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16395" windowHeight="6105"/>
  </bookViews>
  <sheets>
    <sheet name="Sch 1 Rcvble Exp" sheetId="2" r:id="rId1"/>
  </sheets>
  <definedNames>
    <definedName name="_xlnm.Print_Area" localSheetId="0">'Sch 1 Rcvble Exp'!$A$1:$F$39</definedName>
  </definedNames>
  <calcPr calcId="14562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21" i="2" l="1"/>
  <c r="F18" i="2" l="1"/>
  <c r="F17" i="2"/>
  <c r="F16" i="2"/>
  <c r="A30" i="2" l="1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1" i="2" s="1"/>
  <c r="A32" i="2" s="1"/>
  <c r="A33" i="2" s="1"/>
  <c r="A34" i="2" s="1"/>
  <c r="D29" i="2" l="1"/>
  <c r="A35" i="2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<sst xmlns="http://schemas.openxmlformats.org/spreadsheetml/2006/main" count="38" uniqueCount="34">
  <si>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</si>
  <si>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</si>
  <si>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</si>
  <si>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</si>
  <si>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</si>
  <si>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</si>
  <si>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</si>
  <si>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</si>
  <si>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</si>
  <si>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</si>
  <si>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</si>
  <si>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</si>
  <si>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</si>
  <si>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</si>
  <si>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</si>
  <si>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</si>
  <si>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</si>
  <si>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</si>
  <si>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</si>
  <si>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</si>
  <si>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</si>
  <si>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</si>
  <si>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</si>
  <si>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</si>
  <si>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t xml:space="preserve">Note 1: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Utilized by forward-looking Transmission Owners.  Line 21 will be supported by a True-Up Worksheet.</t>
    </r>
  </si>
  <si>
    <t xml:space="preserve"> </t>
  </si>
  <si>
    <t>VECTREN</t>
  </si>
  <si>
    <t>Projected</t>
  </si>
  <si>
    <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</si>
  <si>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(Schedule 1 TU Adj, prior period, Line 41)</t>
    </r>
    <r>
      <rPr>
        <vertAlign val="superscript"/>
        <sz val="11"/>
        <rFont val="Calibri"/>
        <family val="2"/>
        <scheme val="minor"/>
      </rPr>
      <t xml:space="preserve"> 2</t>
    </r>
  </si>
  <si>
    <r>
      <t>(Form 1, p 321, Line 85)</t>
    </r>
    <r>
      <rPr>
        <vertAlign val="superscript"/>
        <sz val="11"/>
        <rFont val="Calibri"/>
        <family val="2"/>
        <scheme val="minor"/>
      </rPr>
      <t>2,</t>
    </r>
  </si>
  <si>
    <t>(Form 1, p 321, Line 86)</t>
  </si>
  <si>
    <t>(Form 1, p 321, Line 87)</t>
  </si>
  <si>
    <r>
      <t>(Form 1, page 330,footnote)</t>
    </r>
    <r>
      <rPr>
        <vertAlign val="superscript"/>
        <sz val="11"/>
        <rFont val="Calibri"/>
        <family val="2"/>
        <scheme val="minor"/>
      </rPr>
      <t>2, 3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</si>
</sst>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2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6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2" borderId="0" xfId="0" applyFont="1" applyFill="1"/>
    <xf numFmtId="0" fontId="6" fillId="0" borderId="0" xfId="0" applyFont="1" applyFill="1"/>
    <xf numFmtId="41" fontId="6" fillId="2" borderId="0" xfId="0" applyNumberFormat="1" applyFont="1" applyFill="1"/>
    <xf numFmtId="41" fontId="6" fillId="0" borderId="0" xfId="0" applyNumberFormat="1" applyFont="1" applyFill="1"/>
    <xf numFmtId="0" fontId="7" fillId="0" borderId="0" xfId="0" applyFont="1"/>
    <xf numFmtId="41" fontId="6" fillId="0" borderId="0" xfId="0" applyNumberFormat="1" applyFont="1"/>
    <xf numFmtId="0" fontId="7" fillId="2" borderId="0" xfId="4" applyFont="1" applyFill="1" applyAlignment="1">
      <alignment horizontal="center" vertical="center"/>
    </xf>
    <xf numFmtId="0" fontId="11" fillId="0" borderId="0" xfId="0" applyFont="1"/>
  </cellXfs>
  <cellStyles count="5">
    <cellStyle name="Comma 2" xfId="3"/>
    <cellStyle name="Normal" xfId="0" builtinId="0"/>
    <cellStyle name="Normal 2" xfId="1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>
      <selection activeCell="F21" sqref="F21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5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25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26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2015</v>
      </c>
    </row>
    <row r="10" spans="1:7" ht="17.25" x14ac:dyDescent="0.25">
      <c r="A10" s="1">
        <f t="shared" si="0"/>
        <v>4</v>
      </c>
      <c r="B10" s="1" t="s">
        <v>22</v>
      </c>
      <c r="C10" s="4">
        <v>2013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27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7.25" x14ac:dyDescent="0.25">
      <c r="A16" s="1">
        <f t="shared" si="0"/>
        <v>10</v>
      </c>
      <c r="B16" s="1" t="s">
        <v>4</v>
      </c>
      <c r="D16" s="9" t="s">
        <v>30</v>
      </c>
      <c r="E16" s="10" t="s">
        <v>8</v>
      </c>
      <c r="F16" s="11">
        <f>877.03194*1000</f>
        <v>877031.94</v>
      </c>
    </row>
    <row r="17" spans="1:6" x14ac:dyDescent="0.25">
      <c r="A17" s="1">
        <f t="shared" si="0"/>
        <v>11</v>
      </c>
      <c r="B17" s="1" t="s">
        <v>1</v>
      </c>
      <c r="D17" s="9" t="s">
        <v>31</v>
      </c>
      <c r="E17" s="10"/>
      <c r="F17" s="11">
        <f>1281.61215*1000</f>
        <v>1281612.1499999999</v>
      </c>
    </row>
    <row r="18" spans="1:6" x14ac:dyDescent="0.25">
      <c r="A18" s="1">
        <f t="shared" si="0"/>
        <v>12</v>
      </c>
      <c r="B18" s="1" t="s">
        <v>2</v>
      </c>
      <c r="D18" s="9" t="s">
        <v>32</v>
      </c>
      <c r="E18" s="10"/>
      <c r="F18" s="11">
        <f>384.26192*1000</f>
        <v>384261.92</v>
      </c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2542906.0099999998</v>
      </c>
    </row>
    <row r="20" spans="1:6" x14ac:dyDescent="0.25">
      <c r="A20" s="1">
        <f t="shared" si="0"/>
        <v>14</v>
      </c>
    </row>
    <row r="21" spans="1:6" ht="17.25" x14ac:dyDescent="0.25">
      <c r="A21" s="1">
        <f t="shared" si="0"/>
        <v>15</v>
      </c>
      <c r="B21" s="1" t="s">
        <v>0</v>
      </c>
      <c r="D21" s="9" t="s">
        <v>28</v>
      </c>
      <c r="E21" s="10"/>
      <c r="F21" s="11">
        <f>485645+205120</f>
        <v>690765</v>
      </c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1852141.0099999998</v>
      </c>
    </row>
    <row r="24" spans="1:6" x14ac:dyDescent="0.25">
      <c r="A24" s="1">
        <f t="shared" si="0"/>
        <v>18</v>
      </c>
    </row>
    <row r="25" spans="1:6" ht="17.25" x14ac:dyDescent="0.25">
      <c r="A25" s="1">
        <f t="shared" si="0"/>
        <v>19</v>
      </c>
      <c r="B25" s="13" t="s">
        <v>9</v>
      </c>
      <c r="D25" s="9" t="s">
        <v>29</v>
      </c>
      <c r="E25" s="10"/>
      <c r="F25" s="11">
        <v>-15453</v>
      </c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3" t="s">
        <v>23</v>
      </c>
      <c r="D27" s="9" t="s">
        <v>33</v>
      </c>
      <c r="E27" s="1" t="s">
        <v>8</v>
      </c>
      <c r="F27" s="11">
        <v>98804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1737884.0099999998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">
        <v>24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mmcdowell</cp:lastModifiedBy>
  <cp:lastPrinted>2014-04-14T15:38:58Z</cp:lastPrinted>
  <dcterms:created xsi:type="dcterms:W3CDTF">2013-09-19T19:05:18Z</dcterms:created>
  <dcterms:modified xsi:type="dcterms:W3CDTF">2014-09-02T14:40:58Z</dcterms:modified>
</cp:coreProperties>
</file>