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C59" i="3" l="1"/>
  <c r="L61" i="3"/>
  <c r="K61" i="3"/>
  <c r="J61" i="3"/>
  <c r="I61" i="3"/>
  <c r="H61" i="3"/>
  <c r="G61" i="3"/>
  <c r="F61" i="3"/>
  <c r="E61" i="3"/>
  <c r="D61" i="3"/>
  <c r="C61" i="3"/>
  <c r="B43" i="3"/>
  <c r="L55" i="3"/>
  <c r="K55" i="3"/>
  <c r="J55" i="3"/>
  <c r="I55" i="3"/>
  <c r="H55" i="3"/>
  <c r="G55" i="3"/>
  <c r="F55" i="3"/>
  <c r="E55" i="3"/>
  <c r="D55" i="3"/>
  <c r="C55" i="3"/>
  <c r="L54" i="3"/>
  <c r="K54" i="3"/>
  <c r="J54" i="3"/>
  <c r="I54" i="3"/>
  <c r="H54" i="3"/>
  <c r="G54" i="3"/>
  <c r="F54" i="3"/>
  <c r="E54" i="3"/>
  <c r="D54" i="3"/>
  <c r="C54" i="3"/>
  <c r="L53" i="3"/>
  <c r="K53" i="3"/>
  <c r="J53" i="3"/>
  <c r="I53" i="3"/>
  <c r="H53" i="3"/>
  <c r="G53" i="3"/>
  <c r="F53" i="3"/>
  <c r="E53" i="3"/>
  <c r="D53" i="3"/>
  <c r="C53" i="3"/>
  <c r="L52" i="3"/>
  <c r="K52" i="3"/>
  <c r="J52" i="3"/>
  <c r="I52" i="3"/>
  <c r="H52" i="3"/>
  <c r="G52" i="3"/>
  <c r="F52" i="3"/>
  <c r="E52" i="3"/>
  <c r="D52" i="3"/>
  <c r="C52" i="3"/>
  <c r="L51" i="3"/>
  <c r="K51" i="3"/>
  <c r="J51" i="3"/>
  <c r="I51" i="3"/>
  <c r="H51" i="3"/>
  <c r="G51" i="3"/>
  <c r="F51" i="3"/>
  <c r="E51" i="3"/>
  <c r="D51" i="3"/>
  <c r="C51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I48" i="3"/>
  <c r="H48" i="3"/>
  <c r="G48" i="3"/>
  <c r="F48" i="3"/>
  <c r="E48" i="3"/>
  <c r="D48" i="3"/>
  <c r="C48" i="3"/>
  <c r="L47" i="3"/>
  <c r="K47" i="3"/>
  <c r="J47" i="3"/>
  <c r="I47" i="3"/>
  <c r="H47" i="3"/>
  <c r="G47" i="3"/>
  <c r="F47" i="3"/>
  <c r="E47" i="3"/>
  <c r="D47" i="3"/>
  <c r="C47" i="3"/>
  <c r="L46" i="3"/>
  <c r="K46" i="3"/>
  <c r="J46" i="3"/>
  <c r="I46" i="3"/>
  <c r="H46" i="3"/>
  <c r="G46" i="3"/>
  <c r="F46" i="3"/>
  <c r="E46" i="3"/>
  <c r="D46" i="3"/>
  <c r="C46" i="3"/>
  <c r="L45" i="3"/>
  <c r="K45" i="3"/>
  <c r="J45" i="3"/>
  <c r="I45" i="3"/>
  <c r="H45" i="3"/>
  <c r="G45" i="3"/>
  <c r="F45" i="3"/>
  <c r="E45" i="3"/>
  <c r="D45" i="3"/>
  <c r="C45" i="3"/>
  <c r="L44" i="3"/>
  <c r="K44" i="3"/>
  <c r="J44" i="3"/>
  <c r="I44" i="3"/>
  <c r="I56" i="3" s="1"/>
  <c r="H44" i="3"/>
  <c r="G44" i="3"/>
  <c r="F44" i="3"/>
  <c r="E44" i="3"/>
  <c r="E56" i="3" s="1"/>
  <c r="D44" i="3"/>
  <c r="C44" i="3"/>
  <c r="L43" i="3"/>
  <c r="L56" i="3" s="1"/>
  <c r="K43" i="3"/>
  <c r="K56" i="3" s="1"/>
  <c r="J43" i="3"/>
  <c r="J56" i="3" s="1"/>
  <c r="I43" i="3"/>
  <c r="H43" i="3"/>
  <c r="H56" i="3" s="1"/>
  <c r="G43" i="3"/>
  <c r="G56" i="3" s="1"/>
  <c r="F43" i="3"/>
  <c r="F56" i="3" s="1"/>
  <c r="E43" i="3"/>
  <c r="D43" i="3"/>
  <c r="D56" i="3" s="1"/>
  <c r="C43" i="3"/>
  <c r="L39" i="3"/>
  <c r="K39" i="3"/>
  <c r="J39" i="3"/>
  <c r="I39" i="3"/>
  <c r="H39" i="3"/>
  <c r="G39" i="3"/>
  <c r="F39" i="3"/>
  <c r="E39" i="3"/>
  <c r="D39" i="3"/>
  <c r="C39" i="3"/>
  <c r="B26" i="3"/>
  <c r="L23" i="3"/>
  <c r="K23" i="3"/>
  <c r="J23" i="3"/>
  <c r="I23" i="3"/>
  <c r="H23" i="3"/>
  <c r="G23" i="3"/>
  <c r="F23" i="3"/>
  <c r="E23" i="3"/>
  <c r="D23" i="3"/>
  <c r="C23" i="3"/>
  <c r="B22" i="3"/>
  <c r="B38" i="3" s="1"/>
  <c r="B55" i="3" s="1"/>
  <c r="B11" i="3"/>
  <c r="B44" i="3" s="1"/>
  <c r="B10" i="3"/>
  <c r="C56" i="3" l="1"/>
  <c r="B27" i="3"/>
</calcChain>
</file>

<file path=xl/sharedStrings.xml><?xml version="1.0" encoding="utf-8"?>
<sst xmlns="http://schemas.openxmlformats.org/spreadsheetml/2006/main" count="90" uniqueCount="49">
  <si>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</si>
  <si>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</si>
  <si>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</si>
  <si>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</si>
  <si>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</si>
  <si>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</si>
  <si>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</si>
  <si>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</si>
  <si>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</si>
  <si>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</si>
  <si>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</si>
  <si>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</si>
  <si>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</si>
  <si>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</si>
  <si>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</si>
  <si>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</si>
  <si>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</si>
  <si>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</si>
  <si>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</si>
  <si>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</si>
  <si>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</si>
  <si>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</si>
  <si>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</si>
  <si>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</si>
  <si>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</si>
  <si>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</si>
  <si>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</si>
  <si>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</si>
  <si>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</si>
  <si>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</si>
  <si>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</si>
  <si>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</si>
  <si>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</si>
  <si>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</si>
  <si>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</si>
  <si>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</si>
  <si>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</si>
  <si>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</si>
  <si>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</si>
  <si>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</si>
  <si>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</si>
  <si>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</si>
  <si>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</si>
  <si>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</si>
  <si>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Project 1024</t>
  </si>
  <si>
    <t>NSP</t>
  </si>
  <si>
    <t>Rochester Public Utilities</t>
  </si>
  <si>
    <t>New line and termial works from North Rochester substation to North La Crosse substation</t>
  </si>
  <si>
    <t>In service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</si>
</sst>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71" formatCode="#,##0.0"/>
    <numFmt numFmtId="272" formatCode="0.00_)"/>
    <numFmt numFmtId="274" formatCode="General_)"/>
  </numFmts>
  <fonts count="121">
    <font>
      <sz val="10"/>
      <name val="Arial"/>
    </font>
    <font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6"/>
      <name val="Helv"/>
    </font>
    <font>
      <sz val="10"/>
      <name val="Helv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ourier"/>
      <family val="3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1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170" fontId="4" fillId="20" borderId="0" applyNumberFormat="0" applyFill="0" applyBorder="0" applyAlignment="0" applyProtection="0">
      <alignment horizontal="right" vertical="center"/>
    </xf>
    <xf numFmtId="170" fontId="1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71" fontId="11" fillId="0" borderId="0" applyFont="0" applyFill="0" applyBorder="0" applyAlignment="0" applyProtection="0"/>
    <xf numFmtId="172" fontId="5" fillId="0" borderId="0" applyFont="0" applyFill="0" applyBorder="0" applyProtection="0">
      <alignment horizontal="left"/>
    </xf>
    <xf numFmtId="173" fontId="5" fillId="0" borderId="0" applyFont="0" applyFill="0" applyBorder="0" applyProtection="0">
      <alignment horizontal="left"/>
    </xf>
    <xf numFmtId="174" fontId="5" fillId="0" borderId="0" applyFont="0" applyFill="0" applyBorder="0" applyProtection="0">
      <alignment horizontal="left"/>
    </xf>
    <xf numFmtId="37" fontId="12" fillId="0" borderId="0" applyFont="0" applyFill="0" applyBorder="0" applyAlignment="0" applyProtection="0">
      <alignment vertical="center"/>
      <protection locked="0"/>
    </xf>
    <xf numFmtId="175" fontId="13" fillId="0" borderId="0" applyFont="0" applyFill="0" applyBorder="0" applyAlignment="0" applyProtection="0"/>
    <xf numFmtId="0" fontId="14" fillId="0" borderId="0"/>
    <xf numFmtId="0" fontId="15" fillId="0" borderId="0"/>
    <xf numFmtId="176" fontId="16" fillId="0" borderId="0" applyFill="0"/>
    <xf numFmtId="176" fontId="16" fillId="0" borderId="0">
      <alignment horizontal="center"/>
    </xf>
    <xf numFmtId="0" fontId="16" fillId="0" borderId="0" applyFill="0">
      <alignment horizontal="center"/>
    </xf>
    <xf numFmtId="176" fontId="17" fillId="0" borderId="2" applyFill="0"/>
    <xf numFmtId="0" fontId="2" fillId="0" borderId="0" applyFont="0" applyAlignment="0"/>
    <xf numFmtId="0" fontId="18" fillId="0" borderId="0" applyFill="0">
      <alignment vertical="top"/>
    </xf>
    <xf numFmtId="0" fontId="17" fillId="0" borderId="0" applyFill="0">
      <alignment horizontal="left" vertical="top"/>
    </xf>
    <xf numFmtId="176" fontId="19" fillId="0" borderId="3" applyFill="0"/>
    <xf numFmtId="0" fontId="2" fillId="0" borderId="0" applyNumberFormat="0" applyFont="0" applyAlignment="0"/>
    <xf numFmtId="0" fontId="18" fillId="0" borderId="0" applyFill="0">
      <alignment wrapText="1"/>
    </xf>
    <xf numFmtId="0" fontId="17" fillId="0" borderId="0" applyFill="0">
      <alignment horizontal="left" vertical="top" wrapText="1"/>
    </xf>
    <xf numFmtId="176" fontId="20" fillId="0" borderId="0" applyFill="0"/>
    <xf numFmtId="0" fontId="21" fillId="0" borderId="0" applyNumberFormat="0" applyFont="0" applyAlignment="0">
      <alignment horizontal="center"/>
    </xf>
    <xf numFmtId="0" fontId="22" fillId="0" borderId="0" applyFill="0">
      <alignment vertical="top" wrapText="1"/>
    </xf>
    <xf numFmtId="0" fontId="19" fillId="0" borderId="0" applyFill="0">
      <alignment horizontal="left" vertical="top" wrapText="1"/>
    </xf>
    <xf numFmtId="176" fontId="2" fillId="0" borderId="0" applyFill="0"/>
    <xf numFmtId="0" fontId="21" fillId="0" borderId="0" applyNumberFormat="0" applyFont="0" applyAlignment="0">
      <alignment horizontal="center"/>
    </xf>
    <xf numFmtId="0" fontId="23" fillId="0" borderId="0" applyFill="0">
      <alignment vertical="center" wrapText="1"/>
    </xf>
    <xf numFmtId="0" fontId="24" fillId="0" borderId="0">
      <alignment horizontal="left" vertical="center" wrapText="1"/>
    </xf>
    <xf numFmtId="176" fontId="25" fillId="0" borderId="0" applyFill="0"/>
    <xf numFmtId="0" fontId="21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6" fontId="27" fillId="0" borderId="0" applyFill="0"/>
    <xf numFmtId="0" fontId="21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29" fillId="0" borderId="0" applyFill="0">
      <alignment horizontal="center" vertical="center" wrapText="1"/>
    </xf>
    <xf numFmtId="176" fontId="30" fillId="0" borderId="0" applyFill="0"/>
    <xf numFmtId="0" fontId="21" fillId="0" borderId="0" applyNumberFormat="0" applyFont="0" applyAlignment="0">
      <alignment horizontal="center"/>
    </xf>
    <xf numFmtId="0" fontId="31" fillId="0" borderId="0">
      <alignment horizontal="center" wrapText="1"/>
    </xf>
    <xf numFmtId="0" fontId="27" fillId="0" borderId="0" applyFill="0">
      <alignment horizontal="center" wrapText="1"/>
    </xf>
    <xf numFmtId="177" fontId="32" fillId="0" borderId="0" applyFont="0" applyFill="0" applyBorder="0" applyAlignment="0" applyProtection="0">
      <protection locked="0"/>
    </xf>
    <xf numFmtId="178" fontId="32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34" fillId="21" borderId="4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35" fillId="0" borderId="0" applyFill="0" applyBorder="0" applyProtection="0">
      <alignment horizontal="center"/>
      <protection locked="0"/>
    </xf>
    <xf numFmtId="0" fontId="36" fillId="22" borderId="5" applyNumberFormat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20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1" fillId="0" borderId="0" applyFill="0" applyBorder="0" applyAlignment="0" applyProtection="0"/>
    <xf numFmtId="3" fontId="2" fillId="0" borderId="0" applyFont="0" applyFill="0" applyBorder="0" applyAlignment="0" applyProtection="0"/>
    <xf numFmtId="0" fontId="17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20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1" fillId="0" borderId="0" applyFill="0" applyBorder="0" applyAlignment="0" applyProtection="0"/>
    <xf numFmtId="5" fontId="2" fillId="0" borderId="0" applyFont="0" applyFill="0" applyBorder="0" applyAlignment="0" applyProtection="0"/>
    <xf numFmtId="5" fontId="4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2" fillId="0" borderId="0" applyFont="0" applyFill="0" applyBorder="0" applyAlignment="0" applyProtection="0">
      <protection locked="0"/>
    </xf>
    <xf numFmtId="7" fontId="16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23" borderId="6" applyNumberFormat="0" applyFont="0" applyFill="0" applyAlignment="0" applyProtection="0">
      <alignment horizontal="left" indent="1"/>
    </xf>
    <xf numFmtId="14" fontId="2" fillId="0" borderId="0" applyFont="0" applyFill="0" applyBorder="0" applyAlignment="0" applyProtection="0"/>
    <xf numFmtId="200" fontId="5" fillId="0" borderId="0" applyFont="0" applyFill="0" applyBorder="0" applyProtection="0"/>
    <xf numFmtId="201" fontId="5" fillId="0" borderId="0" applyFont="0" applyFill="0" applyBorder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44" fillId="0" borderId="0" applyFont="0" applyFill="0" applyBorder="0" applyAlignment="0" applyProtection="0"/>
    <xf numFmtId="5" fontId="45" fillId="0" borderId="0" applyBorder="0"/>
    <xf numFmtId="196" fontId="45" fillId="0" borderId="0" applyBorder="0"/>
    <xf numFmtId="7" fontId="45" fillId="0" borderId="0" applyBorder="0"/>
    <xf numFmtId="37" fontId="45" fillId="0" borderId="0" applyBorder="0"/>
    <xf numFmtId="177" fontId="45" fillId="0" borderId="0" applyBorder="0"/>
    <xf numFmtId="206" fontId="45" fillId="0" borderId="0" applyBorder="0"/>
    <xf numFmtId="39" fontId="45" fillId="0" borderId="0" applyBorder="0"/>
    <xf numFmtId="207" fontId="45" fillId="0" borderId="0" applyBorder="0"/>
    <xf numFmtId="7" fontId="2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Alignment="0" applyProtection="0"/>
    <xf numFmtId="208" fontId="13" fillId="0" borderId="0" applyFont="0" applyFill="0" applyBorder="0" applyAlignment="0" applyProtection="0"/>
    <xf numFmtId="21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8" fillId="0" borderId="0"/>
    <xf numFmtId="177" fontId="4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5" fillId="0" borderId="0" applyFont="0" applyFill="0" applyBorder="0" applyProtection="0">
      <alignment horizontal="center" wrapText="1"/>
    </xf>
    <xf numFmtId="211" fontId="5" fillId="0" borderId="0" applyFont="0" applyFill="0" applyBorder="0" applyProtection="0">
      <alignment horizontal="right"/>
    </xf>
    <xf numFmtId="0" fontId="5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24" borderId="0" applyNumberFormat="0" applyFill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14" fontId="52" fillId="25" borderId="9">
      <alignment horizontal="center" vertical="center" wrapText="1"/>
    </xf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1" applyFill="0" applyAlignment="0" applyProtection="0">
      <protection locked="0"/>
    </xf>
    <xf numFmtId="0" fontId="56" fillId="0" borderId="9"/>
    <xf numFmtId="0" fontId="57" fillId="0" borderId="0"/>
    <xf numFmtId="0" fontId="58" fillId="0" borderId="1" applyNumberFormat="0" applyFill="0" applyAlignment="0" applyProtection="0"/>
    <xf numFmtId="0" fontId="44" fillId="26" borderId="0" applyNumberFormat="0" applyFont="0" applyBorder="0" applyAlignment="0" applyProtection="0"/>
    <xf numFmtId="0" fontId="59" fillId="27" borderId="11" applyNumberFormat="0" applyAlignment="0" applyProtection="0"/>
    <xf numFmtId="212" fontId="5" fillId="0" borderId="0" applyFont="0" applyFill="0" applyBorder="0" applyProtection="0">
      <alignment horizontal="left"/>
    </xf>
    <xf numFmtId="213" fontId="5" fillId="0" borderId="0" applyFont="0" applyFill="0" applyBorder="0" applyProtection="0">
      <alignment horizontal="left"/>
    </xf>
    <xf numFmtId="214" fontId="5" fillId="0" borderId="0" applyFont="0" applyFill="0" applyBorder="0" applyProtection="0">
      <alignment horizontal="left"/>
    </xf>
    <xf numFmtId="215" fontId="5" fillId="0" borderId="0" applyFont="0" applyFill="0" applyBorder="0" applyProtection="0">
      <alignment horizontal="left"/>
    </xf>
    <xf numFmtId="0" fontId="60" fillId="7" borderId="4" applyNumberFormat="0" applyAlignment="0" applyProtection="0"/>
    <xf numFmtId="10" fontId="16" fillId="28" borderId="11" applyNumberFormat="0" applyBorder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0" fontId="44" fillId="0" borderId="12" applyNumberFormat="0" applyFont="0" applyFill="0" applyAlignment="0" applyProtection="0"/>
    <xf numFmtId="0" fontId="63" fillId="0" borderId="0"/>
    <xf numFmtId="0" fontId="64" fillId="0" borderId="13" applyNumberFormat="0" applyFill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221" fontId="4" fillId="0" borderId="0" applyFont="0" applyFill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8" fillId="0" borderId="0" applyProtection="0"/>
    <xf numFmtId="0" fontId="2" fillId="0" borderId="0"/>
    <xf numFmtId="0" fontId="67" fillId="0" borderId="0">
      <alignment vertical="top"/>
    </xf>
    <xf numFmtId="0" fontId="67" fillId="0" borderId="0">
      <alignment vertical="top"/>
    </xf>
    <xf numFmtId="0" fontId="2" fillId="30" borderId="14" applyNumberFormat="0" applyFont="0" applyAlignment="0" applyProtection="0"/>
    <xf numFmtId="0" fontId="69" fillId="21" borderId="15" applyNumberFormat="0" applyAlignment="0" applyProtection="0"/>
    <xf numFmtId="0" fontId="70" fillId="31" borderId="0" applyNumberFormat="0" applyFont="0" applyBorder="0" applyAlignment="0"/>
    <xf numFmtId="222" fontId="4" fillId="0" borderId="0" applyFont="0" applyFill="0" applyBorder="0" applyAlignment="0" applyProtection="0"/>
    <xf numFmtId="223" fontId="71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4" fontId="2" fillId="0" borderId="0"/>
    <xf numFmtId="225" fontId="62" fillId="0" borderId="0"/>
    <xf numFmtId="225" fontId="62" fillId="0" borderId="0"/>
    <xf numFmtId="223" fontId="71" fillId="0" borderId="0"/>
    <xf numFmtId="0" fontId="62" fillId="0" borderId="0"/>
    <xf numFmtId="223" fontId="41" fillId="0" borderId="0"/>
    <xf numFmtId="224" fontId="2" fillId="0" borderId="0"/>
    <xf numFmtId="225" fontId="62" fillId="0" borderId="0"/>
    <xf numFmtId="225" fontId="62" fillId="0" borderId="0"/>
    <xf numFmtId="0" fontId="62" fillId="0" borderId="0"/>
    <xf numFmtId="0" fontId="62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0" fontId="62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232" fontId="25" fillId="32" borderId="0" applyFont="0" applyFill="0" applyBorder="0" applyAlignment="0" applyProtection="0"/>
    <xf numFmtId="233" fontId="25" fillId="32" borderId="0" applyFont="0" applyFill="0" applyBorder="0" applyAlignment="0" applyProtection="0"/>
    <xf numFmtId="234" fontId="4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39" fillId="0" borderId="0" applyFont="0" applyFill="0" applyBorder="0" applyAlignment="0" applyProtection="0"/>
    <xf numFmtId="248" fontId="20" fillId="0" borderId="0" applyFont="0" applyFill="0" applyBorder="0" applyAlignment="0" applyProtection="0">
      <protection locked="0"/>
    </xf>
    <xf numFmtId="24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1" fillId="0" borderId="0" applyFill="0" applyBorder="0" applyAlignment="0" applyProtection="0"/>
    <xf numFmtId="9" fontId="45" fillId="0" borderId="0" applyBorder="0"/>
    <xf numFmtId="216" fontId="45" fillId="0" borderId="0" applyBorder="0"/>
    <xf numFmtId="10" fontId="45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2" fillId="0" borderId="0">
      <alignment horizontal="left" vertical="top"/>
    </xf>
    <xf numFmtId="0" fontId="72" fillId="0" borderId="9">
      <alignment horizontal="center"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3" fontId="2" fillId="0" borderId="0">
      <alignment horizontal="right" vertical="top"/>
    </xf>
    <xf numFmtId="41" fontId="24" fillId="34" borderId="16" applyFill="0"/>
    <xf numFmtId="0" fontId="73" fillId="0" borderId="0">
      <alignment horizontal="left" indent="7"/>
    </xf>
    <xf numFmtId="41" fontId="24" fillId="0" borderId="16" applyFill="0">
      <alignment horizontal="left" indent="2"/>
    </xf>
    <xf numFmtId="176" fontId="35" fillId="0" borderId="1" applyFill="0">
      <alignment horizontal="right"/>
    </xf>
    <xf numFmtId="0" fontId="52" fillId="0" borderId="11" applyNumberFormat="0" applyFont="0" applyBorder="0">
      <alignment horizontal="right"/>
    </xf>
    <xf numFmtId="0" fontId="74" fillId="0" borderId="0" applyFill="0"/>
    <xf numFmtId="0" fontId="19" fillId="0" borderId="0" applyFill="0"/>
    <xf numFmtId="4" fontId="35" fillId="0" borderId="1" applyFill="0"/>
    <xf numFmtId="0" fontId="2" fillId="0" borderId="0" applyNumberFormat="0" applyFont="0" applyBorder="0" applyAlignment="0"/>
    <xf numFmtId="0" fontId="22" fillId="0" borderId="0" applyFill="0">
      <alignment horizontal="left" indent="1"/>
    </xf>
    <xf numFmtId="0" fontId="75" fillId="0" borderId="0" applyFill="0">
      <alignment horizontal="left" indent="1"/>
    </xf>
    <xf numFmtId="4" fontId="25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2"/>
    </xf>
    <xf numFmtId="0" fontId="19" fillId="0" borderId="0" applyFill="0">
      <alignment horizontal="left" indent="2"/>
    </xf>
    <xf numFmtId="4" fontId="25" fillId="0" borderId="0" applyFill="0"/>
    <xf numFmtId="0" fontId="2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4" fontId="25" fillId="0" borderId="0" applyFill="0"/>
    <xf numFmtId="0" fontId="2" fillId="0" borderId="0" applyNumberFormat="0" applyFont="0" applyBorder="0" applyAlignment="0"/>
    <xf numFmtId="0" fontId="26" fillId="0" borderId="0">
      <alignment horizontal="left" indent="4"/>
    </xf>
    <xf numFmtId="0" fontId="4" fillId="0" borderId="0" applyFill="0">
      <alignment horizontal="left" indent="4"/>
    </xf>
    <xf numFmtId="4" fontId="27" fillId="0" borderId="0" applyFill="0"/>
    <xf numFmtId="0" fontId="2" fillId="0" borderId="0" applyNumberFormat="0" applyFont="0" applyBorder="0" applyAlignment="0"/>
    <xf numFmtId="0" fontId="28" fillId="0" borderId="0">
      <alignment horizontal="left" indent="5"/>
    </xf>
    <xf numFmtId="0" fontId="29" fillId="0" borderId="0" applyFill="0">
      <alignment horizontal="left" indent="5"/>
    </xf>
    <xf numFmtId="4" fontId="30" fillId="0" borderId="0" applyFill="0"/>
    <xf numFmtId="0" fontId="2" fillId="0" borderId="0" applyNumberFormat="0" applyFont="0" applyFill="0" applyBorder="0" applyAlignment="0"/>
    <xf numFmtId="0" fontId="31" fillId="0" borderId="0" applyFill="0">
      <alignment horizontal="left" indent="6"/>
    </xf>
    <xf numFmtId="0" fontId="27" fillId="0" borderId="0" applyFill="0">
      <alignment horizontal="left" indent="6"/>
    </xf>
    <xf numFmtId="0" fontId="44" fillId="0" borderId="17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80" fillId="0" borderId="0"/>
    <xf numFmtId="0" fontId="81" fillId="0" borderId="9">
      <alignment horizontal="right"/>
    </xf>
    <xf numFmtId="250" fontId="42" fillId="0" borderId="0">
      <alignment horizontal="center"/>
    </xf>
    <xf numFmtId="251" fontId="82" fillId="0" borderId="0">
      <alignment horizontal="center"/>
    </xf>
    <xf numFmtId="0" fontId="3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44" fillId="23" borderId="0" applyNumberFormat="0" applyFont="0" applyBorder="0" applyAlignment="0" applyProtection="0"/>
    <xf numFmtId="232" fontId="85" fillId="0" borderId="8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8" fillId="0" borderId="0" applyAlignment="0">
      <alignment horizontal="centerContinuous"/>
    </xf>
    <xf numFmtId="0" fontId="4" fillId="0" borderId="3" applyNumberFormat="0" applyFont="0" applyFill="0" applyAlignment="0" applyProtection="0"/>
    <xf numFmtId="0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9" fontId="39" fillId="0" borderId="0" applyFont="0" applyFill="0" applyBorder="0" applyAlignment="0" applyProtection="0"/>
    <xf numFmtId="260" fontId="91" fillId="23" borderId="18" applyFont="0" applyFill="0" applyBorder="0" applyAlignment="0" applyProtection="0"/>
    <xf numFmtId="260" fontId="13" fillId="0" borderId="0" applyFont="0" applyFill="0" applyBorder="0" applyAlignment="0" applyProtection="0"/>
    <xf numFmtId="261" fontId="33" fillId="0" borderId="0" applyFont="0" applyFill="0" applyBorder="0" applyAlignment="0" applyProtection="0"/>
    <xf numFmtId="262" fontId="42" fillId="0" borderId="8" applyFont="0" applyFill="0" applyBorder="0" applyAlignment="0" applyProtection="0">
      <alignment horizontal="right"/>
      <protection locked="0"/>
    </xf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" fillId="20" borderId="0" applyNumberFormat="0" applyFill="0" applyBorder="0" applyAlignment="0" applyProtection="0">
      <alignment horizontal="right" vertical="center"/>
    </xf>
    <xf numFmtId="43" fontId="6" fillId="0" borderId="0" applyFont="0" applyFill="0" applyBorder="0" applyAlignment="0" applyProtection="0"/>
    <xf numFmtId="0" fontId="2" fillId="0" borderId="1" applyNumberFormat="0" applyFon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7" fontId="2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8" fontId="16" fillId="34" borderId="0" applyNumberFormat="0" applyBorder="0" applyAlignment="0" applyProtection="0"/>
    <xf numFmtId="272" fontId="100" fillId="0" borderId="0"/>
    <xf numFmtId="0" fontId="6" fillId="0" borderId="0"/>
    <xf numFmtId="39" fontId="101" fillId="0" borderId="0"/>
    <xf numFmtId="0" fontId="6" fillId="0" borderId="0"/>
    <xf numFmtId="0" fontId="6" fillId="0" borderId="0"/>
    <xf numFmtId="0" fontId="102" fillId="0" borderId="0"/>
    <xf numFmtId="0" fontId="98" fillId="0" borderId="0"/>
    <xf numFmtId="0" fontId="98" fillId="0" borderId="0"/>
    <xf numFmtId="176" fontId="9" fillId="0" borderId="0" applyFill="0"/>
    <xf numFmtId="0" fontId="68" fillId="0" borderId="0"/>
    <xf numFmtId="10" fontId="2" fillId="0" borderId="0" applyFont="0" applyFill="0" applyBorder="0" applyAlignment="0" applyProtection="0"/>
    <xf numFmtId="0" fontId="2" fillId="0" borderId="0" applyFill="0">
      <alignment horizontal="center" vertical="center" wrapText="1"/>
    </xf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1" applyNumberFormat="0" applyFont="0" applyFill="0" applyBorder="0" applyProtection="0">
      <alignment horizontal="centerContinuous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03" fillId="0" borderId="0" applyNumberFormat="0" applyBorder="0" applyAlignment="0"/>
    <xf numFmtId="0" fontId="83" fillId="0" borderId="0" applyNumberFormat="0" applyBorder="0" applyAlignment="0"/>
    <xf numFmtId="9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9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0" borderId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8" fillId="0" borderId="0"/>
    <xf numFmtId="4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05" fillId="0" borderId="25" applyNumberFormat="0" applyFill="0" applyAlignment="0" applyProtection="0"/>
    <xf numFmtId="0" fontId="106" fillId="0" borderId="26" applyNumberFormat="0" applyFill="0" applyAlignment="0" applyProtection="0"/>
    <xf numFmtId="210" fontId="16" fillId="0" borderId="0" applyFont="0" applyFill="0" applyBorder="0" applyAlignment="0" applyProtection="0"/>
    <xf numFmtId="0" fontId="107" fillId="0" borderId="27" applyNumberFormat="0" applyFill="0" applyAlignment="0" applyProtection="0"/>
    <xf numFmtId="0" fontId="107" fillId="0" borderId="0" applyNumberFormat="0" applyFill="0" applyBorder="0" applyAlignment="0" applyProtection="0"/>
    <xf numFmtId="0" fontId="108" fillId="38" borderId="0" applyNumberFormat="0" applyBorder="0" applyAlignment="0" applyProtection="0"/>
    <xf numFmtId="0" fontId="109" fillId="39" borderId="0" applyNumberFormat="0" applyBorder="0" applyAlignment="0" applyProtection="0"/>
    <xf numFmtId="0" fontId="110" fillId="40" borderId="0" applyNumberFormat="0" applyBorder="0" applyAlignment="0" applyProtection="0"/>
    <xf numFmtId="0" fontId="111" fillId="41" borderId="28" applyNumberFormat="0" applyAlignment="0" applyProtection="0"/>
    <xf numFmtId="0" fontId="112" fillId="42" borderId="29" applyNumberFormat="0" applyAlignment="0" applyProtection="0"/>
    <xf numFmtId="0" fontId="113" fillId="42" borderId="28" applyNumberFormat="0" applyAlignment="0" applyProtection="0"/>
    <xf numFmtId="0" fontId="114" fillId="0" borderId="30" applyNumberFormat="0" applyFill="0" applyAlignment="0" applyProtection="0"/>
    <xf numFmtId="0" fontId="115" fillId="43" borderId="31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33" applyNumberFormat="0" applyFill="0" applyAlignment="0" applyProtection="0"/>
    <xf numFmtId="0" fontId="119" fillId="45" borderId="0" applyNumberFormat="0" applyBorder="0" applyAlignment="0" applyProtection="0"/>
    <xf numFmtId="0" fontId="19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9" fillId="48" borderId="0" applyNumberFormat="0" applyBorder="0" applyAlignment="0" applyProtection="0"/>
    <xf numFmtId="0" fontId="119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19" fillId="52" borderId="0" applyNumberFormat="0" applyBorder="0" applyAlignment="0" applyProtection="0"/>
    <xf numFmtId="0" fontId="119" fillId="53" borderId="0" applyNumberFormat="0" applyBorder="0" applyAlignment="0" applyProtection="0"/>
    <xf numFmtId="0" fontId="1" fillId="55" borderId="0" applyNumberFormat="0" applyBorder="0" applyAlignment="0" applyProtection="0"/>
    <xf numFmtId="0" fontId="119" fillId="56" borderId="0" applyNumberFormat="0" applyBorder="0" applyAlignment="0" applyProtection="0"/>
    <xf numFmtId="0" fontId="119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19" fillId="60" borderId="0" applyNumberFormat="0" applyBorder="0" applyAlignment="0" applyProtection="0"/>
    <xf numFmtId="0" fontId="119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19" fillId="64" borderId="0" applyNumberFormat="0" applyBorder="0" applyAlignment="0" applyProtection="0"/>
    <xf numFmtId="0" fontId="119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19" fillId="68" borderId="0" applyNumberFormat="0" applyBorder="0" applyAlignment="0" applyProtection="0"/>
    <xf numFmtId="0" fontId="2" fillId="0" borderId="0"/>
    <xf numFmtId="0" fontId="2" fillId="0" borderId="0"/>
    <xf numFmtId="0" fontId="1" fillId="44" borderId="32" applyNumberFormat="0" applyFont="0" applyAlignment="0" applyProtection="0"/>
    <xf numFmtId="0" fontId="2" fillId="0" borderId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2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8" fillId="0" borderId="0"/>
    <xf numFmtId="222" fontId="2" fillId="0" borderId="0" applyFont="0" applyFill="0" applyBorder="0" applyAlignment="0" applyProtection="0"/>
    <xf numFmtId="0" fontId="98" fillId="0" borderId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98" fillId="0" borderId="0"/>
    <xf numFmtId="225" fontId="13" fillId="0" borderId="0"/>
    <xf numFmtId="225" fontId="13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226" fontId="13" fillId="0" borderId="0"/>
    <xf numFmtId="227" fontId="13" fillId="0" borderId="0"/>
    <xf numFmtId="228" fontId="13" fillId="0" borderId="0"/>
    <xf numFmtId="226" fontId="13" fillId="0" borderId="0"/>
    <xf numFmtId="227" fontId="13" fillId="0" borderId="0"/>
    <xf numFmtId="229" fontId="13" fillId="0" borderId="0"/>
    <xf numFmtId="229" fontId="13" fillId="0" borderId="0"/>
    <xf numFmtId="230" fontId="13" fillId="0" borderId="0"/>
    <xf numFmtId="228" fontId="13" fillId="0" borderId="0"/>
    <xf numFmtId="231" fontId="13" fillId="0" borderId="0"/>
    <xf numFmtId="230" fontId="13" fillId="0" borderId="0"/>
    <xf numFmtId="230" fontId="13" fillId="0" borderId="0"/>
    <xf numFmtId="0" fontId="13" fillId="0" borderId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1" fillId="44" borderId="32" applyNumberFormat="0" applyFont="0" applyAlignment="0" applyProtection="0"/>
    <xf numFmtId="43" fontId="1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226" fontId="13" fillId="0" borderId="0"/>
    <xf numFmtId="227" fontId="13" fillId="0" borderId="0"/>
    <xf numFmtId="228" fontId="13" fillId="0" borderId="0"/>
    <xf numFmtId="226" fontId="13" fillId="0" borderId="0"/>
    <xf numFmtId="227" fontId="13" fillId="0" borderId="0"/>
    <xf numFmtId="229" fontId="13" fillId="0" borderId="0"/>
    <xf numFmtId="229" fontId="13" fillId="0" borderId="0"/>
    <xf numFmtId="230" fontId="13" fillId="0" borderId="0"/>
    <xf numFmtId="228" fontId="13" fillId="0" borderId="0"/>
    <xf numFmtId="231" fontId="13" fillId="0" borderId="0"/>
    <xf numFmtId="230" fontId="13" fillId="0" borderId="0"/>
    <xf numFmtId="230" fontId="13" fillId="0" borderId="0"/>
    <xf numFmtId="232" fontId="9" fillId="32" borderId="0" applyFont="0" applyFill="0" applyBorder="0" applyAlignment="0" applyProtection="0"/>
    <xf numFmtId="233" fontId="9" fillId="32" borderId="0" applyFont="0" applyFill="0" applyBorder="0" applyAlignment="0" applyProtection="0"/>
    <xf numFmtId="234" fontId="2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98" fillId="0" borderId="0"/>
    <xf numFmtId="0" fontId="2" fillId="0" borderId="0" applyFont="0" applyAlignment="0"/>
    <xf numFmtId="0" fontId="2" fillId="0" borderId="0" applyNumberFormat="0" applyFont="0" applyAlignment="0"/>
    <xf numFmtId="176" fontId="2" fillId="0" borderId="0" applyFill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71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0" fontId="98" fillId="0" borderId="0"/>
    <xf numFmtId="0" fontId="98" fillId="0" borderId="0"/>
    <xf numFmtId="10" fontId="2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right" vertical="top"/>
    </xf>
    <xf numFmtId="0" fontId="2" fillId="0" borderId="0" applyNumberFormat="0" applyFont="0" applyBorder="0" applyAlignment="0"/>
    <xf numFmtId="0" fontId="2" fillId="0" borderId="0" applyNumberFormat="0" applyFont="0" applyFill="0" applyBorder="0" applyAlignment="0"/>
    <xf numFmtId="4" fontId="9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4" fontId="9" fillId="0" borderId="0" applyFill="0"/>
    <xf numFmtId="0" fontId="2" fillId="0" borderId="0" applyNumberFormat="0" applyFont="0" applyBorder="0" applyAlignment="0"/>
    <xf numFmtId="0" fontId="2" fillId="0" borderId="0" applyNumberFormat="0" applyFont="0" applyFill="0" applyBorder="0" applyAlignment="0"/>
    <xf numFmtId="0" fontId="98" fillId="0" borderId="0"/>
    <xf numFmtId="4" fontId="9" fillId="0" borderId="0" applyFill="0"/>
    <xf numFmtId="43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2" fillId="0" borderId="0" applyFill="0">
      <alignment horizontal="left" indent="4"/>
    </xf>
    <xf numFmtId="9" fontId="98" fillId="0" borderId="0" applyFont="0" applyFill="0" applyBorder="0" applyAlignment="0" applyProtection="0"/>
    <xf numFmtId="0" fontId="98" fillId="0" borderId="0"/>
    <xf numFmtId="4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9" fillId="0" borderId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44" borderId="32" applyNumberFormat="0" applyFont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1" fillId="44" borderId="32" applyNumberFormat="0" applyFont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55" borderId="0" applyNumberFormat="0" applyBorder="0" applyAlignment="0" applyProtection="0"/>
    <xf numFmtId="0" fontId="2" fillId="0" borderId="0"/>
    <xf numFmtId="0" fontId="98" fillId="0" borderId="0"/>
    <xf numFmtId="44" fontId="9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71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2" fillId="0" borderId="0" applyFont="0" applyFill="0" applyBorder="0" applyAlignment="0" applyProtection="0"/>
    <xf numFmtId="176" fontId="68" fillId="0" borderId="0" applyProtection="0"/>
    <xf numFmtId="0" fontId="98" fillId="0" borderId="0"/>
    <xf numFmtId="43" fontId="68" fillId="0" borderId="0" applyFont="0" applyFill="0" applyBorder="0" applyAlignment="0" applyProtection="0"/>
    <xf numFmtId="176" fontId="68" fillId="0" borderId="0" applyProtection="0"/>
    <xf numFmtId="0" fontId="1" fillId="54" borderId="0" applyNumberFormat="0" applyBorder="0" applyAlignment="0" applyProtection="0"/>
  </cellStyleXfs>
  <cellXfs count="70">
    <xf numFmtId="0" fontId="0" fillId="0" borderId="0" xfId="0"/>
    <xf numFmtId="0" fontId="52" fillId="0" borderId="0" xfId="208" applyFont="1" applyFill="1" applyBorder="1">
      <alignment vertical="top"/>
    </xf>
    <xf numFmtId="0" fontId="52" fillId="0" borderId="0" xfId="209" applyFont="1">
      <alignment vertical="top"/>
    </xf>
    <xf numFmtId="0" fontId="4" fillId="0" borderId="0" xfId="209" applyFont="1">
      <alignment vertical="top"/>
    </xf>
    <xf numFmtId="0" fontId="67" fillId="0" borderId="0" xfId="209">
      <alignment vertical="top"/>
    </xf>
    <xf numFmtId="0" fontId="0" fillId="0" borderId="0" xfId="0" applyBorder="1"/>
    <xf numFmtId="0" fontId="4" fillId="0" borderId="0" xfId="0" applyFont="1"/>
    <xf numFmtId="0" fontId="2" fillId="32" borderId="0" xfId="207" applyFont="1" applyFill="1" applyAlignment="1">
      <alignment horizontal="right"/>
    </xf>
    <xf numFmtId="0" fontId="0" fillId="32" borderId="0" xfId="0" applyFill="1"/>
    <xf numFmtId="0" fontId="2" fillId="32" borderId="0" xfId="207" applyFont="1" applyFill="1"/>
    <xf numFmtId="0" fontId="52" fillId="32" borderId="0" xfId="209" applyFont="1" applyFill="1">
      <alignment vertical="top"/>
    </xf>
    <xf numFmtId="0" fontId="4" fillId="0" borderId="19" xfId="207" quotePrefix="1" applyFont="1" applyFill="1" applyBorder="1" applyAlignment="1">
      <alignment horizontal="left"/>
    </xf>
    <xf numFmtId="0" fontId="2" fillId="0" borderId="16" xfId="207" quotePrefix="1" applyFont="1" applyFill="1" applyBorder="1" applyAlignment="1">
      <alignment horizontal="left"/>
    </xf>
    <xf numFmtId="0" fontId="2" fillId="0" borderId="16" xfId="207" applyFont="1" applyFill="1" applyBorder="1"/>
    <xf numFmtId="0" fontId="2" fillId="0" borderId="20" xfId="207" applyFont="1" applyFill="1" applyBorder="1"/>
    <xf numFmtId="0" fontId="4" fillId="0" borderId="19" xfId="207" quotePrefix="1" applyFont="1" applyBorder="1" applyAlignment="1">
      <alignment horizontal="left"/>
    </xf>
    <xf numFmtId="0" fontId="2" fillId="0" borderId="16" xfId="207" quotePrefix="1" applyFont="1" applyBorder="1" applyAlignment="1">
      <alignment horizontal="left"/>
    </xf>
    <xf numFmtId="0" fontId="2" fillId="0" borderId="16" xfId="207" applyFont="1" applyBorder="1"/>
    <xf numFmtId="0" fontId="2" fillId="0" borderId="20" xfId="207" applyFont="1" applyBorder="1"/>
    <xf numFmtId="0" fontId="4" fillId="0" borderId="20" xfId="209" applyFont="1" applyBorder="1">
      <alignment vertical="top"/>
    </xf>
    <xf numFmtId="0" fontId="52" fillId="32" borderId="19" xfId="209" applyFont="1" applyFill="1" applyBorder="1">
      <alignment vertical="top"/>
    </xf>
    <xf numFmtId="0" fontId="52" fillId="32" borderId="16" xfId="209" applyFont="1" applyFill="1" applyBorder="1">
      <alignment vertical="top"/>
    </xf>
    <xf numFmtId="0" fontId="52" fillId="32" borderId="20" xfId="209" applyFont="1" applyFill="1" applyBorder="1">
      <alignment vertical="top"/>
    </xf>
    <xf numFmtId="0" fontId="17" fillId="0" borderId="0" xfId="209" applyFont="1">
      <alignment vertical="top"/>
    </xf>
    <xf numFmtId="0" fontId="93" fillId="0" borderId="0" xfId="0" applyFont="1"/>
    <xf numFmtId="0" fontId="52" fillId="0" borderId="0" xfId="207" applyFont="1" applyAlignment="1">
      <alignment horizontal="right"/>
    </xf>
    <xf numFmtId="227" fontId="92" fillId="0" borderId="0" xfId="206" applyNumberFormat="1" applyFont="1" applyFill="1" applyAlignment="1">
      <alignment horizontal="center" wrapText="1"/>
    </xf>
    <xf numFmtId="0" fontId="52" fillId="0" borderId="19" xfId="0" applyFont="1" applyBorder="1"/>
    <xf numFmtId="0" fontId="4" fillId="0" borderId="19" xfId="209" applyFont="1" applyBorder="1">
      <alignment vertical="top"/>
    </xf>
    <xf numFmtId="0" fontId="0" fillId="0" borderId="0" xfId="0" applyFill="1"/>
    <xf numFmtId="0" fontId="94" fillId="35" borderId="0" xfId="207" applyFont="1" applyFill="1" applyAlignment="1"/>
    <xf numFmtId="227" fontId="95" fillId="35" borderId="0" xfId="206" applyNumberFormat="1" applyFont="1" applyFill="1" applyAlignment="1">
      <alignment horizontal="center" wrapText="1"/>
    </xf>
    <xf numFmtId="0" fontId="52" fillId="0" borderId="0" xfId="209" applyFont="1" applyFill="1">
      <alignment vertical="top"/>
    </xf>
    <xf numFmtId="0" fontId="52" fillId="0" borderId="0" xfId="207" applyFont="1" applyFill="1" applyAlignment="1">
      <alignment horizontal="right"/>
    </xf>
    <xf numFmtId="0" fontId="52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6" fillId="0" borderId="11" xfId="0" applyFont="1" applyBorder="1" applyAlignment="1">
      <alignment wrapText="1"/>
    </xf>
    <xf numFmtId="2" fontId="4" fillId="36" borderId="12" xfId="209" applyNumberFormat="1" applyFont="1" applyFill="1" applyBorder="1" applyAlignment="1">
      <alignment horizontal="right" vertical="top"/>
    </xf>
    <xf numFmtId="0" fontId="97" fillId="37" borderId="1" xfId="0" applyFont="1" applyFill="1" applyBorder="1" applyAlignment="1">
      <alignment horizontal="center"/>
    </xf>
    <xf numFmtId="2" fontId="4" fillId="0" borderId="0" xfId="209" applyNumberFormat="1" applyFont="1" applyBorder="1" applyAlignment="1">
      <alignment horizontal="right" vertical="top"/>
    </xf>
    <xf numFmtId="176" fontId="4" fillId="36" borderId="23" xfId="107" applyNumberFormat="1" applyFont="1" applyFill="1" applyBorder="1" applyAlignment="1">
      <alignment horizontal="right" vertical="top"/>
    </xf>
    <xf numFmtId="37" fontId="2" fillId="32" borderId="0" xfId="207" applyNumberFormat="1" applyFont="1" applyFill="1" applyBorder="1" applyAlignment="1">
      <alignment horizontal="right"/>
    </xf>
    <xf numFmtId="0" fontId="4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4" fillId="36" borderId="21" xfId="209" applyNumberFormat="1" applyFont="1" applyFill="1" applyBorder="1" applyAlignment="1">
      <alignment horizontal="right" vertical="top"/>
    </xf>
    <xf numFmtId="176" fontId="4" fillId="0" borderId="8" xfId="209" applyNumberFormat="1" applyFont="1" applyBorder="1" applyAlignment="1">
      <alignment horizontal="right" vertical="top"/>
    </xf>
    <xf numFmtId="176" fontId="97" fillId="36" borderId="23" xfId="107" applyNumberFormat="1" applyFont="1" applyFill="1" applyBorder="1" applyAlignment="1">
      <alignment horizontal="right" vertical="top"/>
    </xf>
    <xf numFmtId="176" fontId="97" fillId="0" borderId="3" xfId="107" applyNumberFormat="1" applyFont="1" applyBorder="1" applyAlignment="1">
      <alignment horizontal="right" vertical="top"/>
    </xf>
    <xf numFmtId="176" fontId="4" fillId="0" borderId="3" xfId="107" applyNumberFormat="1" applyFont="1" applyBorder="1" applyAlignment="1">
      <alignment horizontal="right" vertical="top"/>
    </xf>
    <xf numFmtId="0" fontId="4" fillId="36" borderId="0" xfId="209" applyFont="1" applyFill="1" applyBorder="1" applyAlignment="1">
      <alignment horizontal="right" vertical="top"/>
    </xf>
    <xf numFmtId="0" fontId="4" fillId="0" borderId="0" xfId="209" applyFont="1" applyBorder="1" applyAlignment="1">
      <alignment horizontal="right" vertical="top"/>
    </xf>
    <xf numFmtId="0" fontId="4" fillId="0" borderId="0" xfId="209" applyFont="1" applyFill="1" applyBorder="1" applyAlignment="1">
      <alignment horizontal="right" vertical="top"/>
    </xf>
    <xf numFmtId="2" fontId="97" fillId="36" borderId="12" xfId="209" applyNumberFormat="1" applyFont="1" applyFill="1" applyBorder="1" applyAlignment="1">
      <alignment horizontal="right" vertical="top"/>
    </xf>
    <xf numFmtId="2" fontId="97" fillId="0" borderId="0" xfId="209" applyNumberFormat="1" applyFont="1" applyBorder="1" applyAlignment="1">
      <alignment horizontal="right" vertical="top"/>
    </xf>
    <xf numFmtId="2" fontId="97" fillId="0" borderId="17" xfId="209" applyNumberFormat="1" applyFont="1" applyBorder="1" applyAlignment="1">
      <alignment horizontal="right" vertical="top"/>
    </xf>
    <xf numFmtId="2" fontId="97" fillId="36" borderId="1" xfId="209" applyNumberFormat="1" applyFont="1" applyFill="1" applyBorder="1" applyAlignment="1">
      <alignment horizontal="right" vertical="top"/>
    </xf>
    <xf numFmtId="2" fontId="97" fillId="0" borderId="1" xfId="209" applyNumberFormat="1" applyFont="1" applyBorder="1" applyAlignment="1">
      <alignment horizontal="right" vertical="top"/>
    </xf>
    <xf numFmtId="176" fontId="97" fillId="36" borderId="23" xfId="209" applyNumberFormat="1" applyFont="1" applyFill="1" applyBorder="1" applyAlignment="1">
      <alignment horizontal="right" vertical="top"/>
    </xf>
    <xf numFmtId="176" fontId="97" fillId="0" borderId="3" xfId="209" applyNumberFormat="1" applyFont="1" applyBorder="1" applyAlignment="1">
      <alignment horizontal="right" vertical="top"/>
    </xf>
    <xf numFmtId="176" fontId="97" fillId="36" borderId="3" xfId="209" applyNumberFormat="1" applyFont="1" applyFill="1" applyBorder="1" applyAlignment="1">
      <alignment horizontal="right" vertical="top"/>
    </xf>
    <xf numFmtId="176" fontId="97" fillId="0" borderId="24" xfId="209" applyNumberFormat="1" applyFont="1" applyBorder="1" applyAlignment="1">
      <alignment horizontal="right" vertical="top"/>
    </xf>
    <xf numFmtId="0" fontId="96" fillId="0" borderId="11" xfId="0" applyFont="1" applyBorder="1" applyAlignment="1">
      <alignment horizontal="center" wrapText="1"/>
    </xf>
    <xf numFmtId="227" fontId="95" fillId="35" borderId="0" xfId="206" applyNumberFormat="1" applyFont="1" applyFill="1" applyAlignment="1">
      <alignment horizontal="center" wrapText="1"/>
    </xf>
    <xf numFmtId="0" fontId="52" fillId="0" borderId="1" xfId="208" applyFont="1" applyFill="1" applyBorder="1">
      <alignment vertical="top"/>
    </xf>
    <xf numFmtId="2" fontId="97" fillId="36" borderId="12" xfId="209" applyNumberFormat="1" applyFont="1" applyFill="1" applyBorder="1" applyAlignment="1">
      <alignment horizontal="right" vertical="top"/>
    </xf>
    <xf numFmtId="0" fontId="2" fillId="0" borderId="14" xfId="430" applyBorder="1" applyAlignment="1">
      <alignment vertical="top"/>
    </xf>
    <xf numFmtId="0" fontId="2" fillId="0" borderId="14" xfId="430" applyFill="1" applyBorder="1" applyAlignment="1">
      <alignment vertical="top"/>
    </xf>
    <xf numFmtId="0" fontId="99" fillId="0" borderId="0" xfId="430" applyFont="1" applyFill="1" applyAlignment="1">
      <alignment wrapText="1"/>
    </xf>
    <xf numFmtId="0" fontId="2" fillId="0" borderId="14" xfId="430" applyFont="1" applyFill="1" applyBorder="1" applyAlignment="1">
      <alignment vertical="top"/>
    </xf>
  </cellXfs>
  <cellStyles count="701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1 2" xfId="544"/>
    <cellStyle name="20% - Accent1 2 2" xfId="633"/>
    <cellStyle name="20% - Accent1 3" xfId="612"/>
    <cellStyle name="20% - Accent1 4" xfId="464"/>
    <cellStyle name="20% - Accent2" xfId="9" builtinId="34" customBuiltin="1"/>
    <cellStyle name="20% - Accent2 2" xfId="561"/>
    <cellStyle name="20% - Accent2 2 2" xfId="635"/>
    <cellStyle name="20% - Accent2 3" xfId="614"/>
    <cellStyle name="20% - Accent2 4" xfId="468"/>
    <cellStyle name="20% - Accent3" xfId="10" builtinId="38" customBuiltin="1"/>
    <cellStyle name="20% - Accent3 2" xfId="563"/>
    <cellStyle name="20% - Accent3 2 2" xfId="637"/>
    <cellStyle name="20% - Accent3 3" xfId="616"/>
    <cellStyle name="20% - Accent3 4" xfId="700"/>
    <cellStyle name="20% - Accent4" xfId="11" builtinId="42" customBuiltin="1"/>
    <cellStyle name="20% - Accent4 2" xfId="565"/>
    <cellStyle name="20% - Accent4 2 2" xfId="638"/>
    <cellStyle name="20% - Accent4 3" xfId="619"/>
    <cellStyle name="20% - Accent4 4" xfId="475"/>
    <cellStyle name="20% - Accent5" xfId="12" builtinId="46" customBuiltin="1"/>
    <cellStyle name="20% - Accent5 2" xfId="567"/>
    <cellStyle name="20% - Accent5 2 2" xfId="640"/>
    <cellStyle name="20% - Accent5 3" xfId="621"/>
    <cellStyle name="20% - Accent5 4" xfId="479"/>
    <cellStyle name="20% - Accent6" xfId="13" builtinId="50" customBuiltin="1"/>
    <cellStyle name="20% - Accent6 2" xfId="569"/>
    <cellStyle name="20% - Accent6 2 2" xfId="642"/>
    <cellStyle name="20% - Accent6 3" xfId="623"/>
    <cellStyle name="20% - Accent6 4" xfId="483"/>
    <cellStyle name="40% - Accent1" xfId="14" builtinId="31" customBuiltin="1"/>
    <cellStyle name="40% - Accent1 2" xfId="545"/>
    <cellStyle name="40% - Accent1 2 2" xfId="634"/>
    <cellStyle name="40% - Accent1 3" xfId="613"/>
    <cellStyle name="40% - Accent1 4" xfId="465"/>
    <cellStyle name="40% - Accent2" xfId="15" builtinId="35" customBuiltin="1"/>
    <cellStyle name="40% - Accent2 2" xfId="562"/>
    <cellStyle name="40% - Accent2 2 2" xfId="636"/>
    <cellStyle name="40% - Accent2 3" xfId="615"/>
    <cellStyle name="40% - Accent2 4" xfId="469"/>
    <cellStyle name="40% - Accent3" xfId="16" builtinId="39" customBuiltin="1"/>
    <cellStyle name="40% - Accent3 2" xfId="564"/>
    <cellStyle name="40% - Accent3 2 2" xfId="644"/>
    <cellStyle name="40% - Accent3 3" xfId="617"/>
    <cellStyle name="40% - Accent3 4" xfId="472"/>
    <cellStyle name="40% - Accent4" xfId="17" builtinId="43" customBuiltin="1"/>
    <cellStyle name="40% - Accent4 2" xfId="566"/>
    <cellStyle name="40% - Accent4 2 2" xfId="639"/>
    <cellStyle name="40% - Accent4 3" xfId="620"/>
    <cellStyle name="40% - Accent4 4" xfId="476"/>
    <cellStyle name="40% - Accent5" xfId="18" builtinId="47" customBuiltin="1"/>
    <cellStyle name="40% - Accent5 2" xfId="568"/>
    <cellStyle name="40% - Accent5 2 2" xfId="641"/>
    <cellStyle name="40% - Accent5 3" xfId="622"/>
    <cellStyle name="40% - Accent5 4" xfId="480"/>
    <cellStyle name="40% - Accent6" xfId="19" builtinId="51" customBuiltin="1"/>
    <cellStyle name="40% - Accent6 2" xfId="570"/>
    <cellStyle name="40% - Accent6 2 2" xfId="643"/>
    <cellStyle name="40% - Accent6 3" xfId="624"/>
    <cellStyle name="40% - Accent6 4" xfId="484"/>
    <cellStyle name="60% - Accent1" xfId="20" builtinId="32" customBuiltin="1"/>
    <cellStyle name="60% - Accent1 2" xfId="466"/>
    <cellStyle name="60% - Accent2" xfId="21" builtinId="36" customBuiltin="1"/>
    <cellStyle name="60% - Accent2 2" xfId="470"/>
    <cellStyle name="60% - Accent3" xfId="22" builtinId="40" customBuiltin="1"/>
    <cellStyle name="60% - Accent3 2" xfId="473"/>
    <cellStyle name="60% - Accent4" xfId="23" builtinId="44" customBuiltin="1"/>
    <cellStyle name="60% - Accent4 2" xfId="477"/>
    <cellStyle name="60% - Accent5" xfId="24" builtinId="48" customBuiltin="1"/>
    <cellStyle name="60% - Accent5 2" xfId="481"/>
    <cellStyle name="60% - Accent6" xfId="25" builtinId="52" customBuiltin="1"/>
    <cellStyle name="60% - Accent6 2" xfId="485"/>
    <cellStyle name="Accent1" xfId="26" builtinId="29" customBuiltin="1"/>
    <cellStyle name="Accent1 2" xfId="462"/>
    <cellStyle name="Accent2" xfId="27" builtinId="33" customBuiltin="1"/>
    <cellStyle name="Accent2 2" xfId="467"/>
    <cellStyle name="Accent3" xfId="28" builtinId="37" customBuiltin="1"/>
    <cellStyle name="Accent3 2" xfId="471"/>
    <cellStyle name="Accent4" xfId="29" builtinId="41" customBuiltin="1"/>
    <cellStyle name="Accent4 2" xfId="474"/>
    <cellStyle name="Accent5" xfId="30" builtinId="45" customBuiltin="1"/>
    <cellStyle name="Accent5 2" xfId="478"/>
    <cellStyle name="Accent6" xfId="31" builtinId="49" customBuiltin="1"/>
    <cellStyle name="Accent6 2" xfId="482"/>
    <cellStyle name="Bad" xfId="32" builtinId="27" customBuiltin="1"/>
    <cellStyle name="Bad 2" xfId="452"/>
    <cellStyle name="Basic" xfId="33"/>
    <cellStyle name="black" xfId="34"/>
    <cellStyle name="black 2" xfId="392"/>
    <cellStyle name="blu" xfId="35"/>
    <cellStyle name="bot" xfId="36"/>
    <cellStyle name="bot 2" xfId="394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399"/>
    <cellStyle name="C00A" xfId="45"/>
    <cellStyle name="C00B" xfId="46"/>
    <cellStyle name="C00L" xfId="47"/>
    <cellStyle name="C01A" xfId="48"/>
    <cellStyle name="C01B" xfId="49"/>
    <cellStyle name="C01B 2" xfId="572"/>
    <cellStyle name="C01H" xfId="50"/>
    <cellStyle name="C01L" xfId="51"/>
    <cellStyle name="C02A" xfId="52"/>
    <cellStyle name="C02B" xfId="53"/>
    <cellStyle name="C02B 2" xfId="57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A 2" xfId="574"/>
    <cellStyle name="C04B" xfId="61"/>
    <cellStyle name="C04H" xfId="62"/>
    <cellStyle name="C04L" xfId="63"/>
    <cellStyle name="C05A" xfId="64"/>
    <cellStyle name="C05A 2" xfId="411"/>
    <cellStyle name="C05B" xfId="65"/>
    <cellStyle name="C05H" xfId="66"/>
    <cellStyle name="C05L" xfId="67"/>
    <cellStyle name="C05L 2" xfId="414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418"/>
    <cellStyle name="c2," xfId="79"/>
    <cellStyle name="c3" xfId="80"/>
    <cellStyle name="Calculation" xfId="81" builtinId="22" customBuiltin="1"/>
    <cellStyle name="Calculation 2" xfId="456"/>
    <cellStyle name="cas" xfId="82"/>
    <cellStyle name="cas 2" xfId="419"/>
    <cellStyle name="Centered Heading" xfId="83"/>
    <cellStyle name="Check Cell" xfId="84" builtinId="23" customBuiltin="1"/>
    <cellStyle name="Check Cell 2" xfId="458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2] 2" xfId="579"/>
    <cellStyle name="Comma [2] 3" xfId="695"/>
    <cellStyle name="Comma [3]" xfId="95"/>
    <cellStyle name="Comma 0.0" xfId="96"/>
    <cellStyle name="Comma 0.00" xfId="97"/>
    <cellStyle name="Comma 0.000" xfId="98"/>
    <cellStyle name="Comma 0.0000" xfId="99"/>
    <cellStyle name="Comma 10" xfId="694"/>
    <cellStyle name="Comma 11" xfId="693"/>
    <cellStyle name="Comma 12" xfId="692"/>
    <cellStyle name="Comma 13" xfId="691"/>
    <cellStyle name="Comma 14" xfId="690"/>
    <cellStyle name="Comma 15" xfId="689"/>
    <cellStyle name="Comma 16" xfId="688"/>
    <cellStyle name="Comma 17" xfId="687"/>
    <cellStyle name="Comma 18" xfId="686"/>
    <cellStyle name="Comma 19" xfId="685"/>
    <cellStyle name="Comma 2" xfId="100"/>
    <cellStyle name="Comma 2 2" xfId="101"/>
    <cellStyle name="Comma 2 2 2" xfId="421"/>
    <cellStyle name="Comma 2 3" xfId="420"/>
    <cellStyle name="Comma 2 3 2" xfId="610"/>
    <cellStyle name="Comma 2 3 3" xfId="443"/>
    <cellStyle name="Comma 20" xfId="684"/>
    <cellStyle name="Comma 21" xfId="683"/>
    <cellStyle name="Comma 22" xfId="682"/>
    <cellStyle name="Comma 23" xfId="681"/>
    <cellStyle name="Comma 24" xfId="680"/>
    <cellStyle name="Comma 25" xfId="679"/>
    <cellStyle name="Comma 26" xfId="678"/>
    <cellStyle name="Comma 27" xfId="677"/>
    <cellStyle name="Comma 28" xfId="676"/>
    <cellStyle name="Comma 29" xfId="675"/>
    <cellStyle name="Comma 3" xfId="102"/>
    <cellStyle name="Comma 3 2" xfId="103"/>
    <cellStyle name="Comma 3 2 2" xfId="423"/>
    <cellStyle name="Comma 3 3" xfId="422"/>
    <cellStyle name="Comma 3 4" xfId="674"/>
    <cellStyle name="Comma 30" xfId="673"/>
    <cellStyle name="Comma 31" xfId="672"/>
    <cellStyle name="Comma 32" xfId="671"/>
    <cellStyle name="Comma 33" xfId="670"/>
    <cellStyle name="Comma 34" xfId="669"/>
    <cellStyle name="Comma 35" xfId="668"/>
    <cellStyle name="Comma 36" xfId="667"/>
    <cellStyle name="Comma 37" xfId="666"/>
    <cellStyle name="Comma 38" xfId="665"/>
    <cellStyle name="Comma 39" xfId="664"/>
    <cellStyle name="Comma 4" xfId="663"/>
    <cellStyle name="Comma 4 2" xfId="580"/>
    <cellStyle name="Comma 40" xfId="662"/>
    <cellStyle name="Comma 41" xfId="661"/>
    <cellStyle name="Comma 42" xfId="660"/>
    <cellStyle name="Comma 43" xfId="659"/>
    <cellStyle name="Comma 44" xfId="658"/>
    <cellStyle name="Comma 45" xfId="657"/>
    <cellStyle name="Comma 46" xfId="656"/>
    <cellStyle name="Comma 47" xfId="655"/>
    <cellStyle name="Comma 48" xfId="654"/>
    <cellStyle name="Comma 49" xfId="653"/>
    <cellStyle name="Comma 5" xfId="652"/>
    <cellStyle name="Comma 50" xfId="651"/>
    <cellStyle name="Comma 51" xfId="650"/>
    <cellStyle name="Comma 52" xfId="649"/>
    <cellStyle name="Comma 53" xfId="648"/>
    <cellStyle name="Comma 54" xfId="360"/>
    <cellStyle name="Comma 55" xfId="361"/>
    <cellStyle name="Comma 56" xfId="362"/>
    <cellStyle name="Comma 57" xfId="363"/>
    <cellStyle name="Comma 58" xfId="364"/>
    <cellStyle name="Comma 59" xfId="365"/>
    <cellStyle name="Comma 6" xfId="359"/>
    <cellStyle name="Comma 6 2" xfId="366"/>
    <cellStyle name="Comma 6 2 2" xfId="582"/>
    <cellStyle name="Comma 6 3" xfId="581"/>
    <cellStyle name="Comma 60" xfId="367"/>
    <cellStyle name="Comma 61" xfId="368"/>
    <cellStyle name="Comma 62" xfId="369"/>
    <cellStyle name="Comma 63" xfId="370"/>
    <cellStyle name="Comma 64" xfId="371"/>
    <cellStyle name="Comma 65" xfId="372"/>
    <cellStyle name="Comma 66" xfId="373"/>
    <cellStyle name="Comma 67" xfId="374"/>
    <cellStyle name="Comma 68" xfId="375"/>
    <cellStyle name="Comma 69" xfId="376"/>
    <cellStyle name="Comma 7" xfId="377"/>
    <cellStyle name="Comma 70" xfId="378"/>
    <cellStyle name="Comma 71" xfId="379"/>
    <cellStyle name="Comma 72" xfId="380"/>
    <cellStyle name="Comma 73" xfId="381"/>
    <cellStyle name="Comma 74" xfId="382"/>
    <cellStyle name="Comma 75" xfId="383"/>
    <cellStyle name="Comma 76" xfId="384"/>
    <cellStyle name="Comma 77" xfId="385"/>
    <cellStyle name="Comma 78" xfId="386"/>
    <cellStyle name="Comma 79" xfId="387"/>
    <cellStyle name="Comma 8" xfId="388"/>
    <cellStyle name="Comma 80" xfId="389"/>
    <cellStyle name="Comma 81" xfId="390"/>
    <cellStyle name="Comma 82" xfId="391"/>
    <cellStyle name="Comma 83" xfId="393"/>
    <cellStyle name="Comma 84" xfId="395"/>
    <cellStyle name="Comma 85" xfId="396"/>
    <cellStyle name="Comma 86" xfId="436"/>
    <cellStyle name="Comma 87" xfId="439"/>
    <cellStyle name="Comma 87 2" xfId="604"/>
    <cellStyle name="Comma 88" xfId="494"/>
    <cellStyle name="Comma 89" xfId="506"/>
    <cellStyle name="Comma 9" xfId="397"/>
    <cellStyle name="Comma 90" xfId="519"/>
    <cellStyle name="Comma 90 2" xfId="628"/>
    <cellStyle name="Comma 91" xfId="542"/>
    <cellStyle name="Comma 91 2" xfId="632"/>
    <cellStyle name="Comma 92" xfId="698"/>
    <cellStyle name="Comma Input" xfId="104"/>
    <cellStyle name="Comma0" xfId="105"/>
    <cellStyle name="Comma0 2" xfId="583"/>
    <cellStyle name="Company Name" xfId="106"/>
    <cellStyle name="Currency" xfId="107" builtinId="4"/>
    <cellStyle name="Currency [1]" xfId="108"/>
    <cellStyle name="Currency [2]" xfId="109"/>
    <cellStyle name="Currency [2] 2" xfId="584"/>
    <cellStyle name="Currency [2] 3" xfId="398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2 2 2" xfId="425"/>
    <cellStyle name="Currency 2 3" xfId="424"/>
    <cellStyle name="Currency 3" xfId="117"/>
    <cellStyle name="Currency 3 2" xfId="118"/>
    <cellStyle name="Currency 3 2 2" xfId="427"/>
    <cellStyle name="Currency 3 3" xfId="426"/>
    <cellStyle name="Currency 3 4" xfId="442"/>
    <cellStyle name="Currency 3 4 2" xfId="609"/>
    <cellStyle name="Currency 4" xfId="400"/>
    <cellStyle name="Currency 5" xfId="401"/>
    <cellStyle name="Currency 6" xfId="437"/>
    <cellStyle name="Currency 7" xfId="647"/>
    <cellStyle name="Currency 7 2" xfId="605"/>
    <cellStyle name="Currency 8" xfId="507"/>
    <cellStyle name="Currency 9" xfId="434"/>
    <cellStyle name="Currency Input" xfId="119"/>
    <cellStyle name="Currency0" xfId="120"/>
    <cellStyle name="Currency0 2" xfId="585"/>
    <cellStyle name="d" xfId="121"/>
    <cellStyle name="d 2" xfId="428"/>
    <cellStyle name="d," xfId="122"/>
    <cellStyle name="d1" xfId="123"/>
    <cellStyle name="d1 2" xfId="429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2" xfId="586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uro 2" xfId="448"/>
    <cellStyle name="Explanatory Text" xfId="149" builtinId="53" customBuiltin="1"/>
    <cellStyle name="Explanatory Text 2" xfId="460"/>
    <cellStyle name="Fixed" xfId="150"/>
    <cellStyle name="Fixed 2" xfId="587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451"/>
    <cellStyle name="Green" xfId="157"/>
    <cellStyle name="grey" xfId="158"/>
    <cellStyle name="Grey 2" xfId="402"/>
    <cellStyle name="Header1" xfId="159"/>
    <cellStyle name="Header2" xfId="160"/>
    <cellStyle name="Heading" xfId="161"/>
    <cellStyle name="Heading 1" xfId="162" builtinId="16" customBuiltin="1"/>
    <cellStyle name="Heading 1 2" xfId="446"/>
    <cellStyle name="Heading 2" xfId="163" builtinId="17" customBuiltin="1"/>
    <cellStyle name="Heading 2 2" xfId="463"/>
    <cellStyle name="Heading 2 3" xfId="447"/>
    <cellStyle name="Heading 3" xfId="164" builtinId="18" customBuiltin="1"/>
    <cellStyle name="Heading 3 2" xfId="449"/>
    <cellStyle name="Heading 4" xfId="165" builtinId="19" customBuiltin="1"/>
    <cellStyle name="Heading 4 2" xfId="450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2" xfId="454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457"/>
    <cellStyle name="m" xfId="190"/>
    <cellStyle name="m 2" xfId="490"/>
    <cellStyle name="m1" xfId="191"/>
    <cellStyle name="m1 2" xfId="491"/>
    <cellStyle name="m2" xfId="192"/>
    <cellStyle name="m2 2" xfId="492"/>
    <cellStyle name="m3" xfId="193"/>
    <cellStyle name="m3 2" xfId="493"/>
    <cellStyle name="Multiple" xfId="194"/>
    <cellStyle name="Negative" xfId="195"/>
    <cellStyle name="Negative 2" xfId="495"/>
    <cellStyle name="Neutral" xfId="196" builtinId="28" customBuiltin="1"/>
    <cellStyle name="Neutral 2" xfId="453"/>
    <cellStyle name="no dec" xfId="197"/>
    <cellStyle name="Normal" xfId="0" builtinId="0"/>
    <cellStyle name="Normal - Style1" xfId="198"/>
    <cellStyle name="Normal - Style1 2" xfId="498"/>
    <cellStyle name="Normal - Style1 3" xfId="403"/>
    <cellStyle name="Normal 10" xfId="646"/>
    <cellStyle name="Normal 10 2" xfId="504"/>
    <cellStyle name="Normal 11" xfId="404"/>
    <cellStyle name="Normal 12" xfId="444"/>
    <cellStyle name="Normal 12 2" xfId="611"/>
    <cellStyle name="Normal 13" xfId="486"/>
    <cellStyle name="Normal 14" xfId="487"/>
    <cellStyle name="Normal 15" xfId="489"/>
    <cellStyle name="Normal 16" xfId="496"/>
    <cellStyle name="Normal 16 2" xfId="626"/>
    <cellStyle name="Normal 17" xfId="505"/>
    <cellStyle name="Normal 18" xfId="517"/>
    <cellStyle name="Normal 18 2" xfId="627"/>
    <cellStyle name="Normal 19" xfId="520"/>
    <cellStyle name="Normal 19 2" xfId="629"/>
    <cellStyle name="Normal 2" xfId="199"/>
    <cellStyle name="Normal 2 2" xfId="499"/>
    <cellStyle name="Normal 2 2 2" xfId="508"/>
    <cellStyle name="Normal 2 2 3" xfId="696"/>
    <cellStyle name="Normal 20" xfId="699"/>
    <cellStyle name="Normal 21" xfId="430"/>
    <cellStyle name="Normal 3" xfId="200"/>
    <cellStyle name="Normal 3 2" xfId="201"/>
    <cellStyle name="Normal 3 2 2" xfId="501"/>
    <cellStyle name="Normal 3 3" xfId="500"/>
    <cellStyle name="Normal 3 3 2" xfId="608"/>
    <cellStyle name="Normal 3 3 3" xfId="441"/>
    <cellStyle name="Normal 3 4" xfId="510"/>
    <cellStyle name="Normal 3 5" xfId="405"/>
    <cellStyle name="Normal 3_ITC-Great Plains Heintz 6-24-08a" xfId="202"/>
    <cellStyle name="Normal 33" xfId="406"/>
    <cellStyle name="Normal 34" xfId="407"/>
    <cellStyle name="Normal 4" xfId="203"/>
    <cellStyle name="Normal 4 2" xfId="204"/>
    <cellStyle name="Normal 4 2 2" xfId="503"/>
    <cellStyle name="Normal 4 3" xfId="502"/>
    <cellStyle name="Normal 4 3 2" xfId="514"/>
    <cellStyle name="Normal 4 4" xfId="588"/>
    <cellStyle name="Normal 4_ITC-Great Plains Heintz 6-24-08a" xfId="205"/>
    <cellStyle name="Normal 5" xfId="358"/>
    <cellStyle name="Normal 5 2" xfId="408"/>
    <cellStyle name="Normal 6" xfId="645"/>
    <cellStyle name="Normal 6 2" xfId="409"/>
    <cellStyle name="Normal 6 2 2" xfId="589"/>
    <cellStyle name="Normal 6 3" xfId="435"/>
    <cellStyle name="Normal 6 3 2" xfId="602"/>
    <cellStyle name="Normal 6 4" xfId="571"/>
    <cellStyle name="Normal 6 5" xfId="697"/>
    <cellStyle name="Normal 7" xfId="410"/>
    <cellStyle name="Normal 7 2" xfId="590"/>
    <cellStyle name="Normal 8" xfId="412"/>
    <cellStyle name="Normal 9" xfId="438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Note 2" xfId="488"/>
    <cellStyle name="Note 2 2" xfId="625"/>
    <cellStyle name="Note 3" xfId="541"/>
    <cellStyle name="Note 3 2" xfId="631"/>
    <cellStyle name="Output" xfId="211" builtinId="21" customBuiltin="1"/>
    <cellStyle name="Output 2" xfId="455"/>
    <cellStyle name="Output1_Back" xfId="212"/>
    <cellStyle name="p" xfId="213"/>
    <cellStyle name="p 2" xfId="509"/>
    <cellStyle name="p_2010 Attachment O  GG_082709" xfId="214"/>
    <cellStyle name="p_2010 Attachment O Template Supporting Work Papers_ITC Midwest" xfId="215"/>
    <cellStyle name="p_2010 Attachment O Template Supporting Work Papers_ITC Midwest 2" xfId="511"/>
    <cellStyle name="p_2010 Attachment O Template Supporting Work Papers_ITCTransmission" xfId="216"/>
    <cellStyle name="p_2010 Attachment O Template Supporting Work Papers_ITCTransmission 2" xfId="512"/>
    <cellStyle name="p_2010 Attachment O Template Supporting Work Papers_METC" xfId="217"/>
    <cellStyle name="p_2010 Attachment O Template Supporting Work Papers_METC 2" xfId="513"/>
    <cellStyle name="p_2Mod11" xfId="218"/>
    <cellStyle name="p_aavidmod11.xls Chart 1" xfId="219"/>
    <cellStyle name="p_aavidmod11.xls Chart 1 2" xfId="515"/>
    <cellStyle name="p_aavidmod11.xls Chart 2" xfId="220"/>
    <cellStyle name="p_aavidmod11.xls Chart 2 2" xfId="516"/>
    <cellStyle name="p_Attachment O &amp; GG" xfId="221"/>
    <cellStyle name="p_charts for capm" xfId="222"/>
    <cellStyle name="p_charts for capm 2" xfId="518"/>
    <cellStyle name="p_DCF" xfId="223"/>
    <cellStyle name="p_DCF_2Mod11" xfId="224"/>
    <cellStyle name="p_DCF_aavidmod11.xls Chart 1" xfId="225"/>
    <cellStyle name="p_DCF_aavidmod11.xls Chart 1 2" xfId="521"/>
    <cellStyle name="p_DCF_aavidmod11.xls Chart 2" xfId="226"/>
    <cellStyle name="p_DCF_aavidmod11.xls Chart 2 2" xfId="522"/>
    <cellStyle name="p_DCF_charts for capm" xfId="227"/>
    <cellStyle name="p_DCF_charts for capm 2" xfId="523"/>
    <cellStyle name="p_DCF_DCF5" xfId="228"/>
    <cellStyle name="p_DCF_DCF5 2" xfId="524"/>
    <cellStyle name="p_DCF_Template2" xfId="229"/>
    <cellStyle name="p_DCF_Template2 2" xfId="525"/>
    <cellStyle name="p_DCF_Template2_1" xfId="230"/>
    <cellStyle name="p_DCF_Template2_1 2" xfId="526"/>
    <cellStyle name="p_DCF_VERA" xfId="231"/>
    <cellStyle name="p_DCF_VERA 2" xfId="527"/>
    <cellStyle name="p_DCF_VERA_1" xfId="232"/>
    <cellStyle name="p_DCF_VERA_1 2" xfId="528"/>
    <cellStyle name="p_DCF_VERA_1_Template2" xfId="233"/>
    <cellStyle name="p_DCF_VERA_1_Template2 2" xfId="529"/>
    <cellStyle name="p_DCF_VERA_aavidmod11.xls Chart 2" xfId="234"/>
    <cellStyle name="p_DCF_VERA_aavidmod11.xls Chart 2 2" xfId="530"/>
    <cellStyle name="p_DCF_VERA_Model02" xfId="235"/>
    <cellStyle name="p_DCF_VERA_Model02 2" xfId="531"/>
    <cellStyle name="p_DCF_VERA_Template2" xfId="236"/>
    <cellStyle name="p_DCF_VERA_Template2 2" xfId="532"/>
    <cellStyle name="p_DCF_VERA_VERA" xfId="237"/>
    <cellStyle name="p_DCF_VERA_VERA 2" xfId="533"/>
    <cellStyle name="p_DCF_VERA_VERA_1" xfId="238"/>
    <cellStyle name="p_DCF_VERA_VERA_1 2" xfId="534"/>
    <cellStyle name="p_DCF_VERA_VERA_2" xfId="239"/>
    <cellStyle name="p_DCF_VERA_VERA_2 2" xfId="535"/>
    <cellStyle name="p_DCF_VERA_VERA_Template2" xfId="240"/>
    <cellStyle name="p_DCF_VERA_VERA_Template2 2" xfId="536"/>
    <cellStyle name="p_DCF5" xfId="241"/>
    <cellStyle name="p_DCF5 2" xfId="537"/>
    <cellStyle name="p_ITC Great Plains Formula 1-12-09a" xfId="242"/>
    <cellStyle name="p_ITC Great Plains Formula 1-12-09a 2" xfId="538"/>
    <cellStyle name="p_ITCM 2010 Template" xfId="243"/>
    <cellStyle name="p_ITCM 2010 Template 2" xfId="539"/>
    <cellStyle name="p_ITCMW 2009 Rate" xfId="244"/>
    <cellStyle name="p_ITCMW 2009 Rate 2" xfId="540"/>
    <cellStyle name="p_ITCMW 2010 Rate_083109" xfId="245"/>
    <cellStyle name="p_ITCOP 2010 Rate_083109" xfId="246"/>
    <cellStyle name="p_ITCT 2009 Rate" xfId="247"/>
    <cellStyle name="p_ITCT 2009 Rate 2" xfId="543"/>
    <cellStyle name="p_ITCT New 2010 Attachment O &amp; GG_111209NL" xfId="248"/>
    <cellStyle name="p_METC 2010 Rate_083109" xfId="249"/>
    <cellStyle name="p_Template2" xfId="250"/>
    <cellStyle name="p_Template2 2" xfId="546"/>
    <cellStyle name="p_Template2_1" xfId="251"/>
    <cellStyle name="p_Template2_1 2" xfId="547"/>
    <cellStyle name="p_VERA" xfId="252"/>
    <cellStyle name="p_VERA 2" xfId="548"/>
    <cellStyle name="p_VERA_1" xfId="253"/>
    <cellStyle name="p_VERA_1 2" xfId="549"/>
    <cellStyle name="p_VERA_1_Template2" xfId="254"/>
    <cellStyle name="p_VERA_1_Template2 2" xfId="550"/>
    <cellStyle name="p_VERA_aavidmod11.xls Chart 2" xfId="255"/>
    <cellStyle name="p_VERA_aavidmod11.xls Chart 2 2" xfId="551"/>
    <cellStyle name="p_VERA_Model02" xfId="256"/>
    <cellStyle name="p_VERA_Model02 2" xfId="552"/>
    <cellStyle name="p_VERA_Template2" xfId="257"/>
    <cellStyle name="p_VERA_Template2 2" xfId="553"/>
    <cellStyle name="p_VERA_VERA" xfId="258"/>
    <cellStyle name="p_VERA_VERA 2" xfId="554"/>
    <cellStyle name="p_VERA_VERA_1" xfId="259"/>
    <cellStyle name="p_VERA_VERA_1 2" xfId="555"/>
    <cellStyle name="p_VERA_VERA_2" xfId="260"/>
    <cellStyle name="p_VERA_VERA_2 2" xfId="556"/>
    <cellStyle name="p_VERA_VERA_Template2" xfId="261"/>
    <cellStyle name="p_VERA_VERA_Template2 2" xfId="557"/>
    <cellStyle name="p1" xfId="262"/>
    <cellStyle name="p1 2" xfId="558"/>
    <cellStyle name="p2" xfId="263"/>
    <cellStyle name="p2 2" xfId="559"/>
    <cellStyle name="p3" xfId="264"/>
    <cellStyle name="p3 2" xfId="560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2] 2" xfId="591"/>
    <cellStyle name="Percent [2] 3" xfId="413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2 2 2" xfId="576"/>
    <cellStyle name="Percent 2 3" xfId="575"/>
    <cellStyle name="Percent 3" xfId="282"/>
    <cellStyle name="Percent 3 2" xfId="283"/>
    <cellStyle name="Percent 3 2 2" xfId="578"/>
    <cellStyle name="Percent 3 3" xfId="577"/>
    <cellStyle name="Percent 4" xfId="415"/>
    <cellStyle name="Percent 5" xfId="416"/>
    <cellStyle name="Percent 6" xfId="417"/>
    <cellStyle name="Percent 7" xfId="440"/>
    <cellStyle name="Percent 7 2" xfId="607"/>
    <cellStyle name="Percent 8" xfId="497"/>
    <cellStyle name="Percent 9" xfId="43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desc 2" xfId="592"/>
    <cellStyle name="PSHeading" xfId="292"/>
    <cellStyle name="PSInt" xfId="293"/>
    <cellStyle name="PSSpacer" xfId="294"/>
    <cellStyle name="PStest" xfId="295"/>
    <cellStyle name="PStest 2" xfId="593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B 2" xfId="594"/>
    <cellStyle name="R02H" xfId="305"/>
    <cellStyle name="R02L" xfId="306"/>
    <cellStyle name="R03A" xfId="307"/>
    <cellStyle name="R03A 2" xfId="596"/>
    <cellStyle name="R03B" xfId="308"/>
    <cellStyle name="R03B 2" xfId="595"/>
    <cellStyle name="R03H" xfId="309"/>
    <cellStyle name="R03L" xfId="310"/>
    <cellStyle name="R04A" xfId="311"/>
    <cellStyle name="R04A 2" xfId="599"/>
    <cellStyle name="R04B" xfId="312"/>
    <cellStyle name="R04B 2" xfId="597"/>
    <cellStyle name="R04H" xfId="313"/>
    <cellStyle name="R04L" xfId="314"/>
    <cellStyle name="R05A" xfId="315"/>
    <cellStyle name="R05A 2" xfId="603"/>
    <cellStyle name="R05B" xfId="316"/>
    <cellStyle name="R05B 2" xfId="598"/>
    <cellStyle name="R05H" xfId="317"/>
    <cellStyle name="R05L" xfId="318"/>
    <cellStyle name="R05L 2" xfId="606"/>
    <cellStyle name="R06A" xfId="319"/>
    <cellStyle name="R06B" xfId="320"/>
    <cellStyle name="R06B 2" xfId="600"/>
    <cellStyle name="R06H" xfId="321"/>
    <cellStyle name="R06L" xfId="322"/>
    <cellStyle name="R07A" xfId="323"/>
    <cellStyle name="R07B" xfId="324"/>
    <cellStyle name="R07B 2" xfId="601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_HardInc _ITC Great Plains Formula 1-12-09a 2" xfId="618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STYLE3" xfId="431"/>
    <cellStyle name="STYLE4" xfId="432"/>
    <cellStyle name="TableHeading" xfId="337"/>
    <cellStyle name="tb" xfId="338"/>
    <cellStyle name="Tickmark" xfId="339"/>
    <cellStyle name="Title" xfId="340" builtinId="15" customBuiltin="1"/>
    <cellStyle name="Title 2" xfId="445"/>
    <cellStyle name="Title1" xfId="341"/>
    <cellStyle name="top" xfId="342"/>
    <cellStyle name="top 2" xfId="630"/>
    <cellStyle name="Total" xfId="343" builtinId="25" customBuiltin="1"/>
    <cellStyle name="Total 2" xfId="461"/>
    <cellStyle name="w" xfId="344"/>
    <cellStyle name="Warning Text" xfId="345" builtinId="11" customBuiltin="1"/>
    <cellStyle name="Warning Text 2" xfId="459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60" sqref="C60"/>
    </sheetView>
  </sheetViews>
  <sheetFormatPr defaultRowHeight="12.75"/>
  <cols>
    <col min="1" max="1" width="21.28515625" customWidth="1"/>
    <col min="2" max="2" width="32.85546875" customWidth="1"/>
    <col min="3" max="3" width="13.85546875" bestFit="1" customWidth="1"/>
    <col min="4" max="4" width="9" bestFit="1" customWidth="1"/>
    <col min="5" max="10" width="10.140625" bestFit="1" customWidth="1"/>
    <col min="11" max="11" width="9" bestFit="1" customWidth="1"/>
    <col min="12" max="12" width="10" bestFit="1" customWidth="1"/>
    <col min="13" max="13" width="9.140625" hidden="1" customWidth="1"/>
  </cols>
  <sheetData>
    <row r="1" spans="1:13" s="24" customFormat="1" ht="18">
      <c r="A1" s="23" t="s">
        <v>36</v>
      </c>
    </row>
    <row r="2" spans="1:13">
      <c r="A2" s="2"/>
    </row>
    <row r="3" spans="1:13">
      <c r="A3" s="1" t="s">
        <v>28</v>
      </c>
      <c r="B3" s="39">
        <v>2016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64" t="s">
        <v>46</v>
      </c>
      <c r="C5" s="3"/>
      <c r="D5" s="3"/>
      <c r="E5" s="3"/>
    </row>
    <row r="6" spans="1:13">
      <c r="A6" s="2"/>
      <c r="B6" s="3"/>
      <c r="C6" s="3"/>
      <c r="D6" s="3"/>
      <c r="E6" s="3"/>
      <c r="M6" s="6" t="s">
        <v>35</v>
      </c>
    </row>
    <row r="7" spans="1:13">
      <c r="A7" s="4"/>
      <c r="B7" s="30" t="s">
        <v>32</v>
      </c>
      <c r="C7" s="63" t="s">
        <v>44</v>
      </c>
      <c r="D7" s="31" t="s">
        <v>11</v>
      </c>
      <c r="E7" s="31" t="s">
        <v>19</v>
      </c>
      <c r="F7" s="31" t="s">
        <v>21</v>
      </c>
      <c r="G7" s="31" t="s">
        <v>22</v>
      </c>
      <c r="H7" s="31" t="s">
        <v>23</v>
      </c>
      <c r="I7" s="31" t="s">
        <v>24</v>
      </c>
      <c r="J7" s="31" t="s">
        <v>25</v>
      </c>
      <c r="K7" s="31" t="s">
        <v>26</v>
      </c>
      <c r="L7" s="31" t="s">
        <v>27</v>
      </c>
      <c r="M7" s="26" t="s">
        <v>18</v>
      </c>
    </row>
    <row r="8" spans="1:13">
      <c r="A8" s="4"/>
      <c r="B8" s="30" t="s">
        <v>15</v>
      </c>
      <c r="C8" s="63" t="s">
        <v>45</v>
      </c>
      <c r="D8" s="31" t="s">
        <v>31</v>
      </c>
      <c r="E8" s="31" t="s">
        <v>31</v>
      </c>
      <c r="F8" s="31" t="s">
        <v>31</v>
      </c>
      <c r="G8" s="31" t="s">
        <v>31</v>
      </c>
      <c r="H8" s="31" t="s">
        <v>31</v>
      </c>
      <c r="I8" s="31" t="s">
        <v>31</v>
      </c>
      <c r="J8" s="31" t="s">
        <v>31</v>
      </c>
      <c r="K8" s="31" t="s">
        <v>31</v>
      </c>
      <c r="L8" s="31" t="s">
        <v>31</v>
      </c>
    </row>
    <row r="9" spans="1:13" ht="15" customHeight="1">
      <c r="A9" s="4"/>
      <c r="B9" s="30" t="s">
        <v>37</v>
      </c>
      <c r="C9" s="31" t="s">
        <v>35</v>
      </c>
      <c r="D9" s="31" t="s">
        <v>18</v>
      </c>
      <c r="E9" s="31" t="s">
        <v>35</v>
      </c>
      <c r="F9" s="31" t="s">
        <v>35</v>
      </c>
      <c r="G9" s="31" t="s">
        <v>35</v>
      </c>
      <c r="H9" s="31" t="s">
        <v>35</v>
      </c>
      <c r="I9" s="31" t="s">
        <v>35</v>
      </c>
      <c r="J9" s="31" t="s">
        <v>35</v>
      </c>
      <c r="K9" s="31" t="s">
        <v>18</v>
      </c>
      <c r="L9" s="31" t="s">
        <v>18</v>
      </c>
    </row>
    <row r="10" spans="1:13">
      <c r="A10" s="20" t="s">
        <v>17</v>
      </c>
      <c r="B10" s="11" t="str">
        <f xml:space="preserve"> "December " &amp; B3-1</f>
        <v>December 2015</v>
      </c>
      <c r="C10" s="47">
        <v>18324897.57</v>
      </c>
      <c r="D10" s="48">
        <v>0</v>
      </c>
      <c r="E10" s="47">
        <v>0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1" t="s">
        <v>12</v>
      </c>
      <c r="B11" s="12" t="str">
        <f xml:space="preserve"> "January " &amp; B3</f>
        <v>January 2016</v>
      </c>
      <c r="C11" s="53">
        <v>18324897.57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1"/>
      <c r="B12" s="13" t="s">
        <v>1</v>
      </c>
      <c r="C12" s="65">
        <v>18324897.57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1"/>
      <c r="B13" s="13" t="s">
        <v>2</v>
      </c>
      <c r="C13" s="65">
        <v>18324897.57</v>
      </c>
      <c r="D13" s="54">
        <v>0</v>
      </c>
      <c r="E13" s="53">
        <v>0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1"/>
      <c r="B14" s="13" t="s">
        <v>3</v>
      </c>
      <c r="C14" s="65">
        <v>18324897.57</v>
      </c>
      <c r="D14" s="54">
        <v>0</v>
      </c>
      <c r="E14" s="53">
        <v>0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1"/>
      <c r="B15" s="13" t="s">
        <v>4</v>
      </c>
      <c r="C15" s="65">
        <v>18324897.57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1"/>
      <c r="B16" s="13" t="s">
        <v>5</v>
      </c>
      <c r="C16" s="65">
        <v>18324897.57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1"/>
      <c r="B17" s="13" t="s">
        <v>6</v>
      </c>
      <c r="C17" s="65">
        <v>18324897.57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1"/>
      <c r="B18" s="13" t="s">
        <v>7</v>
      </c>
      <c r="C18" s="65">
        <v>18324897.57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1"/>
      <c r="B19" s="13" t="s">
        <v>8</v>
      </c>
      <c r="C19" s="65">
        <v>18324897.57</v>
      </c>
      <c r="D19" s="54">
        <v>0</v>
      </c>
      <c r="E19" s="53">
        <v>0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1"/>
      <c r="B20" s="13" t="s">
        <v>9</v>
      </c>
      <c r="C20" s="65">
        <v>18324897.57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1"/>
      <c r="B21" s="13" t="s">
        <v>10</v>
      </c>
      <c r="C21" s="65">
        <v>18324897.57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2"/>
      <c r="B22" s="14" t="str">
        <f xml:space="preserve"> "December " &amp; B3</f>
        <v>December 2016</v>
      </c>
      <c r="C22" s="65">
        <v>18324897.57</v>
      </c>
      <c r="D22" s="54">
        <v>0</v>
      </c>
      <c r="E22" s="53">
        <v>0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0"/>
      <c r="B23" s="25" t="s">
        <v>30</v>
      </c>
      <c r="C23" s="45">
        <f>AVERAGE(C10:C22)</f>
        <v>18324897.569999997</v>
      </c>
      <c r="D23" s="46">
        <f>AVERAGE(D10:D22)</f>
        <v>0</v>
      </c>
      <c r="E23" s="45">
        <f t="shared" ref="E23:L23" si="0">AVERAGE(E10:E22)</f>
        <v>0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0"/>
      <c r="B24" s="25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0"/>
      <c r="B25" s="25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0" t="s">
        <v>38</v>
      </c>
      <c r="B26" s="11" t="str">
        <f>B10</f>
        <v>December 2015</v>
      </c>
      <c r="C26" s="47">
        <v>139605</v>
      </c>
      <c r="D26" s="48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1" t="s">
        <v>39</v>
      </c>
      <c r="B27" s="12" t="str">
        <f>B11</f>
        <v>January 2016</v>
      </c>
      <c r="C27" s="53">
        <v>186585.26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1"/>
      <c r="B28" s="17" t="s">
        <v>1</v>
      </c>
      <c r="C28" s="53">
        <v>233565.52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1"/>
      <c r="B29" s="17" t="s">
        <v>2</v>
      </c>
      <c r="C29" s="53">
        <v>280545.78000000003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1"/>
      <c r="B30" s="17" t="s">
        <v>3</v>
      </c>
      <c r="C30" s="53">
        <v>327526.03999999998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1"/>
      <c r="B31" s="17" t="s">
        <v>4</v>
      </c>
      <c r="C31" s="53">
        <v>374506.3</v>
      </c>
      <c r="D31" s="54">
        <v>0</v>
      </c>
      <c r="E31" s="53">
        <v>0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1"/>
      <c r="B32" s="17" t="s">
        <v>5</v>
      </c>
      <c r="C32" s="53">
        <v>421486.56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1"/>
      <c r="B33" s="17" t="s">
        <v>6</v>
      </c>
      <c r="C33" s="53">
        <v>468466.82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1"/>
      <c r="B34" s="17" t="s">
        <v>7</v>
      </c>
      <c r="C34" s="53">
        <v>515447.08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1"/>
      <c r="B35" s="17" t="s">
        <v>8</v>
      </c>
      <c r="C35" s="53">
        <v>562427.32999999996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1"/>
      <c r="B36" s="17" t="s">
        <v>9</v>
      </c>
      <c r="C36" s="53">
        <v>609407.59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1"/>
      <c r="B37" s="17" t="s">
        <v>10</v>
      </c>
      <c r="C37" s="53">
        <v>656387.85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2"/>
      <c r="B38" s="14" t="str">
        <f>+B22</f>
        <v>December 2016</v>
      </c>
      <c r="C38" s="53">
        <v>703368.11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0"/>
      <c r="B39" s="25" t="s">
        <v>30</v>
      </c>
      <c r="C39" s="45">
        <f t="shared" ref="C39:L39" si="1">AVERAGE(C26:C38)</f>
        <v>421486.55692307692</v>
      </c>
      <c r="D39" s="46">
        <f t="shared" si="1"/>
        <v>0</v>
      </c>
      <c r="E39" s="45">
        <f t="shared" si="1"/>
        <v>0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29" customFormat="1">
      <c r="A40" s="32"/>
      <c r="B40" s="33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0"/>
      <c r="B41" s="7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0"/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20" t="s">
        <v>16</v>
      </c>
      <c r="B43" s="15" t="str">
        <f>B10</f>
        <v>December 2015</v>
      </c>
      <c r="C43" s="41">
        <f t="shared" ref="C43:D55" si="2">+C10-C26</f>
        <v>18185292.57</v>
      </c>
      <c r="D43" s="49">
        <f t="shared" si="2"/>
        <v>0</v>
      </c>
      <c r="E43" s="41">
        <f t="shared" ref="E43:L43" si="3">+E10-E26</f>
        <v>0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1" t="s">
        <v>13</v>
      </c>
      <c r="B44" s="16" t="str">
        <f>B11</f>
        <v>January 2016</v>
      </c>
      <c r="C44" s="38">
        <f t="shared" si="2"/>
        <v>18138312.309999999</v>
      </c>
      <c r="D44" s="40">
        <f t="shared" si="2"/>
        <v>0</v>
      </c>
      <c r="E44" s="38">
        <f t="shared" ref="E44:L44" si="4">+E11-E27</f>
        <v>0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1"/>
      <c r="B45" s="17" t="s">
        <v>1</v>
      </c>
      <c r="C45" s="38">
        <f t="shared" si="2"/>
        <v>18091332.050000001</v>
      </c>
      <c r="D45" s="40">
        <f t="shared" si="2"/>
        <v>0</v>
      </c>
      <c r="E45" s="38">
        <f t="shared" ref="E45:L45" si="5">+E12-E28</f>
        <v>0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1"/>
      <c r="B46" s="17" t="s">
        <v>2</v>
      </c>
      <c r="C46" s="38">
        <f t="shared" si="2"/>
        <v>18044351.789999999</v>
      </c>
      <c r="D46" s="40">
        <f t="shared" si="2"/>
        <v>0</v>
      </c>
      <c r="E46" s="38">
        <f t="shared" ref="E46:L46" si="6">+E13-E29</f>
        <v>0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1"/>
      <c r="B47" s="17" t="s">
        <v>3</v>
      </c>
      <c r="C47" s="38">
        <f t="shared" si="2"/>
        <v>17997371.530000001</v>
      </c>
      <c r="D47" s="40">
        <f t="shared" si="2"/>
        <v>0</v>
      </c>
      <c r="E47" s="38">
        <f t="shared" ref="E47:L47" si="7">+E14-E30</f>
        <v>0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1"/>
      <c r="B48" s="17" t="s">
        <v>4</v>
      </c>
      <c r="C48" s="38">
        <f t="shared" si="2"/>
        <v>17950391.27</v>
      </c>
      <c r="D48" s="40">
        <f t="shared" si="2"/>
        <v>0</v>
      </c>
      <c r="E48" s="38">
        <f t="shared" ref="E48:L48" si="8">+E15-E31</f>
        <v>0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1"/>
      <c r="B49" s="17" t="s">
        <v>5</v>
      </c>
      <c r="C49" s="38">
        <f t="shared" si="2"/>
        <v>17903411.010000002</v>
      </c>
      <c r="D49" s="40">
        <f t="shared" si="2"/>
        <v>0</v>
      </c>
      <c r="E49" s="38">
        <f t="shared" ref="E49:L49" si="9">+E16-E32</f>
        <v>0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1"/>
      <c r="B50" s="17" t="s">
        <v>6</v>
      </c>
      <c r="C50" s="38">
        <f t="shared" si="2"/>
        <v>17856430.75</v>
      </c>
      <c r="D50" s="40">
        <f t="shared" si="2"/>
        <v>0</v>
      </c>
      <c r="E50" s="38">
        <f t="shared" ref="E50:L50" si="10">+E17-E33</f>
        <v>0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1"/>
      <c r="B51" s="17" t="s">
        <v>7</v>
      </c>
      <c r="C51" s="38">
        <f t="shared" si="2"/>
        <v>17809450.490000002</v>
      </c>
      <c r="D51" s="40">
        <f t="shared" si="2"/>
        <v>0</v>
      </c>
      <c r="E51" s="38">
        <f t="shared" ref="E51:L51" si="11">+E18-E34</f>
        <v>0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1"/>
      <c r="B52" s="17" t="s">
        <v>8</v>
      </c>
      <c r="C52" s="38">
        <f t="shared" si="2"/>
        <v>17762470.240000002</v>
      </c>
      <c r="D52" s="40">
        <f t="shared" si="2"/>
        <v>0</v>
      </c>
      <c r="E52" s="38">
        <f t="shared" ref="E52:L52" si="12">+E19-E35</f>
        <v>0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1"/>
      <c r="B53" s="17" t="s">
        <v>9</v>
      </c>
      <c r="C53" s="38">
        <f t="shared" si="2"/>
        <v>17715489.98</v>
      </c>
      <c r="D53" s="40">
        <f t="shared" si="2"/>
        <v>0</v>
      </c>
      <c r="E53" s="38">
        <f>+E20-E36</f>
        <v>0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1"/>
      <c r="B54" s="17" t="s">
        <v>10</v>
      </c>
      <c r="C54" s="38">
        <f t="shared" si="2"/>
        <v>17668509.719999999</v>
      </c>
      <c r="D54" s="40">
        <f t="shared" si="2"/>
        <v>0</v>
      </c>
      <c r="E54" s="38">
        <f t="shared" ref="E54:L54" si="14">+E21-E37</f>
        <v>0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2"/>
      <c r="B55" s="18" t="str">
        <f>+B38</f>
        <v>December 2016</v>
      </c>
      <c r="C55" s="38">
        <f t="shared" si="2"/>
        <v>17621529.460000001</v>
      </c>
      <c r="D55" s="40">
        <f t="shared" si="2"/>
        <v>0</v>
      </c>
      <c r="E55" s="38">
        <f t="shared" ref="E55:L55" si="15">+E22-E38</f>
        <v>0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0"/>
      <c r="B56" s="25" t="s">
        <v>30</v>
      </c>
      <c r="C56" s="45">
        <f>AVERAGE(C43:C55)</f>
        <v>17903411.013076924</v>
      </c>
      <c r="D56" s="46">
        <f>AVERAGE(D43:D55)</f>
        <v>0</v>
      </c>
      <c r="E56" s="45">
        <f t="shared" ref="E56:L56" si="16">AVERAGE(E43:E55)</f>
        <v>0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0"/>
      <c r="B57" s="7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0"/>
      <c r="B58" s="8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7" t="s">
        <v>34</v>
      </c>
      <c r="B59" s="28" t="s">
        <v>0</v>
      </c>
      <c r="C59" s="58">
        <f>C38-C26</f>
        <v>563763.11</v>
      </c>
      <c r="D59" s="59">
        <v>0</v>
      </c>
      <c r="E59" s="60">
        <v>0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2" t="s">
        <v>14</v>
      </c>
      <c r="B60" s="19" t="s">
        <v>20</v>
      </c>
      <c r="C60" s="5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5" t="s">
        <v>33</v>
      </c>
      <c r="C61" s="45">
        <f>+C59+C60</f>
        <v>563763.11</v>
      </c>
      <c r="D61" s="46">
        <f>+D59+D60</f>
        <v>0</v>
      </c>
      <c r="E61" s="45">
        <f t="shared" ref="E61:L61" si="17">+E59+E60</f>
        <v>0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5"/>
      <c r="G62" s="29"/>
    </row>
  </sheetData>
  <phoneticPr fontId="46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B5" sqref="B5"/>
    </sheetView>
  </sheetViews>
  <sheetFormatPr defaultRowHeight="12.75"/>
  <cols>
    <col min="3" max="3" width="23.28515625" bestFit="1" customWidth="1"/>
    <col min="4" max="4" width="83.140625" bestFit="1" customWidth="1"/>
  </cols>
  <sheetData>
    <row r="1" spans="1:4">
      <c r="A1" s="34" t="s">
        <v>40</v>
      </c>
      <c r="B1" s="34"/>
    </row>
    <row r="3" spans="1:4" ht="25.5">
      <c r="A3" s="62" t="s">
        <v>32</v>
      </c>
      <c r="B3" s="37" t="s">
        <v>42</v>
      </c>
      <c r="C3" s="62" t="s">
        <v>43</v>
      </c>
      <c r="D3" s="37" t="s">
        <v>41</v>
      </c>
    </row>
    <row r="4" spans="1:4">
      <c r="A4" s="35"/>
      <c r="B4" s="35"/>
      <c r="C4" s="35"/>
      <c r="D4" s="35"/>
    </row>
    <row r="5" spans="1:4" ht="15">
      <c r="A5" s="66">
        <v>1024</v>
      </c>
      <c r="B5" s="67">
        <v>2647</v>
      </c>
      <c r="C5" s="69" t="s">
        <v>48</v>
      </c>
      <c r="D5" s="68" t="s">
        <v>47</v>
      </c>
    </row>
    <row r="6" spans="1:4">
      <c r="A6" s="36"/>
      <c r="B6" s="36"/>
      <c r="C6" s="36"/>
      <c r="D6" s="36"/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6" type="noConversion"/>
  <pageMargins left="0.7" right="0.7" top="0.75" bottom="0.75" header="0.3" footer="0.3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Tina Livingston</cp:lastModifiedBy>
  <cp:lastPrinted>2015-08-28T17:37:02Z</cp:lastPrinted>
  <dcterms:created xsi:type="dcterms:W3CDTF">2010-03-30T20:52:42Z</dcterms:created>
  <dcterms:modified xsi:type="dcterms:W3CDTF">2015-09-28T14:33:35Z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Copy of Attachment GG Reporting Form_Forward Looking TO.xlsx</vt:lpwstr>
  </property>
</Properties>
</file>