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caseworks/476/2016Data/Library/2016 Actual/"/>
    </mc:Choice>
  </mc:AlternateContent>
  <bookViews>
    <workbookView xWindow="0" yWindow="0" windowWidth="28800" windowHeight="11670" xr2:uid="{10459661-0FC7-47B3-9F22-E0290F161C44}"/>
  </bookViews>
  <sheets>
    <sheet name="True Up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24" i="1" l="1"/>
  <c r="J26" i="1" s="1"/>
  <c r="J16" i="1"/>
  <c r="J18" i="1" s="1"/>
  <c r="J8" i="1"/>
  <c r="J10" i="1" s="1"/>
  <c r="A6" i="1"/>
  <c r="A7" i="1" s="1"/>
  <c r="A8" i="1" s="1"/>
  <c r="A9" i="1" s="1"/>
  <c r="A10" i="1" s="1"/>
  <c r="A13" i="1" s="1"/>
  <c r="A14" i="1" s="1"/>
  <c r="A15" i="1" s="1"/>
  <c r="A16" i="1" s="1"/>
  <c r="A17" i="1" s="1"/>
  <c r="A18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<sst xmlns="http://schemas.openxmlformats.org/spreadsheetml/2006/main" count="35" uniqueCount="25">
  <si>
    <t>Company</t>
  </si>
  <si>
    <t>Accumulated Deferred Income Taxes</t>
  </si>
  <si>
    <t>Year Ended December 31, 2016</t>
  </si>
  <si>
    <t>Rate Year =</t>
  </si>
  <si>
    <t>True-Up 2016</t>
  </si>
  <si>
    <t>Account 190</t>
  </si>
  <si>
    <t>Beginning Balance</t>
  </si>
  <si>
    <t>234.8.b</t>
  </si>
  <si>
    <t>Ending Balance</t>
  </si>
  <si>
    <t>234.8.c</t>
  </si>
  <si>
    <t>Average Balance</t>
  </si>
  <si>
    <t>([Lines 2 + 3] /2)</t>
  </si>
  <si>
    <t>Less FASB 106 and 109 Items</t>
  </si>
  <si>
    <t>Amount for Attachment O</t>
  </si>
  <si>
    <t>(Line 4 less line 5)</t>
  </si>
  <si>
    <t>Account 282</t>
  </si>
  <si>
    <t>274.2.c</t>
  </si>
  <si>
    <t>275.2.k</t>
  </si>
  <si>
    <t>([Lines 8 + 9] /2)</t>
  </si>
  <si>
    <t>(Line 10 less line 11)</t>
  </si>
  <si>
    <t>Account 283</t>
  </si>
  <si>
    <t>276.9.b</t>
  </si>
  <si>
    <t>276.9.k</t>
  </si>
  <si>
    <t>([Lines 14 + 15] /2)</t>
  </si>
  <si>
    <t>(Line 16 less line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</si>
</sst>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4" fillId="2" borderId="0" xfId="0" applyFont="1" applyFill="1"/>
    <xf numFmtId="0" fontId="5" fillId="0" borderId="0" xfId="0" applyFont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/>
    <xf numFmtId="164" fontId="3" fillId="2" borderId="0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5" fillId="0" borderId="0" xfId="0" applyNumberFormat="1" applyFont="1"/>
    <xf numFmtId="164" fontId="3" fillId="0" borderId="0" xfId="0" applyNumberFormat="1" applyFont="1"/>
    <xf numFmtId="164" fontId="3" fillId="0" borderId="0" xfId="1" applyNumberFormat="1" applyFont="1" applyFill="1" applyBorder="1" applyAlignment="1">
      <alignment vertical="center" wrapText="1"/>
    </xf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6C508-9AF2-4983-97DD-EF6D5E03E477}">
  <sheetPr>
    <pageSetUpPr fitToPage="1"/>
  </sheetPr>
  <dimension ref="A1:K27"/>
  <sheetViews>
    <sheetView tabSelected="1" workbookViewId="0">
      <selection activeCell="J25" sqref="J25"/>
    </sheetView>
  </sheetViews>
  <sheetFormatPr defaultRowHeight="15" x14ac:dyDescent="0.25"/>
  <cols>
    <col min="1" max="1" width="6.7109375" customWidth="1"/>
    <col min="2" max="3" width="7.7109375" customWidth="1"/>
    <col min="7" max="7" width="7.7109375" customWidth="1"/>
    <col min="8" max="8" width="19" bestFit="1" customWidth="1"/>
    <col min="9" max="9" width="7.7109375" customWidth="1"/>
    <col min="10" max="10" width="17" bestFit="1" customWidth="1"/>
    <col min="11" max="11" width="6.7109375" customWidth="1"/>
  </cols>
  <sheetData>
    <row r="1" spans="1:11" ht="15.75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.75" x14ac:dyDescent="0.25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  <c r="K2" s="4"/>
    </row>
    <row r="3" spans="1:11" ht="15.75" x14ac:dyDescent="0.25">
      <c r="A3" s="1"/>
      <c r="B3" s="3" t="s">
        <v>2</v>
      </c>
      <c r="C3" s="3"/>
      <c r="D3" s="3"/>
      <c r="E3" s="3"/>
      <c r="F3" s="3"/>
      <c r="G3" s="3"/>
      <c r="H3" s="3"/>
      <c r="I3" s="3"/>
      <c r="J3" s="3"/>
      <c r="K3" s="4"/>
    </row>
    <row r="4" spans="1:11" ht="15.75" x14ac:dyDescent="0.25">
      <c r="A4" s="5"/>
      <c r="B4" s="5"/>
      <c r="C4" s="5"/>
      <c r="D4" s="5"/>
      <c r="E4" s="5"/>
      <c r="F4" s="5"/>
      <c r="G4" s="5"/>
      <c r="H4" s="5"/>
      <c r="I4" s="6" t="s">
        <v>3</v>
      </c>
      <c r="J4" s="7" t="s">
        <v>4</v>
      </c>
    </row>
    <row r="5" spans="1:11" ht="15.75" x14ac:dyDescent="0.25">
      <c r="A5" s="5">
        <v>1</v>
      </c>
      <c r="B5" s="8" t="s">
        <v>5</v>
      </c>
      <c r="C5" s="5"/>
      <c r="D5" s="5"/>
      <c r="E5" s="5"/>
      <c r="F5" s="5"/>
      <c r="G5" s="5"/>
      <c r="H5" s="9"/>
      <c r="I5" s="9"/>
      <c r="J5" s="9"/>
      <c r="K5" s="9"/>
    </row>
    <row r="6" spans="1:11" ht="15.75" x14ac:dyDescent="0.25">
      <c r="A6" s="5">
        <f>+A5+1</f>
        <v>2</v>
      </c>
      <c r="B6" s="10"/>
      <c r="C6" s="5"/>
      <c r="D6" s="5" t="s">
        <v>6</v>
      </c>
      <c r="F6" s="11"/>
      <c r="G6" s="11"/>
      <c r="H6" s="12" t="s">
        <v>7</v>
      </c>
      <c r="I6" s="11"/>
      <c r="J6" s="13">
        <v>138860665</v>
      </c>
      <c r="K6" s="5"/>
    </row>
    <row r="7" spans="1:11" ht="15.75" x14ac:dyDescent="0.25">
      <c r="A7" s="5">
        <f t="shared" ref="A7:A24" si="0">+A6+1</f>
        <v>3</v>
      </c>
      <c r="B7" s="10"/>
      <c r="C7" s="5"/>
      <c r="D7" s="5" t="s">
        <v>8</v>
      </c>
      <c r="F7" s="11"/>
      <c r="G7" s="11"/>
      <c r="H7" s="12" t="s">
        <v>9</v>
      </c>
      <c r="I7" s="11"/>
      <c r="J7" s="13">
        <v>127522091</v>
      </c>
      <c r="K7" s="5"/>
    </row>
    <row r="8" spans="1:11" ht="15.75" x14ac:dyDescent="0.25">
      <c r="A8" s="5">
        <f t="shared" si="0"/>
        <v>4</v>
      </c>
      <c r="B8" s="10"/>
      <c r="C8" s="5"/>
      <c r="D8" s="5" t="s">
        <v>10</v>
      </c>
      <c r="F8" s="14"/>
      <c r="G8" s="11"/>
      <c r="H8" s="5" t="s">
        <v>11</v>
      </c>
      <c r="I8" s="15"/>
      <c r="J8" s="16">
        <f>(J6+J7)/2</f>
        <v>133191378</v>
      </c>
      <c r="K8" s="5"/>
    </row>
    <row r="9" spans="1:11" ht="15.75" x14ac:dyDescent="0.25">
      <c r="A9" s="5">
        <f>+A8+1</f>
        <v>5</v>
      </c>
      <c r="B9" s="10"/>
      <c r="C9" s="5"/>
      <c r="D9" s="5" t="s">
        <v>12</v>
      </c>
      <c r="E9" s="5"/>
      <c r="F9" s="14"/>
      <c r="G9" s="11"/>
      <c r="H9" s="5"/>
      <c r="I9" s="15"/>
      <c r="J9" s="13">
        <f>963481+4417970+21067669</f>
        <v>26449120</v>
      </c>
      <c r="K9" s="5"/>
    </row>
    <row r="10" spans="1:11" ht="15.75" x14ac:dyDescent="0.25">
      <c r="A10" s="5">
        <f>+A9+1</f>
        <v>6</v>
      </c>
      <c r="B10" s="5"/>
      <c r="C10" s="5"/>
      <c r="D10" s="5" t="s">
        <v>13</v>
      </c>
      <c r="E10" s="5"/>
      <c r="F10" s="5"/>
      <c r="G10" s="5"/>
      <c r="H10" s="5" t="s">
        <v>14</v>
      </c>
      <c r="I10" s="5"/>
      <c r="J10" s="17">
        <f>+J8-J9</f>
        <v>106742258</v>
      </c>
      <c r="K10" s="5"/>
    </row>
    <row r="11" spans="1:1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18"/>
      <c r="K11" s="5"/>
    </row>
    <row r="12" spans="1:11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.75" x14ac:dyDescent="0.25">
      <c r="A13" s="5">
        <f>+A10+1</f>
        <v>7</v>
      </c>
      <c r="B13" s="8" t="s">
        <v>15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5.75" x14ac:dyDescent="0.25">
      <c r="A14" s="5">
        <f t="shared" ref="A14:A16" si="1">+A13+1</f>
        <v>8</v>
      </c>
      <c r="B14" s="10"/>
      <c r="C14" s="5"/>
      <c r="D14" s="5" t="s">
        <v>6</v>
      </c>
      <c r="F14" s="11"/>
      <c r="G14" s="11"/>
      <c r="H14" s="12" t="s">
        <v>16</v>
      </c>
      <c r="I14" s="11"/>
      <c r="J14" s="13">
        <v>-336771334</v>
      </c>
      <c r="K14" s="5"/>
    </row>
    <row r="15" spans="1:11" ht="15.75" x14ac:dyDescent="0.25">
      <c r="A15" s="5">
        <f t="shared" si="1"/>
        <v>9</v>
      </c>
      <c r="B15" s="10"/>
      <c r="C15" s="5"/>
      <c r="D15" s="5" t="s">
        <v>8</v>
      </c>
      <c r="F15" s="11"/>
      <c r="G15" s="11"/>
      <c r="H15" s="12" t="s">
        <v>17</v>
      </c>
      <c r="I15" s="11"/>
      <c r="J15" s="13">
        <v>-337387379</v>
      </c>
      <c r="K15" s="5"/>
    </row>
    <row r="16" spans="1:11" ht="15.75" x14ac:dyDescent="0.25">
      <c r="A16" s="5">
        <f t="shared" si="1"/>
        <v>10</v>
      </c>
      <c r="B16" s="10"/>
      <c r="C16" s="5"/>
      <c r="D16" s="5" t="s">
        <v>10</v>
      </c>
      <c r="F16" s="14"/>
      <c r="G16" s="11"/>
      <c r="H16" s="5" t="s">
        <v>18</v>
      </c>
      <c r="I16" s="15"/>
      <c r="J16" s="16">
        <f>(J14+J15)/2</f>
        <v>-337079356.5</v>
      </c>
      <c r="K16" s="5"/>
    </row>
    <row r="17" spans="1:11" ht="15.75" x14ac:dyDescent="0.25">
      <c r="A17" s="5">
        <f>+A16+1</f>
        <v>11</v>
      </c>
      <c r="B17" s="10"/>
      <c r="C17" s="5"/>
      <c r="D17" s="5" t="s">
        <v>12</v>
      </c>
      <c r="E17" s="5"/>
      <c r="F17" s="14"/>
      <c r="G17" s="11"/>
      <c r="H17" s="5"/>
      <c r="I17" s="15"/>
      <c r="J17" s="13">
        <v>0</v>
      </c>
      <c r="K17" s="5"/>
    </row>
    <row r="18" spans="1:11" ht="15.75" x14ac:dyDescent="0.25">
      <c r="A18" s="5">
        <f>+A17+1</f>
        <v>12</v>
      </c>
      <c r="B18" s="5"/>
      <c r="C18" s="5"/>
      <c r="D18" s="5" t="s">
        <v>13</v>
      </c>
      <c r="E18" s="5"/>
      <c r="F18" s="5"/>
      <c r="G18" s="5"/>
      <c r="H18" s="5" t="s">
        <v>19</v>
      </c>
      <c r="I18" s="5"/>
      <c r="J18" s="17">
        <f>+J16-J17</f>
        <v>-337079356.5</v>
      </c>
      <c r="K18" s="5"/>
    </row>
    <row r="19" spans="1:11" ht="15.75" x14ac:dyDescent="0.25">
      <c r="A19" s="5"/>
      <c r="B19" s="10"/>
      <c r="C19" s="5"/>
      <c r="D19" s="5"/>
      <c r="F19" s="14"/>
      <c r="G19" s="11"/>
      <c r="H19" s="5"/>
      <c r="I19" s="15"/>
      <c r="J19" s="19"/>
      <c r="K19" s="5"/>
    </row>
    <row r="20" spans="1:11" ht="15.7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.75" x14ac:dyDescent="0.25">
      <c r="A21" s="5">
        <f>+A18+1</f>
        <v>13</v>
      </c>
      <c r="B21" s="8" t="s">
        <v>20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15.75" x14ac:dyDescent="0.25">
      <c r="A22" s="5">
        <f t="shared" si="0"/>
        <v>14</v>
      </c>
      <c r="B22" s="5"/>
      <c r="C22" s="5"/>
      <c r="D22" s="5" t="s">
        <v>6</v>
      </c>
      <c r="F22" s="5"/>
      <c r="G22" s="5"/>
      <c r="H22" s="12" t="s">
        <v>21</v>
      </c>
      <c r="I22" s="5"/>
      <c r="J22" s="13">
        <v>-18633796</v>
      </c>
      <c r="K22" s="5"/>
    </row>
    <row r="23" spans="1:11" ht="15.75" x14ac:dyDescent="0.25">
      <c r="A23" s="5">
        <f t="shared" si="0"/>
        <v>15</v>
      </c>
      <c r="B23" s="5"/>
      <c r="C23" s="5"/>
      <c r="D23" s="5" t="s">
        <v>8</v>
      </c>
      <c r="F23" s="5"/>
      <c r="G23" s="5"/>
      <c r="H23" s="12" t="s">
        <v>22</v>
      </c>
      <c r="I23" s="5"/>
      <c r="J23" s="13">
        <v>-21384109</v>
      </c>
    </row>
    <row r="24" spans="1:11" ht="15.75" x14ac:dyDescent="0.25">
      <c r="A24" s="5">
        <f t="shared" si="0"/>
        <v>16</v>
      </c>
      <c r="B24" s="5"/>
      <c r="C24" s="5"/>
      <c r="D24" s="5" t="s">
        <v>10</v>
      </c>
      <c r="F24" s="5"/>
      <c r="G24" s="5"/>
      <c r="H24" s="5" t="s">
        <v>23</v>
      </c>
      <c r="I24" s="5"/>
      <c r="J24" s="16">
        <f>(J22+J23)/2</f>
        <v>-20008952.5</v>
      </c>
    </row>
    <row r="25" spans="1:11" ht="15.75" x14ac:dyDescent="0.25">
      <c r="A25" s="5">
        <f>+A24+1</f>
        <v>17</v>
      </c>
      <c r="B25" s="10"/>
      <c r="C25" s="5"/>
      <c r="D25" s="5" t="s">
        <v>12</v>
      </c>
      <c r="E25" s="5"/>
      <c r="F25" s="14"/>
      <c r="G25" s="11"/>
      <c r="H25" s="5"/>
      <c r="I25" s="15"/>
      <c r="J25" s="13">
        <v>0</v>
      </c>
    </row>
    <row r="26" spans="1:11" ht="15.75" x14ac:dyDescent="0.25">
      <c r="A26" s="5">
        <f>+A25+1</f>
        <v>18</v>
      </c>
      <c r="B26" s="5"/>
      <c r="C26" s="5"/>
      <c r="D26" s="5" t="s">
        <v>13</v>
      </c>
      <c r="E26" s="5"/>
      <c r="F26" s="5"/>
      <c r="G26" s="5"/>
      <c r="H26" s="5" t="s">
        <v>24</v>
      </c>
      <c r="I26" s="5"/>
      <c r="J26" s="17">
        <f>+J24-J25</f>
        <v>-20008952.5</v>
      </c>
    </row>
    <row r="27" spans="1:11" x14ac:dyDescent="0.25">
      <c r="J27" s="20"/>
    </row>
  </sheetData>
  <mergeCells count="3">
    <mergeCell ref="B1:J1"/>
    <mergeCell ref="B2:J2"/>
    <mergeCell ref="B3:J3"/>
  </mergeCells>
  <pageMargins left="0.7" right="0.7" top="0.75" bottom="0.75" header="0.3" footer="0.3"/>
  <pageSetup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F9B2DBB093EA43A5D64860B5BF6B9E" ma:contentTypeVersion="" ma:contentTypeDescription="Create a new document." ma:contentTypeScope="" ma:versionID="e4cdbf82538e4b8536a0cbff33ab819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A4D565FA-3DF8-4238-89BD-F612161569E6}"/>
</file>

<file path=customXml/itemProps2.xml><?xml version="1.0" encoding="utf-8"?>
<ds:datastoreItem xmlns:ds="http://schemas.openxmlformats.org/officeDocument/2006/customXml" ds:itemID="{C2D0A6A1-B156-4534-A865-33E99FB84FAC}"/>
</file>

<file path=customXml/itemProps3.xml><?xml version="1.0" encoding="utf-8"?>
<ds:datastoreItem xmlns:ds="http://schemas.openxmlformats.org/officeDocument/2006/customXml" ds:itemID="{ED8AE6AB-B40F-4B5E-8054-D085D286B3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True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Petersen, Christine</dc:creator>
  <cp:lastModifiedBy>Petersen, Christine</cp:lastModifiedBy>
  <dcterms:created xsi:type="dcterms:W3CDTF">2017-10-12T18:42:14Z</dcterms:created>
  <dcterms:modified xsi:type="dcterms:W3CDTF">2017-10-12T18:52:06Z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0x010100ECF9B2DBB093EA43A5D64860B5BF6B9E</vt:lpwstr>
  </property>
</Properties>
</file>