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caseworks/476/2017Data/Library/2017 Actual/2. 08.XX.2018 Submission of 2017 True-up - MISO questions/"/>
    </mc:Choice>
  </mc:AlternateContent>
  <xr:revisionPtr revIDLastSave="0" documentId="13_ncr:1_{4B26F529-989F-4F16-B19E-98206C7F6736}" xr6:coauthVersionLast="34" xr6:coauthVersionMax="34" xr10:uidLastSave="{00000000-0000-0000-0000-000000000000}"/>
  <bookViews>
    <workbookView xWindow="480" yWindow="75" windowWidth="14295" windowHeight="11640" tabRatio="689" xr2:uid="{00000000-000D-0000-FFFF-FFFF00000000}"/>
  </bookViews>
  <sheets>
    <sheet name="Forward Rate TO Support Data" sheetId="3" r:id="rId1"/>
    <sheet name="Project Descriptions" sheetId="5" r:id="rId2"/>
  </sheets>
  <definedNames>
    <definedName name="_xlnm.Print_Area" localSheetId="0">'Forward Rate TO Support Data'!$A$1:$L$62</definedName>
  </definedNames>
  <calcPr calcId="179017" iterate="1"/>
</workbook>
</file>

<file path=xl/calcChain.xml><?xml version="1.0" encoding="utf-8"?>
<calcChain xmlns="http://schemas.openxmlformats.org/spreadsheetml/2006/main">
  <c r="L61" i="3" l="1"/>
  <c r="K61" i="3"/>
  <c r="J61" i="3"/>
  <c r="I61" i="3"/>
  <c r="H61" i="3"/>
  <c r="G61" i="3"/>
  <c r="F61" i="3"/>
  <c r="E61" i="3"/>
  <c r="D61" i="3"/>
  <c r="C61" i="3"/>
  <c r="H46" i="3"/>
  <c r="L55" i="3"/>
  <c r="K55" i="3"/>
  <c r="J55" i="3"/>
  <c r="I55" i="3"/>
  <c r="H55" i="3"/>
  <c r="G55" i="3"/>
  <c r="F55" i="3"/>
  <c r="E55" i="3"/>
  <c r="L54" i="3"/>
  <c r="K54" i="3"/>
  <c r="J54" i="3"/>
  <c r="I54" i="3"/>
  <c r="H54" i="3"/>
  <c r="G54" i="3"/>
  <c r="F54" i="3"/>
  <c r="E54" i="3"/>
  <c r="L53" i="3"/>
  <c r="K53" i="3"/>
  <c r="J53" i="3"/>
  <c r="I53" i="3"/>
  <c r="H53" i="3"/>
  <c r="G53" i="3"/>
  <c r="F53" i="3"/>
  <c r="E53" i="3"/>
  <c r="L52" i="3"/>
  <c r="K52" i="3"/>
  <c r="J52" i="3"/>
  <c r="I52" i="3"/>
  <c r="H52" i="3"/>
  <c r="G52" i="3"/>
  <c r="F52" i="3"/>
  <c r="E52" i="3"/>
  <c r="L51" i="3"/>
  <c r="K51" i="3"/>
  <c r="J51" i="3"/>
  <c r="I51" i="3"/>
  <c r="H51" i="3"/>
  <c r="G51" i="3"/>
  <c r="F51" i="3"/>
  <c r="E51" i="3"/>
  <c r="L50" i="3"/>
  <c r="K50" i="3"/>
  <c r="J50" i="3"/>
  <c r="I50" i="3"/>
  <c r="H50" i="3"/>
  <c r="G50" i="3"/>
  <c r="F50" i="3"/>
  <c r="E50" i="3"/>
  <c r="L49" i="3"/>
  <c r="K49" i="3"/>
  <c r="J49" i="3"/>
  <c r="I49" i="3"/>
  <c r="H49" i="3"/>
  <c r="G49" i="3"/>
  <c r="F49" i="3"/>
  <c r="E49" i="3"/>
  <c r="L48" i="3"/>
  <c r="K48" i="3"/>
  <c r="J48" i="3"/>
  <c r="I48" i="3"/>
  <c r="H48" i="3"/>
  <c r="G48" i="3"/>
  <c r="F48" i="3"/>
  <c r="E48" i="3"/>
  <c r="L47" i="3"/>
  <c r="K47" i="3"/>
  <c r="J47" i="3"/>
  <c r="I47" i="3"/>
  <c r="H47" i="3"/>
  <c r="H56" i="3" s="1"/>
  <c r="G47" i="3"/>
  <c r="F47" i="3"/>
  <c r="E47" i="3"/>
  <c r="L46" i="3"/>
  <c r="K46" i="3"/>
  <c r="J46" i="3"/>
  <c r="I46" i="3"/>
  <c r="G46" i="3"/>
  <c r="F46" i="3"/>
  <c r="E46" i="3"/>
  <c r="L45" i="3"/>
  <c r="K45" i="3"/>
  <c r="J45" i="3"/>
  <c r="I45" i="3"/>
  <c r="H45" i="3"/>
  <c r="G45" i="3"/>
  <c r="F45" i="3"/>
  <c r="E45" i="3"/>
  <c r="L44" i="3"/>
  <c r="K44" i="3"/>
  <c r="K56" i="3" s="1"/>
  <c r="J44" i="3"/>
  <c r="I44" i="3"/>
  <c r="H44" i="3"/>
  <c r="G44" i="3"/>
  <c r="F44" i="3"/>
  <c r="E44" i="3"/>
  <c r="L43" i="3"/>
  <c r="L56" i="3"/>
  <c r="K43" i="3"/>
  <c r="J43" i="3"/>
  <c r="J56" i="3"/>
  <c r="I43" i="3"/>
  <c r="I56" i="3" s="1"/>
  <c r="H43" i="3"/>
  <c r="G43" i="3"/>
  <c r="F43" i="3"/>
  <c r="F56" i="3" s="1"/>
  <c r="E43" i="3"/>
  <c r="E56" i="3" s="1"/>
  <c r="C53" i="3"/>
  <c r="D54" i="3"/>
  <c r="C54" i="3"/>
  <c r="D53" i="3"/>
  <c r="D52" i="3"/>
  <c r="C52" i="3"/>
  <c r="D51" i="3"/>
  <c r="C51" i="3"/>
  <c r="D50" i="3"/>
  <c r="C50" i="3"/>
  <c r="D49" i="3"/>
  <c r="C49" i="3"/>
  <c r="D48" i="3"/>
  <c r="C48" i="3"/>
  <c r="D47" i="3"/>
  <c r="C47" i="3"/>
  <c r="D46" i="3"/>
  <c r="C46" i="3"/>
  <c r="D45" i="3"/>
  <c r="C45" i="3"/>
  <c r="D44" i="3"/>
  <c r="C44" i="3"/>
  <c r="D55" i="3"/>
  <c r="C55" i="3"/>
  <c r="D43" i="3"/>
  <c r="C43" i="3"/>
  <c r="L39" i="3"/>
  <c r="K39" i="3"/>
  <c r="J39" i="3"/>
  <c r="I39" i="3"/>
  <c r="H39" i="3"/>
  <c r="G39" i="3"/>
  <c r="F39" i="3"/>
  <c r="E39" i="3"/>
  <c r="C39" i="3"/>
  <c r="L23" i="3"/>
  <c r="K23" i="3"/>
  <c r="J23" i="3"/>
  <c r="I23" i="3"/>
  <c r="H23" i="3"/>
  <c r="G23" i="3"/>
  <c r="F23" i="3"/>
  <c r="E23" i="3"/>
  <c r="D23" i="3"/>
  <c r="C23" i="3"/>
  <c r="B11" i="3"/>
  <c r="B27" i="3" s="1"/>
  <c r="B10" i="3"/>
  <c r="B43" i="3" s="1"/>
  <c r="B22" i="3"/>
  <c r="B38" i="3" s="1"/>
  <c r="B55" i="3" s="1"/>
  <c r="C56" i="3" l="1"/>
  <c r="D56" i="3"/>
  <c r="G56" i="3"/>
  <c r="B26" i="3"/>
  <c r="B44" i="3"/>
</calcChain>
</file>

<file path=xl/sharedStrings.xml><?xml version="1.0" encoding="utf-8"?>
<sst xmlns="http://schemas.openxmlformats.org/spreadsheetml/2006/main" count="91" uniqueCount="50">
  <si>
    <t>Project Depreciation Expense</t>
  </si>
  <si>
    <t>February</t>
  </si>
  <si>
    <t xml:space="preserve">March </t>
  </si>
  <si>
    <t>April</t>
  </si>
  <si>
    <t>May</t>
  </si>
  <si>
    <t>June</t>
  </si>
  <si>
    <t>July</t>
  </si>
  <si>
    <t xml:space="preserve">August </t>
  </si>
  <si>
    <t>September</t>
  </si>
  <si>
    <t>October</t>
  </si>
  <si>
    <t>November</t>
  </si>
  <si>
    <t>Column (3)</t>
  </si>
  <si>
    <t>Pricing Zone</t>
  </si>
  <si>
    <t>Net Plant</t>
  </si>
  <si>
    <t>Gross Plant</t>
  </si>
  <si>
    <t>GIP</t>
  </si>
  <si>
    <t>Project Amortization Expense</t>
  </si>
  <si>
    <t>Project 4</t>
  </si>
  <si>
    <t>Project 5</t>
  </si>
  <si>
    <t>Project 6</t>
  </si>
  <si>
    <t>Project 7</t>
  </si>
  <si>
    <t>Project 8</t>
  </si>
  <si>
    <t>Project 9</t>
  </si>
  <si>
    <t>Project 10</t>
  </si>
  <si>
    <t xml:space="preserve">Rate Year </t>
  </si>
  <si>
    <t>Reporting Company</t>
  </si>
  <si>
    <t>13 Month Average</t>
  </si>
  <si>
    <t>XYZ</t>
  </si>
  <si>
    <t>MTEP Project ID</t>
  </si>
  <si>
    <t>Depreciation Expense Total</t>
  </si>
  <si>
    <t>Depreciation Expense</t>
  </si>
  <si>
    <t>Reliability</t>
  </si>
  <si>
    <t>Allocation Type Per Attachment FF</t>
  </si>
  <si>
    <t>Accumulated</t>
  </si>
  <si>
    <t>Depreciation</t>
  </si>
  <si>
    <t>Description of Facilities Included in Network Upgrade Charge as of Record Date</t>
  </si>
  <si>
    <t>Attachment MM - Description of Facilities Included in Network Upgrade Charge</t>
  </si>
  <si>
    <t>Attachment MM - Supporting Data for Network Upgrade Charge Calculation - Forward Looking Rate Transmission Owner</t>
  </si>
  <si>
    <t>Column (4)</t>
  </si>
  <si>
    <t>Column (10)</t>
  </si>
  <si>
    <t>Column (13)</t>
  </si>
  <si>
    <t>Facility ID</t>
  </si>
  <si>
    <t>Project Record Date</t>
  </si>
  <si>
    <t>OTP</t>
  </si>
  <si>
    <t>Otter Tail Power</t>
  </si>
  <si>
    <t>1881, 1882, 1883, 1884, 1885, 1886, 1887, 1888, 1889, 1893, 5624</t>
  </si>
  <si>
    <t>Brookings County-Lyon County 345 kV Line; Lyon County - Cedar Mountain 345 kV Line; Lyon County - Cedar Mountain 345 kV Line #2; Cedar Mountain - Helena 345 kV Line; Cedar Mountain - Helena 345 kV Line #2; Helena - Chub Lake 345 kV Line; Chub Lake - Hampton Corner 345 kV Line; Lyon County-Hazel Creek 345 kV Line; Hazel Creek-Minnesota Valley 230 kV Line; Cedar Mountain-Franklin 115 kV Line</t>
  </si>
  <si>
    <t>Big Stone South - Ellendale 345 kV line</t>
  </si>
  <si>
    <t>4116, 4117, 6383, 6384, 6387, 6588, 6589</t>
  </si>
  <si>
    <t>Big Stone South - Brookings 345 kV line (double ckt capable); Big Stone South 345/230 kV Substation, Big Stone South 345/230 kV Transformers 1 &amp; 2; Big Stone - Big Stone South 230 kV line 1 &amp; 2; Big Stone (Plant) 230 kV Substation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</si>
</sst>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4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\¢_m;[Red]_(* \-#,##0.0\¢_m;[Green]_(* 0.0\¢_m;_(@_)_%"/>
    <numFmt numFmtId="165" formatCode="_(* #,##0.00\¢_m;[Red]_(* \-#,##0.00\¢_m;[Green]_(* 0.00\¢_m;_(@_)_%"/>
    <numFmt numFmtId="166" formatCode="_(* #,##0.000\¢_m;[Red]_(* \-#,##0.000\¢_m;[Green]_(* 0.000\¢_m;_(@_)_%"/>
    <numFmt numFmtId="167" formatCode="_(_(\£* #,##0_)_%;[Red]_(\(\£* #,##0\)_%;[Green]_(_(\£* #,##0_)_%;_(@_)_%"/>
    <numFmt numFmtId="168" formatCode="_(_(\£* #,##0.0_)_%;[Red]_(\(\£* #,##0.0\)_%;[Green]_(_(\£* #,##0.0_)_%;_(@_)_%"/>
    <numFmt numFmtId="169" formatCode="_(_(\£* #,##0.00_)_%;[Red]_(\(\£* #,##0.00\)_%;[Green]_(_(\£* #,##0.00_)_%;_(@_)_%"/>
    <numFmt numFmtId="170" formatCode="0.0%_);\(0.0%\)"/>
    <numFmt numFmtId="171" formatCode="\•\ \ @"/>
    <numFmt numFmtId="172" formatCode="_(_(\•_ #0_)_%;[Red]_(_(\•_ \-#0\)_%;[Green]_(_(\•_ #0_)_%;_(_(\•_ @_)_%"/>
    <numFmt numFmtId="173" formatCode="_(_(_•_ \•_ #0_)_%;[Red]_(_(_•_ \•_ \-#0\)_%;[Green]_(_(_•_ \•_ #0_)_%;_(_(_•_ \•_ @_)_%"/>
    <numFmt numFmtId="174" formatCode="_(_(_•_ _•_ \•_ #0_)_%;[Red]_(_(_•_ _•_ \•_ \-#0\)_%;[Green]_(_(_•_ _•_ \•_ #0_)_%;_(_(_•_ \•_ @_)_%"/>
    <numFmt numFmtId="175" formatCode="#,##0,_);\(#,##0,\)"/>
    <numFmt numFmtId="176" formatCode="&quot;$&quot;#,##0.00"/>
    <numFmt numFmtId="177" formatCode="#,##0.0_);\(#,##0.0\)"/>
    <numFmt numFmtId="178" formatCode="0.0,_);\(0.0,\)"/>
    <numFmt numFmtId="179" formatCode="0.00,_);\(0.00,\)"/>
    <numFmt numFmtId="180" formatCode="#,##0.000_);\(#,##0.000\)"/>
    <numFmt numFmtId="181" formatCode="_(_(_$* #,##0.0_)_%;[Red]_(\(_$* #,##0.0\)_%;[Green]_(_(_$* #,##0.0_)_%;_(@_)_%"/>
    <numFmt numFmtId="182" formatCode="_(_(_$* #,##0.00_)_%;[Red]_(\(_$* #,##0.00\)_%;[Green]_(_(_$* #,##0.00_)_%;_(@_)_%"/>
    <numFmt numFmtId="183" formatCode="_(_(_$* #,##0.000_)_%;[Red]_(\(_$* #,##0.000\)_%;[Green]_(_(_$* #,##0.000_)_%;_(@_)_%"/>
    <numFmt numFmtId="184" formatCode="_._.* #,##0.0_)_%;_._.* \(#,##0.0\)_%;_._.* \ ?_)_%"/>
    <numFmt numFmtId="185" formatCode="_._.* #,##0.00_)_%;_._.* \(#,##0.00\)_%;_._.* \ ?_)_%"/>
    <numFmt numFmtId="186" formatCode="_._.* #,##0.000_)_%;_._.* \(#,##0.000\)_%;_._.* \ ?_)_%"/>
    <numFmt numFmtId="187" formatCode="_._.* #,##0.0000_)_%;_._.* \(#,##0.0000\)_%;_._.* \ ?_)_%"/>
    <numFmt numFmtId="188" formatCode="_(_(&quot;$&quot;* #,##0.0_)_%;[Red]_(\(&quot;$&quot;* #,##0.0\)_%;[Green]_(_(&quot;$&quot;* #,##0.0_)_%;_(@_)_%"/>
    <numFmt numFmtId="189" formatCode="_(_(&quot;$&quot;* #,##0.00_)_%;[Red]_(\(&quot;$&quot;* #,##0.00\)_%;[Green]_(_(&quot;$&quot;* #,##0.00_)_%;_(@_)_%"/>
    <numFmt numFmtId="190" formatCode="_(_(&quot;$&quot;* #,##0.000_)_%;[Red]_(\(&quot;$&quot;* #,##0.000\)_%;[Green]_(_(&quot;$&quot;* #,##0.000_)_%;_(@_)_%"/>
    <numFmt numFmtId="191" formatCode="_._.&quot;$&quot;* #,##0.0_)_%;_._.&quot;$&quot;* \(#,##0.0\)_%;_._.&quot;$&quot;* \ ?_)_%"/>
    <numFmt numFmtId="192" formatCode="_._.&quot;$&quot;* #,##0.00_)_%;_._.&quot;$&quot;* \(#,##0.00\)_%;_._.&quot;$&quot;* \ ?_)_%"/>
    <numFmt numFmtId="193" formatCode="_._.&quot;$&quot;* #,##0.000_)_%;_._.&quot;$&quot;* \(#,##0.000\)_%;_._.&quot;$&quot;* \ ?_)_%"/>
    <numFmt numFmtId="194" formatCode="_._.&quot;$&quot;* #,##0.0000_)_%;_._.&quot;$&quot;* \(#,##0.0000\)_%;_._.&quot;$&quot;* \ ?_)_%"/>
    <numFmt numFmtId="195" formatCode="&quot;$&quot;#,##0,_);\(&quot;$&quot;#,##0,\)"/>
    <numFmt numFmtId="196" formatCode="&quot;$&quot;#,##0.0_);\(&quot;$&quot;#,##0.0\)"/>
    <numFmt numFmtId="197" formatCode="&quot;$&quot;0.0,_);\(&quot;$&quot;0.0,\)"/>
    <numFmt numFmtId="198" formatCode="&quot;$&quot;0.00,_);\(&quot;$&quot;0.00,\)"/>
    <numFmt numFmtId="199" formatCode="&quot;$&quot;#,##0.000_);\(&quot;$&quot;#,##0.000\)"/>
    <numFmt numFmtId="200" formatCode="_(* dd\-mmm\-yy_)_%"/>
    <numFmt numFmtId="201" formatCode="_(* dd\ mmmm\ yyyy_)_%"/>
    <numFmt numFmtId="202" formatCode="_(* mmmm\ dd\,\ yyyy_)_%"/>
    <numFmt numFmtId="203" formatCode="_(* dd\.mm\.yyyy_)_%"/>
    <numFmt numFmtId="204" formatCode="_(* mm/dd/yyyy_)_%"/>
    <numFmt numFmtId="205" formatCode="m/d/yy;@"/>
    <numFmt numFmtId="206" formatCode="#,##0.0\x_);\(#,##0.0\x\)"/>
    <numFmt numFmtId="207" formatCode="#,##0.00\x_);\(#,##0.00\x\)"/>
    <numFmt numFmtId="208" formatCode="[$€-2]\ #,##0_);\([$€-2]\ #,##0\)"/>
    <numFmt numFmtId="209" formatCode="[$€-2]\ #,##0.0_);\([$€-2]\ #,##0.0\)"/>
    <numFmt numFmtId="210" formatCode="_([$€-2]* #,##0.00_);_([$€-2]* \(#,##0.00\);_([$€-2]* &quot;-&quot;??_)"/>
    <numFmt numFmtId="211" formatCode="General_)_%"/>
    <numFmt numFmtId="212" formatCode="_(_(#0_)_%;[Red]_(_(\-#0\)_%;[Green]_(_(#0_)_%;_(_(@_)_%"/>
    <numFmt numFmtId="213" formatCode="_(_(_•_ #0_)_%;[Red]_(_(_•_ \-#0\)_%;[Green]_(_(_•_ #0_)_%;_(_(_•_ @_)_%"/>
    <numFmt numFmtId="214" formatCode="_(_(_•_ _•_ #0_)_%;[Red]_(_(_•_ _•_ \-#0\)_%;[Green]_(_(_•_ _•_ #0_)_%;_(_(_•_ _•_ @_)_%"/>
    <numFmt numFmtId="215" formatCode="_(_(_•_ _•_ _•_ #0_)_%;[Red]_(_(_•_ _•_ _•_ \-#0\)_%;[Green]_(_(_•_ _•_ _•_ #0_)_%;_(_(_•_ _•_ _•_ @_)_%"/>
    <numFmt numFmtId="216" formatCode="0.0%"/>
    <numFmt numFmtId="217" formatCode="#,##0\x;\(#,##0\x\)"/>
    <numFmt numFmtId="218" formatCode="0.0\x;\(0.0\x\)"/>
    <numFmt numFmtId="219" formatCode="#,##0.00\x;\(#,##0.00\x\)"/>
    <numFmt numFmtId="220" formatCode="#,##0.000\x;\(#,##0.000\x\)"/>
    <numFmt numFmtId="221" formatCode="0.0_);\(0.0\)"/>
    <numFmt numFmtId="222" formatCode="0%;\(0%\)"/>
    <numFmt numFmtId="223" formatCode="0.00\ \x_);\(0.00\ \x\)"/>
    <numFmt numFmtId="224" formatCode="_(* #,##0_);_(* \(#,##0\);_(* &quot;-&quot;????_);_(@_)"/>
    <numFmt numFmtId="225" formatCode="0__"/>
    <numFmt numFmtId="226" formatCode="h:mmAM/PM"/>
    <numFmt numFmtId="227" formatCode="&quot;$&quot;#,##0"/>
    <numFmt numFmtId="228" formatCode="0&quot; E&quot;"/>
    <numFmt numFmtId="229" formatCode="yyyy"/>
    <numFmt numFmtId="230" formatCode="&quot;$&quot;#,##0.0"/>
    <numFmt numFmtId="231" formatCode="0.0000"/>
    <numFmt numFmtId="232" formatCode="0.0%;\(0.0%\)"/>
    <numFmt numFmtId="233" formatCode="0.00%_);\(0.00%\)"/>
    <numFmt numFmtId="234" formatCode="0.000%_);\(0.000%\)"/>
    <numFmt numFmtId="235" formatCode="_(0_)%;\(0\)%;\ \ ?_)%"/>
    <numFmt numFmtId="236" formatCode="_._._(* 0_)%;_._.* \(0\)%;_._._(* \ ?_)%"/>
    <numFmt numFmtId="237" formatCode="0%_);\(0%\)"/>
    <numFmt numFmtId="238" formatCode="_(* #,##0_)_%;[Red]_(* \(#,##0\)_%;[Green]_(* 0_)_%;_(@_)_%"/>
    <numFmt numFmtId="239" formatCode="_(* #,##0.0%_);[Red]_(* \-#,##0.0%_);[Green]_(* 0.0%_);_(@_)_%"/>
    <numFmt numFmtId="240" formatCode="_(* #,##0.00%_);[Red]_(* \-#,##0.00%_);[Green]_(* 0.00%_);_(@_)_%"/>
    <numFmt numFmtId="241" formatCode="_(* #,##0.000%_);[Red]_(* \-#,##0.000%_);[Green]_(* 0.000%_);_(@_)_%"/>
    <numFmt numFmtId="242" formatCode="_(0.0_)%;\(0.0\)%;\ \ ?_)%"/>
    <numFmt numFmtId="243" formatCode="_._._(* 0.0_)%;_._.* \(0.0\)%;_._._(* \ ?_)%"/>
    <numFmt numFmtId="244" formatCode="_(0.00_)%;\(0.00\)%;\ \ ?_)%"/>
    <numFmt numFmtId="245" formatCode="_._._(* 0.00_)%;_._.* \(0.00\)%;_._._(* \ ?_)%"/>
    <numFmt numFmtId="246" formatCode="_(0.000_)%;\(0.000\)%;\ \ ?_)%"/>
    <numFmt numFmtId="247" formatCode="_._._(* 0.000_)%;_._.* \(0.000\)%;_._._(* \ ?_)%"/>
    <numFmt numFmtId="248" formatCode="_(0.0000_)%;\(0.0000\)%;\ \ ?_)%"/>
    <numFmt numFmtId="249" formatCode="_._._(* 0.0000_)%;_._.* \(0.0000\)%;_._._(* \ ?_)%"/>
    <numFmt numFmtId="250" formatCode="mmmm\ dd\,\ yy"/>
    <numFmt numFmtId="251" formatCode="0.0\x"/>
    <numFmt numFmtId="252" formatCode="_(* #,##0_);_(* \(#,##0\);_(* \ ?_)"/>
    <numFmt numFmtId="253" formatCode="_(* #,##0.0_);_(* \(#,##0.0\);_(* \ ?_)"/>
    <numFmt numFmtId="254" formatCode="_(* #,##0.00_);_(* \(#,##0.00\);_(* \ ?_)"/>
    <numFmt numFmtId="255" formatCode="_(* #,##0.000_);_(* \(#,##0.000\);_(* \ ?_)"/>
    <numFmt numFmtId="256" formatCode="_(&quot;$&quot;* #,##0_);_(&quot;$&quot;* \(#,##0\);_(&quot;$&quot;* \ ?_)"/>
    <numFmt numFmtId="257" formatCode="_(&quot;$&quot;* #,##0.0_);_(&quot;$&quot;* \(#,##0.0\);_(&quot;$&quot;* \ ?_)"/>
    <numFmt numFmtId="258" formatCode="_(&quot;$&quot;* #,##0.00_);_(&quot;$&quot;* \(#,##0.00\);_(&quot;$&quot;* \ ?_)"/>
    <numFmt numFmtId="259" formatCode="_(&quot;$&quot;* #,##0.000_);_(&quot;$&quot;* \(#,##0.000\);_(&quot;$&quot;* \ ?_)"/>
    <numFmt numFmtId="260" formatCode="0000&quot;A&quot;"/>
    <numFmt numFmtId="261" formatCode="0&quot;E&quot;"/>
    <numFmt numFmtId="262" formatCode="0000&quot;E&quot;"/>
  </numFmts>
  <fonts count="97">
    <font>
      <sz val="10"/>
      <name val="Arial"/>
    </font>
    <font>
      <sz val="10"/>
      <name val="Arial"/>
    </font>
    <font>
      <sz val="10"/>
      <color indexed="8"/>
      <name val="MS Sans Serif"/>
      <family val="2"/>
    </font>
    <font>
      <sz val="10"/>
      <name val="Arial"/>
      <family val="2"/>
    </font>
    <font>
      <sz val="10"/>
      <name val="C Helvetica Condensed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2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2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9"/>
      <name val="Arial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2"/>
      <name val="Helv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Arial"/>
      <family val="2"/>
    </font>
    <font>
      <sz val="8"/>
      <color indexed="22"/>
      <name val="Arial"/>
      <family val="2"/>
    </font>
    <font>
      <sz val="10"/>
      <name val="Book Antiqua"/>
      <family val="1"/>
    </font>
    <font>
      <sz val="8"/>
      <name val="Arial"/>
      <family val="2"/>
    </font>
    <font>
      <i/>
      <sz val="11"/>
      <color indexed="23"/>
      <name val="Calibri"/>
      <family val="2"/>
    </font>
    <font>
      <b/>
      <i/>
      <sz val="14"/>
      <name val="Tms Rmn"/>
    </font>
    <font>
      <sz val="10"/>
      <color indexed="42"/>
      <name val="Arial"/>
      <family val="2"/>
    </font>
    <font>
      <sz val="11"/>
      <color indexed="17"/>
      <name val="Calibri"/>
      <family val="2"/>
    </font>
    <font>
      <sz val="10"/>
      <color indexed="4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sz val="10"/>
      <color indexed="22"/>
      <name val="Arial"/>
      <family val="2"/>
    </font>
    <font>
      <b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Book Antiqua"/>
      <family val="1"/>
    </font>
    <font>
      <sz val="10"/>
      <name val="Times New Roman"/>
      <family val="1"/>
    </font>
    <font>
      <i/>
      <sz val="16"/>
      <name val="Times New Roman"/>
      <family val="1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Arial Narrow"/>
      <family val="2"/>
    </font>
    <font>
      <sz val="12"/>
      <name val="Arial MT"/>
    </font>
    <font>
      <b/>
      <sz val="11"/>
      <color indexed="63"/>
      <name val="Calibri"/>
      <family val="2"/>
    </font>
    <font>
      <sz val="12"/>
      <name val="Times New Roman"/>
      <family val="1"/>
    </font>
    <font>
      <u/>
      <sz val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0"/>
      <color indexed="40"/>
      <name val="Arial"/>
      <family val="2"/>
    </font>
    <font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sz val="10"/>
      <name val="Futura UBS Bk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i/>
      <sz val="8"/>
      <name val="Times New Roman"/>
      <family val="1"/>
    </font>
    <font>
      <sz val="10"/>
      <color indexed="21"/>
      <name val="Arial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10"/>
      <name val="Arial MT"/>
    </font>
    <font>
      <sz val="14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MT"/>
    </font>
    <font>
      <b/>
      <sz val="10"/>
      <name val="Arial Narrow"/>
      <family val="2"/>
    </font>
    <font>
      <sz val="10"/>
      <color theme="4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fgColor indexed="38"/>
        <bgColor indexed="23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2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59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/>
    <xf numFmtId="170" fontId="3" fillId="20" borderId="0" applyNumberFormat="0" applyFill="0" applyBorder="0" applyAlignment="0" applyProtection="0">
      <alignment horizontal="right" vertical="center"/>
    </xf>
    <xf numFmtId="170" fontId="9" fillId="0" borderId="0" applyNumberFormat="0" applyFill="0" applyBorder="0" applyAlignment="0" applyProtection="0"/>
    <xf numFmtId="0" fontId="3" fillId="0" borderId="1" applyNumberFormat="0" applyFont="0" applyFill="0" applyAlignment="0" applyProtection="0"/>
    <xf numFmtId="171" fontId="10" fillId="0" borderId="0" applyFont="0" applyFill="0" applyBorder="0" applyAlignment="0" applyProtection="0"/>
    <xf numFmtId="172" fontId="4" fillId="0" borderId="0" applyFont="0" applyFill="0" applyBorder="0" applyProtection="0">
      <alignment horizontal="left"/>
    </xf>
    <xf numFmtId="173" fontId="4" fillId="0" borderId="0" applyFont="0" applyFill="0" applyBorder="0" applyProtection="0">
      <alignment horizontal="left"/>
    </xf>
    <xf numFmtId="174" fontId="4" fillId="0" borderId="0" applyFont="0" applyFill="0" applyBorder="0" applyProtection="0">
      <alignment horizontal="left"/>
    </xf>
    <xf numFmtId="37" fontId="11" fillId="0" borderId="0" applyFont="0" applyFill="0" applyBorder="0" applyAlignment="0" applyProtection="0">
      <alignment vertical="center"/>
      <protection locked="0"/>
    </xf>
    <xf numFmtId="175" fontId="12" fillId="0" borderId="0" applyFont="0" applyFill="0" applyBorder="0" applyAlignment="0" applyProtection="0"/>
    <xf numFmtId="0" fontId="13" fillId="0" borderId="0"/>
    <xf numFmtId="0" fontId="14" fillId="0" borderId="0"/>
    <xf numFmtId="176" fontId="15" fillId="0" borderId="0" applyFill="0"/>
    <xf numFmtId="176" fontId="15" fillId="0" borderId="0">
      <alignment horizontal="center"/>
    </xf>
    <xf numFmtId="0" fontId="15" fillId="0" borderId="0" applyFill="0">
      <alignment horizontal="center"/>
    </xf>
    <xf numFmtId="176" fontId="16" fillId="0" borderId="2" applyFill="0"/>
    <xf numFmtId="0" fontId="1" fillId="0" borderId="0" applyFont="0" applyAlignment="0"/>
    <xf numFmtId="0" fontId="17" fillId="0" borderId="0" applyFill="0">
      <alignment vertical="top"/>
    </xf>
    <xf numFmtId="0" fontId="16" fillId="0" borderId="0" applyFill="0">
      <alignment horizontal="left" vertical="top"/>
    </xf>
    <xf numFmtId="176" fontId="18" fillId="0" borderId="3" applyFill="0"/>
    <xf numFmtId="0" fontId="1" fillId="0" borderId="0" applyNumberFormat="0" applyFont="0" applyAlignment="0"/>
    <xf numFmtId="0" fontId="17" fillId="0" borderId="0" applyFill="0">
      <alignment wrapText="1"/>
    </xf>
    <xf numFmtId="0" fontId="16" fillId="0" borderId="0" applyFill="0">
      <alignment horizontal="left" vertical="top" wrapText="1"/>
    </xf>
    <xf numFmtId="176" fontId="19" fillId="0" borderId="0" applyFill="0"/>
    <xf numFmtId="0" fontId="20" fillId="0" borderId="0" applyNumberFormat="0" applyFont="0" applyAlignment="0">
      <alignment horizontal="center"/>
    </xf>
    <xf numFmtId="0" fontId="21" fillId="0" borderId="0" applyFill="0">
      <alignment vertical="top" wrapText="1"/>
    </xf>
    <xf numFmtId="0" fontId="18" fillId="0" borderId="0" applyFill="0">
      <alignment horizontal="left" vertical="top" wrapText="1"/>
    </xf>
    <xf numFmtId="176" fontId="1" fillId="0" borderId="0" applyFill="0"/>
    <xf numFmtId="0" fontId="20" fillId="0" borderId="0" applyNumberFormat="0" applyFont="0" applyAlignment="0">
      <alignment horizontal="center"/>
    </xf>
    <xf numFmtId="0" fontId="22" fillId="0" borderId="0" applyFill="0">
      <alignment vertical="center" wrapText="1"/>
    </xf>
    <xf numFmtId="0" fontId="23" fillId="0" borderId="0">
      <alignment horizontal="left" vertical="center" wrapText="1"/>
    </xf>
    <xf numFmtId="176" fontId="24" fillId="0" borderId="0" applyFill="0"/>
    <xf numFmtId="0" fontId="20" fillId="0" borderId="0" applyNumberFormat="0" applyFont="0" applyAlignment="0">
      <alignment horizontal="center"/>
    </xf>
    <xf numFmtId="0" fontId="25" fillId="0" borderId="0" applyFill="0">
      <alignment horizontal="center" vertical="center" wrapText="1"/>
    </xf>
    <xf numFmtId="0" fontId="3" fillId="0" borderId="0" applyFill="0">
      <alignment horizontal="center" vertical="center" wrapText="1"/>
    </xf>
    <xf numFmtId="176" fontId="26" fillId="0" borderId="0" applyFill="0"/>
    <xf numFmtId="0" fontId="20" fillId="0" borderId="0" applyNumberFormat="0" applyFont="0" applyAlignment="0">
      <alignment horizontal="center"/>
    </xf>
    <xf numFmtId="0" fontId="27" fillId="0" borderId="0" applyFill="0">
      <alignment horizontal="center" vertical="center" wrapText="1"/>
    </xf>
    <xf numFmtId="0" fontId="28" fillId="0" borderId="0" applyFill="0">
      <alignment horizontal="center" vertical="center" wrapText="1"/>
    </xf>
    <xf numFmtId="176" fontId="29" fillId="0" borderId="0" applyFill="0"/>
    <xf numFmtId="0" fontId="20" fillId="0" borderId="0" applyNumberFormat="0" applyFont="0" applyAlignment="0">
      <alignment horizontal="center"/>
    </xf>
    <xf numFmtId="0" fontId="30" fillId="0" borderId="0">
      <alignment horizontal="center" wrapText="1"/>
    </xf>
    <xf numFmtId="0" fontId="26" fillId="0" borderId="0" applyFill="0">
      <alignment horizontal="center" wrapText="1"/>
    </xf>
    <xf numFmtId="177" fontId="31" fillId="0" borderId="0" applyFont="0" applyFill="0" applyBorder="0" applyAlignment="0" applyProtection="0">
      <protection locked="0"/>
    </xf>
    <xf numFmtId="178" fontId="31" fillId="0" borderId="0" applyFont="0" applyFill="0" applyBorder="0" applyAlignment="0" applyProtection="0">
      <protection locked="0"/>
    </xf>
    <xf numFmtId="39" fontId="3" fillId="0" borderId="0" applyFont="0" applyFill="0" applyBorder="0" applyAlignment="0" applyProtection="0"/>
    <xf numFmtId="179" fontId="3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33" fillId="21" borderId="4" applyNumberFormat="0" applyAlignment="0" applyProtection="0"/>
    <xf numFmtId="0" fontId="3" fillId="0" borderId="1" applyNumberFormat="0" applyFont="0" applyFill="0" applyBorder="0" applyProtection="0">
      <alignment horizontal="centerContinuous" vertical="center"/>
    </xf>
    <xf numFmtId="0" fontId="34" fillId="0" borderId="0" applyFill="0" applyBorder="0" applyProtection="0">
      <alignment horizontal="center"/>
      <protection locked="0"/>
    </xf>
    <xf numFmtId="0" fontId="35" fillId="22" borderId="5" applyNumberFormat="0" applyAlignment="0" applyProtection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38" fillId="0" borderId="0" applyFont="0" applyFill="0" applyBorder="0" applyAlignment="0" applyProtection="0"/>
    <xf numFmtId="185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187" fontId="19" fillId="0" borderId="0" applyFont="0" applyFill="0" applyBorder="0" applyAlignment="0" applyProtection="0"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7" fontId="40" fillId="0" borderId="0" applyFill="0" applyBorder="0" applyAlignment="0" applyProtection="0"/>
    <xf numFmtId="3" fontId="1" fillId="0" borderId="0" applyFont="0" applyFill="0" applyBorder="0" applyAlignment="0" applyProtection="0"/>
    <xf numFmtId="0" fontId="16" fillId="0" borderId="0" applyFill="0" applyBorder="0" applyAlignment="0" applyProtection="0">
      <protection locked="0"/>
    </xf>
    <xf numFmtId="44" fontId="1" fillId="0" borderId="0" applyFont="0" applyFill="0" applyBorder="0" applyAlignment="0" applyProtection="0"/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39" fillId="0" borderId="0" applyFont="0" applyFill="0" applyBorder="0" applyAlignment="0" applyProtection="0"/>
    <xf numFmtId="192" fontId="39" fillId="0" borderId="0" applyFont="0" applyFill="0" applyBorder="0" applyAlignment="0" applyProtection="0"/>
    <xf numFmtId="193" fontId="39" fillId="0" borderId="0" applyFont="0" applyFill="0" applyBorder="0" applyAlignment="0" applyProtection="0"/>
    <xf numFmtId="194" fontId="19" fillId="0" borderId="0" applyFont="0" applyFill="0" applyBorder="0" applyAlignment="0" applyProtection="0">
      <protection locked="0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5" fontId="40" fillId="0" borderId="0" applyFill="0" applyBorder="0" applyAlignment="0" applyProtection="0"/>
    <xf numFmtId="5" fontId="1" fillId="0" borderId="0" applyFont="0" applyFill="0" applyBorder="0" applyAlignment="0" applyProtection="0"/>
    <xf numFmtId="5" fontId="3" fillId="0" borderId="0" applyFont="0" applyFill="0" applyBorder="0" applyAlignment="0" applyProtection="0"/>
    <xf numFmtId="195" fontId="12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1" fillId="0" borderId="0" applyFont="0" applyFill="0" applyBorder="0" applyAlignment="0" applyProtection="0">
      <protection locked="0"/>
    </xf>
    <xf numFmtId="7" fontId="15" fillId="0" borderId="0" applyFont="0" applyFill="0" applyBorder="0" applyAlignment="0" applyProtection="0"/>
    <xf numFmtId="198" fontId="32" fillId="0" borderId="0" applyFont="0" applyFill="0" applyBorder="0" applyAlignment="0" applyProtection="0"/>
    <xf numFmtId="199" fontId="41" fillId="0" borderId="0" applyFont="0" applyFill="0" applyBorder="0" applyAlignment="0" applyProtection="0"/>
    <xf numFmtId="0" fontId="42" fillId="23" borderId="6" applyNumberFormat="0" applyFont="0" applyFill="0" applyAlignment="0" applyProtection="0">
      <alignment horizontal="left" indent="1"/>
    </xf>
    <xf numFmtId="14" fontId="1" fillId="0" borderId="0" applyFont="0" applyFill="0" applyBorder="0" applyAlignment="0" applyProtection="0"/>
    <xf numFmtId="200" fontId="4" fillId="0" borderId="0" applyFont="0" applyFill="0" applyBorder="0" applyProtection="0"/>
    <xf numFmtId="201" fontId="4" fillId="0" borderId="0" applyFont="0" applyFill="0" applyBorder="0" applyProtection="0"/>
    <xf numFmtId="202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205" fontId="43" fillId="0" borderId="0" applyFont="0" applyFill="0" applyBorder="0" applyAlignment="0" applyProtection="0"/>
    <xf numFmtId="5" fontId="44" fillId="0" borderId="0" applyBorder="0"/>
    <xf numFmtId="196" fontId="44" fillId="0" borderId="0" applyBorder="0"/>
    <xf numFmtId="7" fontId="44" fillId="0" borderId="0" applyBorder="0"/>
    <xf numFmtId="37" fontId="44" fillId="0" borderId="0" applyBorder="0"/>
    <xf numFmtId="177" fontId="44" fillId="0" borderId="0" applyBorder="0"/>
    <xf numFmtId="206" fontId="44" fillId="0" borderId="0" applyBorder="0"/>
    <xf numFmtId="39" fontId="44" fillId="0" borderId="0" applyBorder="0"/>
    <xf numFmtId="207" fontId="44" fillId="0" borderId="0" applyBorder="0"/>
    <xf numFmtId="7" fontId="1" fillId="0" borderId="0" applyFont="0" applyFill="0" applyBorder="0" applyAlignment="0" applyProtection="0"/>
    <xf numFmtId="208" fontId="12" fillId="0" borderId="0" applyFont="0" applyFill="0" applyBorder="0" applyAlignment="0" applyProtection="0"/>
    <xf numFmtId="209" fontId="12" fillId="0" borderId="0" applyFont="0" applyFill="0" applyAlignment="0" applyProtection="0"/>
    <xf numFmtId="208" fontId="12" fillId="0" borderId="0" applyFont="0" applyFill="0" applyBorder="0" applyAlignment="0" applyProtection="0"/>
    <xf numFmtId="210" fontId="4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47" fillId="0" borderId="0"/>
    <xf numFmtId="177" fontId="48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4" fillId="0" borderId="0" applyFont="0" applyFill="0" applyBorder="0" applyProtection="0">
      <alignment horizontal="center" wrapText="1"/>
    </xf>
    <xf numFmtId="211" fontId="4" fillId="0" borderId="0" applyFont="0" applyFill="0" applyBorder="0" applyProtection="0">
      <alignment horizontal="right"/>
    </xf>
    <xf numFmtId="0" fontId="49" fillId="4" borderId="0" applyNumberFormat="0" applyBorder="0" applyAlignment="0" applyProtection="0"/>
    <xf numFmtId="0" fontId="48" fillId="0" borderId="0" applyNumberFormat="0" applyFill="0" applyBorder="0" applyAlignment="0" applyProtection="0"/>
    <xf numFmtId="0" fontId="50" fillId="24" borderId="0" applyNumberFormat="0" applyFill="0" applyBorder="0" applyAlignment="0" applyProtection="0"/>
    <xf numFmtId="0" fontId="18" fillId="0" borderId="7" applyNumberFormat="0" applyAlignment="0" applyProtection="0">
      <alignment horizontal="left" vertical="center"/>
    </xf>
    <xf numFmtId="0" fontId="18" fillId="0" borderId="8">
      <alignment horizontal="left" vertical="center"/>
    </xf>
    <xf numFmtId="14" fontId="51" fillId="25" borderId="9">
      <alignment horizontal="center" vertical="center" wrapText="1"/>
    </xf>
    <xf numFmtId="0" fontId="52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34" fillId="0" borderId="0" applyFill="0" applyAlignment="0" applyProtection="0">
      <protection locked="0"/>
    </xf>
    <xf numFmtId="0" fontId="34" fillId="0" borderId="1" applyFill="0" applyAlignment="0" applyProtection="0">
      <protection locked="0"/>
    </xf>
    <xf numFmtId="0" fontId="55" fillId="0" borderId="9"/>
    <xf numFmtId="0" fontId="56" fillId="0" borderId="0"/>
    <xf numFmtId="0" fontId="57" fillId="0" borderId="1" applyNumberFormat="0" applyFill="0" applyAlignment="0" applyProtection="0"/>
    <xf numFmtId="0" fontId="43" fillId="26" borderId="0" applyNumberFormat="0" applyFont="0" applyBorder="0" applyAlignment="0" applyProtection="0"/>
    <xf numFmtId="0" fontId="58" fillId="27" borderId="11" applyNumberFormat="0" applyAlignment="0" applyProtection="0"/>
    <xf numFmtId="212" fontId="4" fillId="0" borderId="0" applyFont="0" applyFill="0" applyBorder="0" applyProtection="0">
      <alignment horizontal="left"/>
    </xf>
    <xf numFmtId="213" fontId="4" fillId="0" borderId="0" applyFont="0" applyFill="0" applyBorder="0" applyProtection="0">
      <alignment horizontal="left"/>
    </xf>
    <xf numFmtId="214" fontId="4" fillId="0" borderId="0" applyFont="0" applyFill="0" applyBorder="0" applyProtection="0">
      <alignment horizontal="left"/>
    </xf>
    <xf numFmtId="215" fontId="4" fillId="0" borderId="0" applyFont="0" applyFill="0" applyBorder="0" applyProtection="0">
      <alignment horizontal="left"/>
    </xf>
    <xf numFmtId="0" fontId="59" fillId="7" borderId="4" applyNumberFormat="0" applyAlignment="0" applyProtection="0"/>
    <xf numFmtId="10" fontId="15" fillId="28" borderId="11" applyNumberFormat="0" applyBorder="0" applyAlignment="0" applyProtection="0"/>
    <xf numFmtId="5" fontId="60" fillId="0" borderId="0" applyBorder="0"/>
    <xf numFmtId="196" fontId="60" fillId="0" borderId="0" applyBorder="0"/>
    <xf numFmtId="7" fontId="60" fillId="0" borderId="0" applyBorder="0"/>
    <xf numFmtId="37" fontId="60" fillId="0" borderId="0" applyBorder="0"/>
    <xf numFmtId="177" fontId="60" fillId="0" borderId="0" applyBorder="0"/>
    <xf numFmtId="206" fontId="60" fillId="0" borderId="0" applyBorder="0"/>
    <xf numFmtId="39" fontId="60" fillId="0" borderId="0" applyBorder="0"/>
    <xf numFmtId="207" fontId="60" fillId="0" borderId="0" applyBorder="0"/>
    <xf numFmtId="0" fontId="43" fillId="0" borderId="12" applyNumberFormat="0" applyFont="0" applyFill="0" applyAlignment="0" applyProtection="0"/>
    <xf numFmtId="0" fontId="62" fillId="0" borderId="0"/>
    <xf numFmtId="0" fontId="63" fillId="0" borderId="13" applyNumberFormat="0" applyFill="0" applyAlignment="0" applyProtection="0"/>
    <xf numFmtId="217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0" fontId="1" fillId="0" borderId="0" applyFont="0" applyFill="0" applyBorder="0" applyAlignment="0" applyProtection="0">
      <alignment horizontal="right"/>
    </xf>
    <xf numFmtId="221" fontId="3" fillId="0" borderId="0" applyFont="0" applyFill="0" applyBorder="0" applyAlignment="0" applyProtection="0"/>
    <xf numFmtId="0" fontId="64" fillId="29" borderId="0" applyNumberFormat="0" applyBorder="0" applyAlignment="0" applyProtection="0"/>
    <xf numFmtId="37" fontId="65" fillId="0" borderId="0"/>
    <xf numFmtId="0" fontId="6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6" fontId="67" fillId="0" borderId="0" applyProtection="0"/>
    <xf numFmtId="0" fontId="1" fillId="0" borderId="0"/>
    <xf numFmtId="0" fontId="66" fillId="0" borderId="0">
      <alignment vertical="top"/>
    </xf>
    <xf numFmtId="0" fontId="66" fillId="0" borderId="0">
      <alignment vertical="top"/>
    </xf>
    <xf numFmtId="0" fontId="1" fillId="30" borderId="14" applyNumberFormat="0" applyFont="0" applyAlignment="0" applyProtection="0"/>
    <xf numFmtId="0" fontId="68" fillId="21" borderId="15" applyNumberFormat="0" applyAlignment="0" applyProtection="0"/>
    <xf numFmtId="0" fontId="69" fillId="31" borderId="0" applyNumberFormat="0" applyFont="0" applyBorder="0" applyAlignment="0"/>
    <xf numFmtId="222" fontId="3" fillId="0" borderId="0" applyFont="0" applyFill="0" applyBorder="0" applyAlignment="0" applyProtection="0"/>
    <xf numFmtId="223" fontId="70" fillId="0" borderId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4" fontId="1" fillId="0" borderId="0"/>
    <xf numFmtId="225" fontId="61" fillId="0" borderId="0"/>
    <xf numFmtId="225" fontId="61" fillId="0" borderId="0"/>
    <xf numFmtId="223" fontId="70" fillId="0" borderId="0"/>
    <xf numFmtId="0" fontId="61" fillId="0" borderId="0"/>
    <xf numFmtId="223" fontId="40" fillId="0" borderId="0"/>
    <xf numFmtId="224" fontId="1" fillId="0" borderId="0"/>
    <xf numFmtId="225" fontId="61" fillId="0" borderId="0"/>
    <xf numFmtId="225" fontId="61" fillId="0" borderId="0"/>
    <xf numFmtId="0" fontId="61" fillId="0" borderId="0"/>
    <xf numFmtId="0" fontId="61" fillId="0" borderId="0"/>
    <xf numFmtId="226" fontId="61" fillId="0" borderId="0"/>
    <xf numFmtId="227" fontId="61" fillId="0" borderId="0"/>
    <xf numFmtId="228" fontId="61" fillId="0" borderId="0"/>
    <xf numFmtId="226" fontId="61" fillId="0" borderId="0"/>
    <xf numFmtId="227" fontId="61" fillId="0" borderId="0"/>
    <xf numFmtId="229" fontId="61" fillId="0" borderId="0"/>
    <xf numFmtId="229" fontId="61" fillId="0" borderId="0"/>
    <xf numFmtId="230" fontId="61" fillId="0" borderId="0"/>
    <xf numFmtId="228" fontId="61" fillId="0" borderId="0"/>
    <xf numFmtId="231" fontId="61" fillId="0" borderId="0"/>
    <xf numFmtId="230" fontId="61" fillId="0" borderId="0"/>
    <xf numFmtId="230" fontId="61" fillId="0" borderId="0"/>
    <xf numFmtId="0" fontId="61" fillId="0" borderId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70" fillId="0" borderId="0"/>
    <xf numFmtId="223" fontId="70" fillId="0" borderId="0"/>
    <xf numFmtId="222" fontId="3" fillId="0" borderId="0" applyFont="0" applyFill="0" applyBorder="0" applyAlignment="0" applyProtection="0"/>
    <xf numFmtId="223" fontId="70" fillId="0" borderId="0"/>
    <xf numFmtId="223" fontId="70" fillId="0" borderId="0"/>
    <xf numFmtId="226" fontId="61" fillId="0" borderId="0"/>
    <xf numFmtId="227" fontId="61" fillId="0" borderId="0"/>
    <xf numFmtId="228" fontId="61" fillId="0" borderId="0"/>
    <xf numFmtId="226" fontId="61" fillId="0" borderId="0"/>
    <xf numFmtId="227" fontId="61" fillId="0" borderId="0"/>
    <xf numFmtId="229" fontId="61" fillId="0" borderId="0"/>
    <xf numFmtId="229" fontId="61" fillId="0" borderId="0"/>
    <xf numFmtId="230" fontId="61" fillId="0" borderId="0"/>
    <xf numFmtId="228" fontId="61" fillId="0" borderId="0"/>
    <xf numFmtId="231" fontId="61" fillId="0" borderId="0"/>
    <xf numFmtId="230" fontId="61" fillId="0" borderId="0"/>
    <xf numFmtId="230" fontId="61" fillId="0" borderId="0"/>
    <xf numFmtId="232" fontId="24" fillId="32" borderId="0" applyFont="0" applyFill="0" applyBorder="0" applyAlignment="0" applyProtection="0"/>
    <xf numFmtId="233" fontId="24" fillId="32" borderId="0" applyFont="0" applyFill="0" applyBorder="0" applyAlignment="0" applyProtection="0"/>
    <xf numFmtId="234" fontId="3" fillId="0" borderId="0" applyFont="0" applyFill="0" applyBorder="0" applyAlignment="0" applyProtection="0"/>
    <xf numFmtId="235" fontId="39" fillId="0" borderId="0" applyFont="0" applyFill="0" applyBorder="0" applyAlignment="0" applyProtection="0"/>
    <xf numFmtId="236" fontId="38" fillId="0" borderId="0" applyFont="0" applyFill="0" applyBorder="0" applyAlignment="0" applyProtection="0"/>
    <xf numFmtId="237" fontId="1" fillId="0" borderId="0" applyFont="0" applyFill="0" applyBorder="0" applyAlignment="0" applyProtection="0"/>
    <xf numFmtId="238" fontId="4" fillId="0" borderId="0" applyFont="0" applyFill="0" applyBorder="0" applyAlignment="0" applyProtection="0"/>
    <xf numFmtId="239" fontId="4" fillId="0" borderId="0" applyFont="0" applyFill="0" applyBorder="0" applyAlignment="0" applyProtection="0"/>
    <xf numFmtId="240" fontId="4" fillId="0" borderId="0" applyFont="0" applyFill="0" applyBorder="0" applyAlignment="0" applyProtection="0"/>
    <xf numFmtId="241" fontId="4" fillId="0" borderId="0" applyFont="0" applyFill="0" applyBorder="0" applyAlignment="0" applyProtection="0"/>
    <xf numFmtId="242" fontId="39" fillId="0" borderId="0" applyFont="0" applyFill="0" applyBorder="0" applyAlignment="0" applyProtection="0"/>
    <xf numFmtId="243" fontId="38" fillId="0" borderId="0" applyFont="0" applyFill="0" applyBorder="0" applyAlignment="0" applyProtection="0"/>
    <xf numFmtId="244" fontId="39" fillId="0" borderId="0" applyFont="0" applyFill="0" applyBorder="0" applyAlignment="0" applyProtection="0"/>
    <xf numFmtId="245" fontId="38" fillId="0" borderId="0" applyFont="0" applyFill="0" applyBorder="0" applyAlignment="0" applyProtection="0"/>
    <xf numFmtId="246" fontId="39" fillId="0" borderId="0" applyFont="0" applyFill="0" applyBorder="0" applyAlignment="0" applyProtection="0"/>
    <xf numFmtId="247" fontId="38" fillId="0" borderId="0" applyFont="0" applyFill="0" applyBorder="0" applyAlignment="0" applyProtection="0"/>
    <xf numFmtId="248" fontId="19" fillId="0" borderId="0" applyFont="0" applyFill="0" applyBorder="0" applyAlignment="0" applyProtection="0">
      <protection locked="0"/>
    </xf>
    <xf numFmtId="249" fontId="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0" fontId="40" fillId="0" borderId="0" applyFill="0" applyBorder="0" applyAlignment="0" applyProtection="0"/>
    <xf numFmtId="9" fontId="44" fillId="0" borderId="0" applyBorder="0"/>
    <xf numFmtId="216" fontId="44" fillId="0" borderId="0" applyBorder="0"/>
    <xf numFmtId="10" fontId="44" fillId="0" borderId="0" applyBorder="0"/>
    <xf numFmtId="0" fontId="36" fillId="0" borderId="0" applyNumberFormat="0" applyFont="0" applyFill="0" applyBorder="0" applyAlignment="0" applyProtection="0">
      <alignment horizontal="left"/>
    </xf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3" fontId="1" fillId="0" borderId="0">
      <alignment horizontal="left" vertical="top"/>
    </xf>
    <xf numFmtId="0" fontId="71" fillId="0" borderId="9">
      <alignment horizontal="center"/>
    </xf>
    <xf numFmtId="3" fontId="36" fillId="0" borderId="0" applyFont="0" applyFill="0" applyBorder="0" applyAlignment="0" applyProtection="0"/>
    <xf numFmtId="0" fontId="36" fillId="33" borderId="0" applyNumberFormat="0" applyFont="0" applyBorder="0" applyAlignment="0" applyProtection="0"/>
    <xf numFmtId="3" fontId="1" fillId="0" borderId="0">
      <alignment horizontal="right" vertical="top"/>
    </xf>
    <xf numFmtId="41" fontId="23" fillId="34" borderId="16" applyFill="0"/>
    <xf numFmtId="0" fontId="72" fillId="0" borderId="0">
      <alignment horizontal="left" indent="7"/>
    </xf>
    <xf numFmtId="41" fontId="23" fillId="0" borderId="16" applyFill="0">
      <alignment horizontal="left" indent="2"/>
    </xf>
    <xf numFmtId="176" fontId="34" fillId="0" borderId="1" applyFill="0">
      <alignment horizontal="right"/>
    </xf>
    <xf numFmtId="0" fontId="51" fillId="0" borderId="11" applyNumberFormat="0" applyFont="0" applyBorder="0">
      <alignment horizontal="right"/>
    </xf>
    <xf numFmtId="0" fontId="73" fillId="0" borderId="0" applyFill="0"/>
    <xf numFmtId="0" fontId="18" fillId="0" borderId="0" applyFill="0"/>
    <xf numFmtId="4" fontId="34" fillId="0" borderId="1" applyFill="0"/>
    <xf numFmtId="0" fontId="1" fillId="0" borderId="0" applyNumberFormat="0" applyFont="0" applyBorder="0" applyAlignment="0"/>
    <xf numFmtId="0" fontId="21" fillId="0" borderId="0" applyFill="0">
      <alignment horizontal="left" indent="1"/>
    </xf>
    <xf numFmtId="0" fontId="74" fillId="0" borderId="0" applyFill="0">
      <alignment horizontal="left" indent="1"/>
    </xf>
    <xf numFmtId="4" fontId="24" fillId="0" borderId="0" applyFill="0"/>
    <xf numFmtId="0" fontId="1" fillId="0" borderId="0" applyNumberFormat="0" applyFont="0" applyFill="0" applyBorder="0" applyAlignment="0"/>
    <xf numFmtId="0" fontId="21" fillId="0" borderId="0" applyFill="0">
      <alignment horizontal="left" indent="2"/>
    </xf>
    <xf numFmtId="0" fontId="18" fillId="0" borderId="0" applyFill="0">
      <alignment horizontal="left" indent="2"/>
    </xf>
    <xf numFmtId="4" fontId="24" fillId="0" borderId="0" applyFill="0"/>
    <xf numFmtId="0" fontId="1" fillId="0" borderId="0" applyNumberFormat="0" applyFont="0" applyBorder="0" applyAlignment="0"/>
    <xf numFmtId="0" fontId="75" fillId="0" borderId="0">
      <alignment horizontal="left" indent="3"/>
    </xf>
    <xf numFmtId="0" fontId="76" fillId="0" borderId="0" applyFill="0">
      <alignment horizontal="left" indent="3"/>
    </xf>
    <xf numFmtId="4" fontId="24" fillId="0" borderId="0" applyFill="0"/>
    <xf numFmtId="0" fontId="1" fillId="0" borderId="0" applyNumberFormat="0" applyFont="0" applyBorder="0" applyAlignment="0"/>
    <xf numFmtId="0" fontId="25" fillId="0" borderId="0">
      <alignment horizontal="left" indent="4"/>
    </xf>
    <xf numFmtId="0" fontId="3" fillId="0" borderId="0" applyFill="0">
      <alignment horizontal="left" indent="4"/>
    </xf>
    <xf numFmtId="4" fontId="26" fillId="0" borderId="0" applyFill="0"/>
    <xf numFmtId="0" fontId="1" fillId="0" borderId="0" applyNumberFormat="0" applyFont="0" applyBorder="0" applyAlignment="0"/>
    <xf numFmtId="0" fontId="27" fillId="0" borderId="0">
      <alignment horizontal="left" indent="5"/>
    </xf>
    <xf numFmtId="0" fontId="28" fillId="0" borderId="0" applyFill="0">
      <alignment horizontal="left" indent="5"/>
    </xf>
    <xf numFmtId="4" fontId="29" fillId="0" borderId="0" applyFill="0"/>
    <xf numFmtId="0" fontId="1" fillId="0" borderId="0" applyNumberFormat="0" applyFont="0" applyFill="0" applyBorder="0" applyAlignment="0"/>
    <xf numFmtId="0" fontId="30" fillId="0" borderId="0" applyFill="0">
      <alignment horizontal="left" indent="6"/>
    </xf>
    <xf numFmtId="0" fontId="26" fillId="0" borderId="0" applyFill="0">
      <alignment horizontal="left" indent="6"/>
    </xf>
    <xf numFmtId="0" fontId="43" fillId="0" borderId="17" applyNumberFormat="0" applyFont="0" applyFill="0" applyAlignment="0" applyProtection="0"/>
    <xf numFmtId="0" fontId="77" fillId="0" borderId="0" applyNumberFormat="0" applyFill="0" applyBorder="0" applyAlignment="0" applyProtection="0"/>
    <xf numFmtId="0" fontId="78" fillId="0" borderId="0"/>
    <xf numFmtId="0" fontId="79" fillId="0" borderId="0"/>
    <xf numFmtId="0" fontId="80" fillId="0" borderId="9">
      <alignment horizontal="right"/>
    </xf>
    <xf numFmtId="250" fontId="41" fillId="0" borderId="0">
      <alignment horizontal="center"/>
    </xf>
    <xf numFmtId="251" fontId="81" fillId="0" borderId="0">
      <alignment horizontal="center"/>
    </xf>
    <xf numFmtId="0" fontId="2" fillId="0" borderId="0" applyNumberFormat="0" applyFill="0" applyBorder="0" applyAlignment="0" applyProtection="0"/>
    <xf numFmtId="0" fontId="82" fillId="0" borderId="0" applyNumberFormat="0" applyBorder="0" applyAlignment="0"/>
    <xf numFmtId="0" fontId="83" fillId="0" borderId="0" applyNumberFormat="0" applyBorder="0" applyAlignment="0"/>
    <xf numFmtId="0" fontId="43" fillId="23" borderId="0" applyNumberFormat="0" applyFont="0" applyBorder="0" applyAlignment="0" applyProtection="0"/>
    <xf numFmtId="232" fontId="84" fillId="0" borderId="8" applyNumberFormat="0" applyFont="0" applyFill="0" applyAlignment="0" applyProtection="0"/>
    <xf numFmtId="0" fontId="85" fillId="0" borderId="0" applyFill="0" applyBorder="0" applyProtection="0">
      <alignment horizontal="left" vertical="top"/>
    </xf>
    <xf numFmtId="0" fontId="86" fillId="0" borderId="0" applyNumberFormat="0" applyFill="0" applyBorder="0" applyAlignment="0" applyProtection="0"/>
    <xf numFmtId="0" fontId="87" fillId="0" borderId="0" applyAlignment="0">
      <alignment horizontal="centerContinuous"/>
    </xf>
    <xf numFmtId="0" fontId="3" fillId="0" borderId="3" applyNumberFormat="0" applyFont="0" applyFill="0" applyAlignment="0" applyProtection="0"/>
    <xf numFmtId="0" fontId="1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252" fontId="38" fillId="0" borderId="0" applyFont="0" applyFill="0" applyBorder="0" applyAlignment="0" applyProtection="0"/>
    <xf numFmtId="253" fontId="38" fillId="0" borderId="0" applyFont="0" applyFill="0" applyBorder="0" applyAlignment="0" applyProtection="0"/>
    <xf numFmtId="254" fontId="38" fillId="0" borderId="0" applyFont="0" applyFill="0" applyBorder="0" applyAlignment="0" applyProtection="0"/>
    <xf numFmtId="255" fontId="38" fillId="0" borderId="0" applyFont="0" applyFill="0" applyBorder="0" applyAlignment="0" applyProtection="0"/>
    <xf numFmtId="256" fontId="38" fillId="0" borderId="0" applyFont="0" applyFill="0" applyBorder="0" applyAlignment="0" applyProtection="0"/>
    <xf numFmtId="257" fontId="38" fillId="0" borderId="0" applyFont="0" applyFill="0" applyBorder="0" applyAlignment="0" applyProtection="0"/>
    <xf numFmtId="258" fontId="38" fillId="0" borderId="0" applyFont="0" applyFill="0" applyBorder="0" applyAlignment="0" applyProtection="0"/>
    <xf numFmtId="259" fontId="38" fillId="0" borderId="0" applyFont="0" applyFill="0" applyBorder="0" applyAlignment="0" applyProtection="0"/>
    <xf numFmtId="260" fontId="90" fillId="23" borderId="18" applyFont="0" applyFill="0" applyBorder="0" applyAlignment="0" applyProtection="0"/>
    <xf numFmtId="260" fontId="12" fillId="0" borderId="0" applyFont="0" applyFill="0" applyBorder="0" applyAlignment="0" applyProtection="0"/>
    <xf numFmtId="261" fontId="32" fillId="0" borderId="0" applyFont="0" applyFill="0" applyBorder="0" applyAlignment="0" applyProtection="0"/>
    <xf numFmtId="262" fontId="41" fillId="0" borderId="8" applyFont="0" applyFill="0" applyBorder="0" applyAlignment="0" applyProtection="0">
      <alignment horizontal="right"/>
      <protection locked="0"/>
    </xf>
    <xf numFmtId="0" fontId="3" fillId="0" borderId="0"/>
  </cellStyleXfs>
  <cellXfs count="71">
    <xf numFmtId="0" fontId="0" fillId="0" borderId="0" xfId="0"/>
    <xf numFmtId="0" fontId="51" fillId="0" borderId="0" xfId="208" applyFont="1" applyFill="1" applyBorder="1">
      <alignment vertical="top"/>
    </xf>
    <xf numFmtId="0" fontId="51" fillId="0" borderId="0" xfId="209" applyFont="1">
      <alignment vertical="top"/>
    </xf>
    <xf numFmtId="0" fontId="3" fillId="0" borderId="0" xfId="209" applyFont="1">
      <alignment vertical="top"/>
    </xf>
    <xf numFmtId="0" fontId="66" fillId="0" borderId="0" xfId="209">
      <alignment vertical="top"/>
    </xf>
    <xf numFmtId="0" fontId="51" fillId="0" borderId="1" xfId="208" applyFont="1" applyFill="1" applyBorder="1">
      <alignment vertical="top"/>
    </xf>
    <xf numFmtId="0" fontId="0" fillId="0" borderId="0" xfId="0" applyBorder="1"/>
    <xf numFmtId="0" fontId="3" fillId="0" borderId="0" xfId="0" applyFont="1"/>
    <xf numFmtId="0" fontId="1" fillId="32" borderId="0" xfId="207" applyFont="1" applyFill="1" applyAlignment="1">
      <alignment horizontal="right"/>
    </xf>
    <xf numFmtId="0" fontId="0" fillId="32" borderId="0" xfId="0" applyFill="1"/>
    <xf numFmtId="0" fontId="1" fillId="32" borderId="0" xfId="207" applyFont="1" applyFill="1"/>
    <xf numFmtId="0" fontId="51" fillId="32" borderId="0" xfId="209" applyFont="1" applyFill="1">
      <alignment vertical="top"/>
    </xf>
    <xf numFmtId="0" fontId="3" fillId="0" borderId="19" xfId="207" quotePrefix="1" applyFont="1" applyFill="1" applyBorder="1" applyAlignment="1">
      <alignment horizontal="left"/>
    </xf>
    <xf numFmtId="0" fontId="1" fillId="0" borderId="16" xfId="207" quotePrefix="1" applyFont="1" applyFill="1" applyBorder="1" applyAlignment="1">
      <alignment horizontal="left"/>
    </xf>
    <xf numFmtId="0" fontId="1" fillId="0" borderId="16" xfId="207" applyFont="1" applyFill="1" applyBorder="1"/>
    <xf numFmtId="0" fontId="1" fillId="0" borderId="20" xfId="207" applyFont="1" applyFill="1" applyBorder="1"/>
    <xf numFmtId="0" fontId="3" fillId="0" borderId="19" xfId="207" quotePrefix="1" applyFont="1" applyBorder="1" applyAlignment="1">
      <alignment horizontal="left"/>
    </xf>
    <xf numFmtId="0" fontId="1" fillId="0" borderId="16" xfId="207" quotePrefix="1" applyFont="1" applyBorder="1" applyAlignment="1">
      <alignment horizontal="left"/>
    </xf>
    <xf numFmtId="0" fontId="1" fillId="0" borderId="16" xfId="207" applyFont="1" applyBorder="1"/>
    <xf numFmtId="0" fontId="1" fillId="0" borderId="20" xfId="207" applyFont="1" applyBorder="1"/>
    <xf numFmtId="0" fontId="3" fillId="0" borderId="20" xfId="209" applyFont="1" applyBorder="1">
      <alignment vertical="top"/>
    </xf>
    <xf numFmtId="0" fontId="51" fillId="32" borderId="19" xfId="209" applyFont="1" applyFill="1" applyBorder="1">
      <alignment vertical="top"/>
    </xf>
    <xf numFmtId="0" fontId="51" fillId="32" borderId="16" xfId="209" applyFont="1" applyFill="1" applyBorder="1">
      <alignment vertical="top"/>
    </xf>
    <xf numFmtId="0" fontId="51" fillId="32" borderId="20" xfId="209" applyFont="1" applyFill="1" applyBorder="1">
      <alignment vertical="top"/>
    </xf>
    <xf numFmtId="0" fontId="16" fillId="0" borderId="0" xfId="209" applyFont="1">
      <alignment vertical="top"/>
    </xf>
    <xf numFmtId="0" fontId="92" fillId="0" borderId="0" xfId="0" applyFont="1"/>
    <xf numFmtId="0" fontId="51" fillId="0" borderId="0" xfId="207" applyFont="1" applyAlignment="1">
      <alignment horizontal="right"/>
    </xf>
    <xf numFmtId="227" fontId="91" fillId="0" borderId="0" xfId="206" applyNumberFormat="1" applyFont="1" applyFill="1" applyAlignment="1">
      <alignment horizontal="center" wrapText="1"/>
    </xf>
    <xf numFmtId="0" fontId="51" fillId="0" borderId="19" xfId="0" applyFont="1" applyBorder="1"/>
    <xf numFmtId="0" fontId="3" fillId="0" borderId="19" xfId="209" applyFont="1" applyBorder="1">
      <alignment vertical="top"/>
    </xf>
    <xf numFmtId="0" fontId="0" fillId="0" borderId="0" xfId="0" applyFill="1"/>
    <xf numFmtId="0" fontId="93" fillId="35" borderId="0" xfId="207" applyFont="1" applyFill="1" applyAlignment="1"/>
    <xf numFmtId="227" fontId="94" fillId="35" borderId="0" xfId="206" applyNumberFormat="1" applyFont="1" applyFill="1" applyAlignment="1">
      <alignment horizontal="center" wrapText="1"/>
    </xf>
    <xf numFmtId="0" fontId="51" fillId="0" borderId="0" xfId="209" applyFont="1" applyFill="1">
      <alignment vertical="top"/>
    </xf>
    <xf numFmtId="0" fontId="51" fillId="0" borderId="0" xfId="207" applyFont="1" applyFill="1" applyAlignment="1">
      <alignment horizontal="right"/>
    </xf>
    <xf numFmtId="0" fontId="51" fillId="0" borderId="0" xfId="0" applyFont="1"/>
    <xf numFmtId="0" fontId="0" fillId="0" borderId="14" xfId="0" applyBorder="1" applyAlignment="1">
      <alignment vertical="top"/>
    </xf>
    <xf numFmtId="0" fontId="95" fillId="0" borderId="11" xfId="0" applyFont="1" applyBorder="1" applyAlignment="1">
      <alignment wrapText="1"/>
    </xf>
    <xf numFmtId="2" fontId="3" fillId="36" borderId="12" xfId="209" applyNumberFormat="1" applyFont="1" applyFill="1" applyBorder="1" applyAlignment="1">
      <alignment horizontal="right" vertical="top"/>
    </xf>
    <xf numFmtId="0" fontId="96" fillId="37" borderId="1" xfId="0" applyFont="1" applyFill="1" applyBorder="1" applyAlignment="1">
      <alignment horizontal="center"/>
    </xf>
    <xf numFmtId="2" fontId="3" fillId="0" borderId="0" xfId="209" applyNumberFormat="1" applyFont="1" applyBorder="1" applyAlignment="1">
      <alignment horizontal="right" vertical="top"/>
    </xf>
    <xf numFmtId="176" fontId="3" fillId="36" borderId="22" xfId="107" applyNumberFormat="1" applyFont="1" applyFill="1" applyBorder="1" applyAlignment="1">
      <alignment horizontal="right" vertical="top"/>
    </xf>
    <xf numFmtId="37" fontId="1" fillId="32" borderId="0" xfId="207" applyNumberFormat="1" applyFont="1" applyFill="1" applyBorder="1" applyAlignment="1">
      <alignment horizontal="right"/>
    </xf>
    <xf numFmtId="0" fontId="3" fillId="32" borderId="0" xfId="209" applyFont="1" applyFill="1" applyBorder="1" applyAlignment="1">
      <alignment horizontal="right" vertical="top"/>
    </xf>
    <xf numFmtId="0" fontId="0" fillId="32" borderId="0" xfId="0" applyFill="1" applyAlignment="1">
      <alignment horizontal="right"/>
    </xf>
    <xf numFmtId="176" fontId="3" fillId="36" borderId="21" xfId="209" applyNumberFormat="1" applyFont="1" applyFill="1" applyBorder="1" applyAlignment="1">
      <alignment horizontal="right" vertical="top"/>
    </xf>
    <xf numFmtId="176" fontId="3" fillId="0" borderId="8" xfId="209" applyNumberFormat="1" applyFont="1" applyBorder="1" applyAlignment="1">
      <alignment horizontal="right" vertical="top"/>
    </xf>
    <xf numFmtId="176" fontId="96" fillId="36" borderId="22" xfId="107" applyNumberFormat="1" applyFont="1" applyFill="1" applyBorder="1" applyAlignment="1">
      <alignment horizontal="right" vertical="top"/>
    </xf>
    <xf numFmtId="176" fontId="96" fillId="0" borderId="3" xfId="107" applyNumberFormat="1" applyFont="1" applyBorder="1" applyAlignment="1">
      <alignment horizontal="right" vertical="top"/>
    </xf>
    <xf numFmtId="176" fontId="3" fillId="0" borderId="3" xfId="107" applyNumberFormat="1" applyFont="1" applyBorder="1" applyAlignment="1">
      <alignment horizontal="right" vertical="top"/>
    </xf>
    <xf numFmtId="0" fontId="3" fillId="36" borderId="0" xfId="209" applyFont="1" applyFill="1" applyBorder="1" applyAlignment="1">
      <alignment horizontal="right" vertical="top"/>
    </xf>
    <xf numFmtId="0" fontId="3" fillId="0" borderId="0" xfId="209" applyFont="1" applyBorder="1" applyAlignment="1">
      <alignment horizontal="right" vertical="top"/>
    </xf>
    <xf numFmtId="0" fontId="3" fillId="0" borderId="0" xfId="209" applyFont="1" applyFill="1" applyBorder="1" applyAlignment="1">
      <alignment horizontal="right" vertical="top"/>
    </xf>
    <xf numFmtId="2" fontId="96" fillId="36" borderId="12" xfId="209" applyNumberFormat="1" applyFont="1" applyFill="1" applyBorder="1" applyAlignment="1">
      <alignment horizontal="right" vertical="top"/>
    </xf>
    <xf numFmtId="2" fontId="96" fillId="0" borderId="0" xfId="209" applyNumberFormat="1" applyFont="1" applyBorder="1" applyAlignment="1">
      <alignment horizontal="right" vertical="top"/>
    </xf>
    <xf numFmtId="2" fontId="96" fillId="0" borderId="17" xfId="209" applyNumberFormat="1" applyFont="1" applyBorder="1" applyAlignment="1">
      <alignment horizontal="right" vertical="top"/>
    </xf>
    <xf numFmtId="2" fontId="96" fillId="36" borderId="1" xfId="209" applyNumberFormat="1" applyFont="1" applyFill="1" applyBorder="1" applyAlignment="1">
      <alignment horizontal="right" vertical="top"/>
    </xf>
    <xf numFmtId="2" fontId="96" fillId="0" borderId="1" xfId="209" applyNumberFormat="1" applyFont="1" applyBorder="1" applyAlignment="1">
      <alignment horizontal="right" vertical="top"/>
    </xf>
    <xf numFmtId="176" fontId="96" fillId="36" borderId="22" xfId="209" applyNumberFormat="1" applyFont="1" applyFill="1" applyBorder="1" applyAlignment="1">
      <alignment horizontal="right" vertical="top"/>
    </xf>
    <xf numFmtId="176" fontId="96" fillId="0" borderId="3" xfId="209" applyNumberFormat="1" applyFont="1" applyBorder="1" applyAlignment="1">
      <alignment horizontal="right" vertical="top"/>
    </xf>
    <xf numFmtId="176" fontId="96" fillId="36" borderId="3" xfId="209" applyNumberFormat="1" applyFont="1" applyFill="1" applyBorder="1" applyAlignment="1">
      <alignment horizontal="right" vertical="top"/>
    </xf>
    <xf numFmtId="176" fontId="96" fillId="0" borderId="23" xfId="209" applyNumberFormat="1" applyFont="1" applyBorder="1" applyAlignment="1">
      <alignment horizontal="right" vertical="top"/>
    </xf>
    <xf numFmtId="0" fontId="95" fillId="0" borderId="11" xfId="0" applyFont="1" applyBorder="1" applyAlignment="1">
      <alignment horizontal="center" wrapText="1"/>
    </xf>
    <xf numFmtId="0" fontId="94" fillId="35" borderId="0" xfId="206" applyNumberFormat="1" applyFont="1" applyFill="1" applyAlignment="1">
      <alignment horizontal="center" wrapText="1"/>
    </xf>
    <xf numFmtId="0" fontId="0" fillId="0" borderId="11" xfId="0" applyNumberForma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14" fontId="3" fillId="0" borderId="11" xfId="358" applyNumberForma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4" fontId="3" fillId="0" borderId="11" xfId="358" applyNumberFormat="1" applyBorder="1" applyAlignment="1">
      <alignment horizontal="center" vertical="center"/>
    </xf>
    <xf numFmtId="0" fontId="0" fillId="0" borderId="11" xfId="0" applyNumberFormat="1" applyBorder="1" applyAlignment="1">
      <alignment vertical="center" wrapText="1"/>
    </xf>
  </cellXfs>
  <cellStyles count="359">
    <cellStyle name="¢ Currency [1]" xfId="2" xr:uid="{00000000-0005-0000-0000-000001000000}"/>
    <cellStyle name="¢ Currency [2]" xfId="3" xr:uid="{00000000-0005-0000-0000-000002000000}"/>
    <cellStyle name="¢ Currency [3]" xfId="4" xr:uid="{00000000-0005-0000-0000-000003000000}"/>
    <cellStyle name="£ Currency [0]" xfId="5" xr:uid="{00000000-0005-0000-0000-000004000000}"/>
    <cellStyle name="£ Currency [1]" xfId="6" xr:uid="{00000000-0005-0000-0000-000005000000}"/>
    <cellStyle name="£ Currency [2]" xfId="7" xr:uid="{00000000-0005-0000-0000-000006000000}"/>
    <cellStyle name="=C:\WINNT35\SYSTEM32\COMMAND.COM" xfId="1" xr:uid="{00000000-0005-0000-0000-000000000000}"/>
    <cellStyle name="20% - Accent1" xfId="8" builtinId="30" customBuiltin="1"/>
    <cellStyle name="20% - Accent2" xfId="9" builtinId="34" customBuiltin="1"/>
    <cellStyle name="20% - Accent3" xfId="10" builtinId="38" customBuiltin="1"/>
    <cellStyle name="20% - Accent4" xfId="11" builtinId="42" customBuiltin="1"/>
    <cellStyle name="20% - Accent5" xfId="12" builtinId="46" customBuiltin="1"/>
    <cellStyle name="20% - Accent6" xfId="13" builtinId="50" customBuiltin="1"/>
    <cellStyle name="40% - Accent1" xfId="14" builtinId="31" customBuiltin="1"/>
    <cellStyle name="40% - Accent2" xfId="15" builtinId="35" customBuiltin="1"/>
    <cellStyle name="40% - Accent3" xfId="16" builtinId="39" customBuiltin="1"/>
    <cellStyle name="40% - Accent4" xfId="17" builtinId="43" customBuiltin="1"/>
    <cellStyle name="40% - Accent5" xfId="18" builtinId="47" customBuiltin="1"/>
    <cellStyle name="40% - Accent6" xfId="19" builtinId="51" customBuiltin="1"/>
    <cellStyle name="60% - Accent1" xfId="20" builtinId="32" customBuiltin="1"/>
    <cellStyle name="60% - Accent2" xfId="21" builtinId="36" customBuiltin="1"/>
    <cellStyle name="60% - Accent3" xfId="22" builtinId="40" customBuiltin="1"/>
    <cellStyle name="60% - Accent4" xfId="23" builtinId="44" customBuiltin="1"/>
    <cellStyle name="60% - Accent5" xfId="24" builtinId="48" customBuiltin="1"/>
    <cellStyle name="60% - Accent6" xfId="25" builtinId="52" customBuiltin="1"/>
    <cellStyle name="Accent1" xfId="26" builtinId="29" customBuiltin="1"/>
    <cellStyle name="Accent2" xfId="27" builtinId="33" customBuiltin="1"/>
    <cellStyle name="Accent3" xfId="28" builtinId="37" customBuiltin="1"/>
    <cellStyle name="Accent4" xfId="29" builtinId="41" customBuiltin="1"/>
    <cellStyle name="Accent5" xfId="30" builtinId="45" customBuiltin="1"/>
    <cellStyle name="Accent6" xfId="31" builtinId="49" customBuiltin="1"/>
    <cellStyle name="Bad" xfId="32" builtinId="27" customBuiltin="1"/>
    <cellStyle name="Basic" xfId="33" xr:uid="{00000000-0005-0000-0000-000020000000}"/>
    <cellStyle name="black" xfId="34" xr:uid="{00000000-0005-0000-0000-000021000000}"/>
    <cellStyle name="blu" xfId="35" xr:uid="{00000000-0005-0000-0000-000022000000}"/>
    <cellStyle name="bot" xfId="36" xr:uid="{00000000-0005-0000-0000-000023000000}"/>
    <cellStyle name="Bullet" xfId="37" xr:uid="{00000000-0005-0000-0000-000024000000}"/>
    <cellStyle name="Bullet [0]" xfId="38" xr:uid="{00000000-0005-0000-0000-000025000000}"/>
    <cellStyle name="Bullet [2]" xfId="39" xr:uid="{00000000-0005-0000-0000-000026000000}"/>
    <cellStyle name="Bullet [4]" xfId="40" xr:uid="{00000000-0005-0000-0000-000027000000}"/>
    <cellStyle name="c" xfId="41" xr:uid="{00000000-0005-0000-0000-000028000000}"/>
    <cellStyle name="c," xfId="42" xr:uid="{00000000-0005-0000-0000-000029000000}"/>
    <cellStyle name="c_HardInc " xfId="43" xr:uid="{00000000-0005-0000-0000-00002A000000}"/>
    <cellStyle name="c_HardInc _ITC Great Plains Formula 1-12-09a" xfId="44" xr:uid="{00000000-0005-0000-0000-00002B000000}"/>
    <cellStyle name="C00A" xfId="45" xr:uid="{00000000-0005-0000-0000-00002C000000}"/>
    <cellStyle name="C00B" xfId="46" xr:uid="{00000000-0005-0000-0000-00002D000000}"/>
    <cellStyle name="C00L" xfId="47" xr:uid="{00000000-0005-0000-0000-00002E000000}"/>
    <cellStyle name="C01A" xfId="48" xr:uid="{00000000-0005-0000-0000-00002F000000}"/>
    <cellStyle name="C01B" xfId="49" xr:uid="{00000000-0005-0000-0000-000030000000}"/>
    <cellStyle name="C01H" xfId="50" xr:uid="{00000000-0005-0000-0000-000031000000}"/>
    <cellStyle name="C01L" xfId="51" xr:uid="{00000000-0005-0000-0000-000032000000}"/>
    <cellStyle name="C02A" xfId="52" xr:uid="{00000000-0005-0000-0000-000033000000}"/>
    <cellStyle name="C02B" xfId="53" xr:uid="{00000000-0005-0000-0000-000034000000}"/>
    <cellStyle name="C02H" xfId="54" xr:uid="{00000000-0005-0000-0000-000035000000}"/>
    <cellStyle name="C02L" xfId="55" xr:uid="{00000000-0005-0000-0000-000036000000}"/>
    <cellStyle name="C03A" xfId="56" xr:uid="{00000000-0005-0000-0000-000037000000}"/>
    <cellStyle name="C03B" xfId="57" xr:uid="{00000000-0005-0000-0000-000038000000}"/>
    <cellStyle name="C03H" xfId="58" xr:uid="{00000000-0005-0000-0000-000039000000}"/>
    <cellStyle name="C03L" xfId="59" xr:uid="{00000000-0005-0000-0000-00003A000000}"/>
    <cellStyle name="C04A" xfId="60" xr:uid="{00000000-0005-0000-0000-00003B000000}"/>
    <cellStyle name="C04B" xfId="61" xr:uid="{00000000-0005-0000-0000-00003C000000}"/>
    <cellStyle name="C04H" xfId="62" xr:uid="{00000000-0005-0000-0000-00003D000000}"/>
    <cellStyle name="C04L" xfId="63" xr:uid="{00000000-0005-0000-0000-00003E000000}"/>
    <cellStyle name="C05A" xfId="64" xr:uid="{00000000-0005-0000-0000-00003F000000}"/>
    <cellStyle name="C05B" xfId="65" xr:uid="{00000000-0005-0000-0000-000040000000}"/>
    <cellStyle name="C05H" xfId="66" xr:uid="{00000000-0005-0000-0000-000041000000}"/>
    <cellStyle name="C05L" xfId="67" xr:uid="{00000000-0005-0000-0000-000042000000}"/>
    <cellStyle name="C06A" xfId="68" xr:uid="{00000000-0005-0000-0000-000043000000}"/>
    <cellStyle name="C06B" xfId="69" xr:uid="{00000000-0005-0000-0000-000044000000}"/>
    <cellStyle name="C06H" xfId="70" xr:uid="{00000000-0005-0000-0000-000045000000}"/>
    <cellStyle name="C06L" xfId="71" xr:uid="{00000000-0005-0000-0000-000046000000}"/>
    <cellStyle name="C07A" xfId="72" xr:uid="{00000000-0005-0000-0000-000047000000}"/>
    <cellStyle name="C07B" xfId="73" xr:uid="{00000000-0005-0000-0000-000048000000}"/>
    <cellStyle name="C07H" xfId="74" xr:uid="{00000000-0005-0000-0000-000049000000}"/>
    <cellStyle name="C07L" xfId="75" xr:uid="{00000000-0005-0000-0000-00004A000000}"/>
    <cellStyle name="c1" xfId="76" xr:uid="{00000000-0005-0000-0000-00004B000000}"/>
    <cellStyle name="c1," xfId="77" xr:uid="{00000000-0005-0000-0000-00004C000000}"/>
    <cellStyle name="c2" xfId="78" xr:uid="{00000000-0005-0000-0000-00004D000000}"/>
    <cellStyle name="c2," xfId="79" xr:uid="{00000000-0005-0000-0000-00004E000000}"/>
    <cellStyle name="c3" xfId="80" xr:uid="{00000000-0005-0000-0000-00004F000000}"/>
    <cellStyle name="Calculation" xfId="81" builtinId="22" customBuiltin="1"/>
    <cellStyle name="cas" xfId="82" xr:uid="{00000000-0005-0000-0000-000051000000}"/>
    <cellStyle name="Centered Heading" xfId="83" xr:uid="{00000000-0005-0000-0000-000052000000}"/>
    <cellStyle name="Check Cell" xfId="84" builtinId="23" customBuiltin="1"/>
    <cellStyle name="Comma  - Style1" xfId="85" xr:uid="{00000000-0005-0000-0000-000054000000}"/>
    <cellStyle name="Comma  - Style2" xfId="86" xr:uid="{00000000-0005-0000-0000-000055000000}"/>
    <cellStyle name="Comma  - Style3" xfId="87" xr:uid="{00000000-0005-0000-0000-000056000000}"/>
    <cellStyle name="Comma  - Style4" xfId="88" xr:uid="{00000000-0005-0000-0000-000057000000}"/>
    <cellStyle name="Comma  - Style5" xfId="89" xr:uid="{00000000-0005-0000-0000-000058000000}"/>
    <cellStyle name="Comma  - Style6" xfId="90" xr:uid="{00000000-0005-0000-0000-000059000000}"/>
    <cellStyle name="Comma  - Style7" xfId="91" xr:uid="{00000000-0005-0000-0000-00005A000000}"/>
    <cellStyle name="Comma  - Style8" xfId="92" xr:uid="{00000000-0005-0000-0000-00005B000000}"/>
    <cellStyle name="Comma [1]" xfId="93" xr:uid="{00000000-0005-0000-0000-00005C000000}"/>
    <cellStyle name="Comma [2]" xfId="94" xr:uid="{00000000-0005-0000-0000-00005D000000}"/>
    <cellStyle name="Comma [3]" xfId="95" xr:uid="{00000000-0005-0000-0000-00005E000000}"/>
    <cellStyle name="Comma 0.0" xfId="96" xr:uid="{00000000-0005-0000-0000-00005F000000}"/>
    <cellStyle name="Comma 0.00" xfId="97" xr:uid="{00000000-0005-0000-0000-000060000000}"/>
    <cellStyle name="Comma 0.000" xfId="98" xr:uid="{00000000-0005-0000-0000-000061000000}"/>
    <cellStyle name="Comma 0.0000" xfId="99" xr:uid="{00000000-0005-0000-0000-000062000000}"/>
    <cellStyle name="Comma 2" xfId="100" xr:uid="{00000000-0005-0000-0000-000063000000}"/>
    <cellStyle name="Comma 2 2" xfId="101" xr:uid="{00000000-0005-0000-0000-000064000000}"/>
    <cellStyle name="Comma 3" xfId="102" xr:uid="{00000000-0005-0000-0000-000065000000}"/>
    <cellStyle name="Comma 3 2" xfId="103" xr:uid="{00000000-0005-0000-0000-000066000000}"/>
    <cellStyle name="Comma Input" xfId="104" xr:uid="{00000000-0005-0000-0000-000067000000}"/>
    <cellStyle name="Comma0" xfId="105" xr:uid="{00000000-0005-0000-0000-000068000000}"/>
    <cellStyle name="Company Name" xfId="106" xr:uid="{00000000-0005-0000-0000-000069000000}"/>
    <cellStyle name="Currency" xfId="107" builtinId="4"/>
    <cellStyle name="Currency [1]" xfId="108" xr:uid="{00000000-0005-0000-0000-00006B000000}"/>
    <cellStyle name="Currency [2]" xfId="109" xr:uid="{00000000-0005-0000-0000-00006C000000}"/>
    <cellStyle name="Currency [3]" xfId="110" xr:uid="{00000000-0005-0000-0000-00006D000000}"/>
    <cellStyle name="Currency 0.0" xfId="111" xr:uid="{00000000-0005-0000-0000-00006E000000}"/>
    <cellStyle name="Currency 0.00" xfId="112" xr:uid="{00000000-0005-0000-0000-00006F000000}"/>
    <cellStyle name="Currency 0.000" xfId="113" xr:uid="{00000000-0005-0000-0000-000070000000}"/>
    <cellStyle name="Currency 0.0000" xfId="114" xr:uid="{00000000-0005-0000-0000-000071000000}"/>
    <cellStyle name="Currency 2" xfId="115" xr:uid="{00000000-0005-0000-0000-000072000000}"/>
    <cellStyle name="Currency 2 2" xfId="116" xr:uid="{00000000-0005-0000-0000-000073000000}"/>
    <cellStyle name="Currency 3" xfId="117" xr:uid="{00000000-0005-0000-0000-000074000000}"/>
    <cellStyle name="Currency 3 2" xfId="118" xr:uid="{00000000-0005-0000-0000-000075000000}"/>
    <cellStyle name="Currency Input" xfId="119" xr:uid="{00000000-0005-0000-0000-000076000000}"/>
    <cellStyle name="Currency0" xfId="120" xr:uid="{00000000-0005-0000-0000-000077000000}"/>
    <cellStyle name="d" xfId="121" xr:uid="{00000000-0005-0000-0000-000078000000}"/>
    <cellStyle name="d," xfId="122" xr:uid="{00000000-0005-0000-0000-000079000000}"/>
    <cellStyle name="d1" xfId="123" xr:uid="{00000000-0005-0000-0000-00007A000000}"/>
    <cellStyle name="d1," xfId="124" xr:uid="{00000000-0005-0000-0000-00007B000000}"/>
    <cellStyle name="d2" xfId="125" xr:uid="{00000000-0005-0000-0000-00007C000000}"/>
    <cellStyle name="d2," xfId="126" xr:uid="{00000000-0005-0000-0000-00007D000000}"/>
    <cellStyle name="d3" xfId="127" xr:uid="{00000000-0005-0000-0000-00007E000000}"/>
    <cellStyle name="Dash" xfId="128" xr:uid="{00000000-0005-0000-0000-00007F000000}"/>
    <cellStyle name="Date" xfId="129" xr:uid="{00000000-0005-0000-0000-000080000000}"/>
    <cellStyle name="Date [Abbreviated]" xfId="130" xr:uid="{00000000-0005-0000-0000-000081000000}"/>
    <cellStyle name="Date [Long Europe]" xfId="131" xr:uid="{00000000-0005-0000-0000-000082000000}"/>
    <cellStyle name="Date [Long U.S.]" xfId="132" xr:uid="{00000000-0005-0000-0000-000083000000}"/>
    <cellStyle name="Date [Short Europe]" xfId="133" xr:uid="{00000000-0005-0000-0000-000084000000}"/>
    <cellStyle name="Date [Short U.S.]" xfId="134" xr:uid="{00000000-0005-0000-0000-000085000000}"/>
    <cellStyle name="Date_ITCM 2010 Template" xfId="135" xr:uid="{00000000-0005-0000-0000-000086000000}"/>
    <cellStyle name="Define$0" xfId="136" xr:uid="{00000000-0005-0000-0000-000087000000}"/>
    <cellStyle name="Define$1" xfId="137" xr:uid="{00000000-0005-0000-0000-000088000000}"/>
    <cellStyle name="Define$2" xfId="138" xr:uid="{00000000-0005-0000-0000-000089000000}"/>
    <cellStyle name="Define0" xfId="139" xr:uid="{00000000-0005-0000-0000-00008A000000}"/>
    <cellStyle name="Define1" xfId="140" xr:uid="{00000000-0005-0000-0000-00008B000000}"/>
    <cellStyle name="Define1x" xfId="141" xr:uid="{00000000-0005-0000-0000-00008C000000}"/>
    <cellStyle name="Define2" xfId="142" xr:uid="{00000000-0005-0000-0000-00008D000000}"/>
    <cellStyle name="Define2x" xfId="143" xr:uid="{00000000-0005-0000-0000-00008E000000}"/>
    <cellStyle name="Dollar" xfId="144" xr:uid="{00000000-0005-0000-0000-00008F000000}"/>
    <cellStyle name="e" xfId="145" xr:uid="{00000000-0005-0000-0000-000090000000}"/>
    <cellStyle name="e1" xfId="146" xr:uid="{00000000-0005-0000-0000-000091000000}"/>
    <cellStyle name="e2" xfId="147" xr:uid="{00000000-0005-0000-0000-000092000000}"/>
    <cellStyle name="Euro" xfId="148" xr:uid="{00000000-0005-0000-0000-000093000000}"/>
    <cellStyle name="Explanatory Text" xfId="149" builtinId="53" customBuiltin="1"/>
    <cellStyle name="Fixed" xfId="150" xr:uid="{00000000-0005-0000-0000-000095000000}"/>
    <cellStyle name="FOOTER - Style1" xfId="151" xr:uid="{00000000-0005-0000-0000-000096000000}"/>
    <cellStyle name="g" xfId="152" xr:uid="{00000000-0005-0000-0000-000097000000}"/>
    <cellStyle name="general" xfId="153" xr:uid="{00000000-0005-0000-0000-000098000000}"/>
    <cellStyle name="General [C]" xfId="154" xr:uid="{00000000-0005-0000-0000-000099000000}"/>
    <cellStyle name="General [R]" xfId="155" xr:uid="{00000000-0005-0000-0000-00009A000000}"/>
    <cellStyle name="Good" xfId="156" builtinId="26" customBuiltin="1"/>
    <cellStyle name="Green" xfId="157" xr:uid="{00000000-0005-0000-0000-00009C000000}"/>
    <cellStyle name="grey" xfId="158" xr:uid="{00000000-0005-0000-0000-00009D000000}"/>
    <cellStyle name="Header1" xfId="159" xr:uid="{00000000-0005-0000-0000-00009E000000}"/>
    <cellStyle name="Header2" xfId="160" xr:uid="{00000000-0005-0000-0000-00009F000000}"/>
    <cellStyle name="Heading" xfId="161" xr:uid="{00000000-0005-0000-0000-0000A0000000}"/>
    <cellStyle name="Heading 1" xfId="162" builtinId="16" customBuiltin="1"/>
    <cellStyle name="Heading 2" xfId="163" builtinId="17" customBuiltin="1"/>
    <cellStyle name="Heading 3" xfId="164" builtinId="18" customBuiltin="1"/>
    <cellStyle name="Heading 4" xfId="165" builtinId="19" customBuiltin="1"/>
    <cellStyle name="Heading No Underline" xfId="166" xr:uid="{00000000-0005-0000-0000-0000A5000000}"/>
    <cellStyle name="Heading With Underline" xfId="167" xr:uid="{00000000-0005-0000-0000-0000A6000000}"/>
    <cellStyle name="Heading1" xfId="168" xr:uid="{00000000-0005-0000-0000-0000A7000000}"/>
    <cellStyle name="Heading2" xfId="169" xr:uid="{00000000-0005-0000-0000-0000A8000000}"/>
    <cellStyle name="Headline" xfId="170" xr:uid="{00000000-0005-0000-0000-0000A9000000}"/>
    <cellStyle name="Highlight" xfId="171" xr:uid="{00000000-0005-0000-0000-0000AA000000}"/>
    <cellStyle name="in" xfId="172" xr:uid="{00000000-0005-0000-0000-0000AB000000}"/>
    <cellStyle name="Indented [0]" xfId="173" xr:uid="{00000000-0005-0000-0000-0000AC000000}"/>
    <cellStyle name="Indented [2]" xfId="174" xr:uid="{00000000-0005-0000-0000-0000AD000000}"/>
    <cellStyle name="Indented [4]" xfId="175" xr:uid="{00000000-0005-0000-0000-0000AE000000}"/>
    <cellStyle name="Indented [6]" xfId="176" xr:uid="{00000000-0005-0000-0000-0000AF000000}"/>
    <cellStyle name="Input" xfId="177" builtinId="20" customBuiltin="1"/>
    <cellStyle name="Input [yellow]" xfId="178" xr:uid="{00000000-0005-0000-0000-0000B1000000}"/>
    <cellStyle name="Input$0" xfId="179" xr:uid="{00000000-0005-0000-0000-0000B2000000}"/>
    <cellStyle name="Input$1" xfId="180" xr:uid="{00000000-0005-0000-0000-0000B3000000}"/>
    <cellStyle name="Input$2" xfId="181" xr:uid="{00000000-0005-0000-0000-0000B4000000}"/>
    <cellStyle name="Input0" xfId="182" xr:uid="{00000000-0005-0000-0000-0000B5000000}"/>
    <cellStyle name="Input1" xfId="183" xr:uid="{00000000-0005-0000-0000-0000B6000000}"/>
    <cellStyle name="Input1x" xfId="184" xr:uid="{00000000-0005-0000-0000-0000B7000000}"/>
    <cellStyle name="Input2" xfId="185" xr:uid="{00000000-0005-0000-0000-0000B8000000}"/>
    <cellStyle name="Input2x" xfId="186" xr:uid="{00000000-0005-0000-0000-0000B9000000}"/>
    <cellStyle name="lborder" xfId="187" xr:uid="{00000000-0005-0000-0000-0000BA000000}"/>
    <cellStyle name="LeftSubtitle" xfId="188" xr:uid="{00000000-0005-0000-0000-0000BB000000}"/>
    <cellStyle name="Linked Cell" xfId="189" builtinId="24" customBuiltin="1"/>
    <cellStyle name="m" xfId="190" xr:uid="{00000000-0005-0000-0000-0000BD000000}"/>
    <cellStyle name="m1" xfId="191" xr:uid="{00000000-0005-0000-0000-0000BE000000}"/>
    <cellStyle name="m2" xfId="192" xr:uid="{00000000-0005-0000-0000-0000BF000000}"/>
    <cellStyle name="m3" xfId="193" xr:uid="{00000000-0005-0000-0000-0000C0000000}"/>
    <cellStyle name="Multiple" xfId="194" xr:uid="{00000000-0005-0000-0000-0000C1000000}"/>
    <cellStyle name="Negative" xfId="195" xr:uid="{00000000-0005-0000-0000-0000C2000000}"/>
    <cellStyle name="Neutral" xfId="196" builtinId="28" customBuiltin="1"/>
    <cellStyle name="no dec" xfId="197" xr:uid="{00000000-0005-0000-0000-0000C4000000}"/>
    <cellStyle name="Normal" xfId="0" builtinId="0"/>
    <cellStyle name="Normal - Style1" xfId="198" xr:uid="{00000000-0005-0000-0000-0000C6000000}"/>
    <cellStyle name="Normal 10 4" xfId="358" xr:uid="{7551F2F6-3D0D-4D29-A557-052815310894}"/>
    <cellStyle name="Normal 2" xfId="199" xr:uid="{00000000-0005-0000-0000-0000C7000000}"/>
    <cellStyle name="Normal 3" xfId="200" xr:uid="{00000000-0005-0000-0000-0000C8000000}"/>
    <cellStyle name="Normal 3 2" xfId="201" xr:uid="{00000000-0005-0000-0000-0000C9000000}"/>
    <cellStyle name="Normal 3_ITC-Great Plains Heintz 6-24-08a" xfId="202" xr:uid="{00000000-0005-0000-0000-0000CA000000}"/>
    <cellStyle name="Normal 4" xfId="203" xr:uid="{00000000-0005-0000-0000-0000CB000000}"/>
    <cellStyle name="Normal 4 2" xfId="204" xr:uid="{00000000-0005-0000-0000-0000CC000000}"/>
    <cellStyle name="Normal 4_ITC-Great Plains Heintz 6-24-08a" xfId="205" xr:uid="{00000000-0005-0000-0000-0000CD000000}"/>
    <cellStyle name="Normal_Attachment GG (2)" xfId="206" xr:uid="{00000000-0005-0000-0000-0000CE000000}"/>
    <cellStyle name="Normal_Schedule O Info for Mike" xfId="207" xr:uid="{00000000-0005-0000-0000-0000CF000000}"/>
    <cellStyle name="Normal_Sheet1" xfId="208" xr:uid="{00000000-0005-0000-0000-0000D0000000}"/>
    <cellStyle name="Normal_Sheet3" xfId="209" xr:uid="{00000000-0005-0000-0000-0000D1000000}"/>
    <cellStyle name="Note" xfId="210" builtinId="10" customBuiltin="1"/>
    <cellStyle name="Output" xfId="211" builtinId="21" customBuiltin="1"/>
    <cellStyle name="Output1_Back" xfId="212" xr:uid="{00000000-0005-0000-0000-0000D4000000}"/>
    <cellStyle name="p" xfId="213" xr:uid="{00000000-0005-0000-0000-0000D5000000}"/>
    <cellStyle name="p_2010 Attachment O  GG_082709" xfId="214" xr:uid="{00000000-0005-0000-0000-0000D6000000}"/>
    <cellStyle name="p_2010 Attachment O Template Supporting Work Papers_ITC Midwest" xfId="215" xr:uid="{00000000-0005-0000-0000-0000D7000000}"/>
    <cellStyle name="p_2010 Attachment O Template Supporting Work Papers_ITCTransmission" xfId="216" xr:uid="{00000000-0005-0000-0000-0000D8000000}"/>
    <cellStyle name="p_2010 Attachment O Template Supporting Work Papers_METC" xfId="217" xr:uid="{00000000-0005-0000-0000-0000D9000000}"/>
    <cellStyle name="p_2Mod11" xfId="218" xr:uid="{00000000-0005-0000-0000-0000DA000000}"/>
    <cellStyle name="p_aavidmod11.xls Chart 1" xfId="219" xr:uid="{00000000-0005-0000-0000-0000DB000000}"/>
    <cellStyle name="p_aavidmod11.xls Chart 2" xfId="220" xr:uid="{00000000-0005-0000-0000-0000DC000000}"/>
    <cellStyle name="p_Attachment O &amp; GG" xfId="221" xr:uid="{00000000-0005-0000-0000-0000DD000000}"/>
    <cellStyle name="p_charts for capm" xfId="222" xr:uid="{00000000-0005-0000-0000-0000DE000000}"/>
    <cellStyle name="p_DCF" xfId="223" xr:uid="{00000000-0005-0000-0000-0000DF000000}"/>
    <cellStyle name="p_DCF_2Mod11" xfId="224" xr:uid="{00000000-0005-0000-0000-0000E0000000}"/>
    <cellStyle name="p_DCF_aavidmod11.xls Chart 1" xfId="225" xr:uid="{00000000-0005-0000-0000-0000E1000000}"/>
    <cellStyle name="p_DCF_aavidmod11.xls Chart 2" xfId="226" xr:uid="{00000000-0005-0000-0000-0000E2000000}"/>
    <cellStyle name="p_DCF_charts for capm" xfId="227" xr:uid="{00000000-0005-0000-0000-0000E3000000}"/>
    <cellStyle name="p_DCF_DCF5" xfId="228" xr:uid="{00000000-0005-0000-0000-0000E4000000}"/>
    <cellStyle name="p_DCF_Template2" xfId="229" xr:uid="{00000000-0005-0000-0000-0000E5000000}"/>
    <cellStyle name="p_DCF_Template2_1" xfId="230" xr:uid="{00000000-0005-0000-0000-0000E6000000}"/>
    <cellStyle name="p_DCF_VERA" xfId="231" xr:uid="{00000000-0005-0000-0000-0000E7000000}"/>
    <cellStyle name="p_DCF_VERA_1" xfId="232" xr:uid="{00000000-0005-0000-0000-0000E8000000}"/>
    <cellStyle name="p_DCF_VERA_1_Template2" xfId="233" xr:uid="{00000000-0005-0000-0000-0000E9000000}"/>
    <cellStyle name="p_DCF_VERA_aavidmod11.xls Chart 2" xfId="234" xr:uid="{00000000-0005-0000-0000-0000EA000000}"/>
    <cellStyle name="p_DCF_VERA_Model02" xfId="235" xr:uid="{00000000-0005-0000-0000-0000EB000000}"/>
    <cellStyle name="p_DCF_VERA_Template2" xfId="236" xr:uid="{00000000-0005-0000-0000-0000EC000000}"/>
    <cellStyle name="p_DCF_VERA_VERA" xfId="237" xr:uid="{00000000-0005-0000-0000-0000ED000000}"/>
    <cellStyle name="p_DCF_VERA_VERA_1" xfId="238" xr:uid="{00000000-0005-0000-0000-0000EE000000}"/>
    <cellStyle name="p_DCF_VERA_VERA_2" xfId="239" xr:uid="{00000000-0005-0000-0000-0000EF000000}"/>
    <cellStyle name="p_DCF_VERA_VERA_Template2" xfId="240" xr:uid="{00000000-0005-0000-0000-0000F0000000}"/>
    <cellStyle name="p_DCF5" xfId="241" xr:uid="{00000000-0005-0000-0000-0000F1000000}"/>
    <cellStyle name="p_ITC Great Plains Formula 1-12-09a" xfId="242" xr:uid="{00000000-0005-0000-0000-0000F2000000}"/>
    <cellStyle name="p_ITCM 2010 Template" xfId="243" xr:uid="{00000000-0005-0000-0000-0000F3000000}"/>
    <cellStyle name="p_ITCMW 2009 Rate" xfId="244" xr:uid="{00000000-0005-0000-0000-0000F4000000}"/>
    <cellStyle name="p_ITCMW 2010 Rate_083109" xfId="245" xr:uid="{00000000-0005-0000-0000-0000F5000000}"/>
    <cellStyle name="p_ITCOP 2010 Rate_083109" xfId="246" xr:uid="{00000000-0005-0000-0000-0000F6000000}"/>
    <cellStyle name="p_ITCT 2009 Rate" xfId="247" xr:uid="{00000000-0005-0000-0000-0000F7000000}"/>
    <cellStyle name="p_ITCT New 2010 Attachment O &amp; GG_111209NL" xfId="248" xr:uid="{00000000-0005-0000-0000-0000F8000000}"/>
    <cellStyle name="p_METC 2010 Rate_083109" xfId="249" xr:uid="{00000000-0005-0000-0000-0000F9000000}"/>
    <cellStyle name="p_Template2" xfId="250" xr:uid="{00000000-0005-0000-0000-0000FA000000}"/>
    <cellStyle name="p_Template2_1" xfId="251" xr:uid="{00000000-0005-0000-0000-0000FB000000}"/>
    <cellStyle name="p_VERA" xfId="252" xr:uid="{00000000-0005-0000-0000-0000FC000000}"/>
    <cellStyle name="p_VERA_1" xfId="253" xr:uid="{00000000-0005-0000-0000-0000FD000000}"/>
    <cellStyle name="p_VERA_1_Template2" xfId="254" xr:uid="{00000000-0005-0000-0000-0000FE000000}"/>
    <cellStyle name="p_VERA_aavidmod11.xls Chart 2" xfId="255" xr:uid="{00000000-0005-0000-0000-0000FF000000}"/>
    <cellStyle name="p_VERA_Model02" xfId="256" xr:uid="{00000000-0005-0000-0000-000000010000}"/>
    <cellStyle name="p_VERA_Template2" xfId="257" xr:uid="{00000000-0005-0000-0000-000001010000}"/>
    <cellStyle name="p_VERA_VERA" xfId="258" xr:uid="{00000000-0005-0000-0000-000002010000}"/>
    <cellStyle name="p_VERA_VERA_1" xfId="259" xr:uid="{00000000-0005-0000-0000-000003010000}"/>
    <cellStyle name="p_VERA_VERA_2" xfId="260" xr:uid="{00000000-0005-0000-0000-000004010000}"/>
    <cellStyle name="p_VERA_VERA_Template2" xfId="261" xr:uid="{00000000-0005-0000-0000-000005010000}"/>
    <cellStyle name="p1" xfId="262" xr:uid="{00000000-0005-0000-0000-000006010000}"/>
    <cellStyle name="p2" xfId="263" xr:uid="{00000000-0005-0000-0000-000007010000}"/>
    <cellStyle name="p3" xfId="264" xr:uid="{00000000-0005-0000-0000-000008010000}"/>
    <cellStyle name="Percent %" xfId="265" xr:uid="{00000000-0005-0000-0000-000009010000}"/>
    <cellStyle name="Percent % Long Underline" xfId="266" xr:uid="{00000000-0005-0000-0000-00000A010000}"/>
    <cellStyle name="Percent (0)" xfId="267" xr:uid="{00000000-0005-0000-0000-00000B010000}"/>
    <cellStyle name="Percent [0]" xfId="268" xr:uid="{00000000-0005-0000-0000-00000C010000}"/>
    <cellStyle name="Percent [1]" xfId="269" xr:uid="{00000000-0005-0000-0000-00000D010000}"/>
    <cellStyle name="Percent [2]" xfId="270" xr:uid="{00000000-0005-0000-0000-00000E010000}"/>
    <cellStyle name="Percent [3]" xfId="271" xr:uid="{00000000-0005-0000-0000-00000F010000}"/>
    <cellStyle name="Percent 0.0%" xfId="272" xr:uid="{00000000-0005-0000-0000-000010010000}"/>
    <cellStyle name="Percent 0.0% Long Underline" xfId="273" xr:uid="{00000000-0005-0000-0000-000011010000}"/>
    <cellStyle name="Percent 0.00%" xfId="274" xr:uid="{00000000-0005-0000-0000-000012010000}"/>
    <cellStyle name="Percent 0.00% Long Underline" xfId="275" xr:uid="{00000000-0005-0000-0000-000013010000}"/>
    <cellStyle name="Percent 0.000%" xfId="276" xr:uid="{00000000-0005-0000-0000-000014010000}"/>
    <cellStyle name="Percent 0.000% Long Underline" xfId="277" xr:uid="{00000000-0005-0000-0000-000015010000}"/>
    <cellStyle name="Percent 0.0000%" xfId="278" xr:uid="{00000000-0005-0000-0000-000016010000}"/>
    <cellStyle name="Percent 0.0000% Long Underline" xfId="279" xr:uid="{00000000-0005-0000-0000-000017010000}"/>
    <cellStyle name="Percent 2" xfId="280" xr:uid="{00000000-0005-0000-0000-000018010000}"/>
    <cellStyle name="Percent 2 2" xfId="281" xr:uid="{00000000-0005-0000-0000-000019010000}"/>
    <cellStyle name="Percent 3" xfId="282" xr:uid="{00000000-0005-0000-0000-00001A010000}"/>
    <cellStyle name="Percent 3 2" xfId="283" xr:uid="{00000000-0005-0000-0000-00001B010000}"/>
    <cellStyle name="Percent Input" xfId="284" xr:uid="{00000000-0005-0000-0000-00001C010000}"/>
    <cellStyle name="Percent0" xfId="285" xr:uid="{00000000-0005-0000-0000-00001D010000}"/>
    <cellStyle name="Percent1" xfId="286" xr:uid="{00000000-0005-0000-0000-00001E010000}"/>
    <cellStyle name="Percent2" xfId="287" xr:uid="{00000000-0005-0000-0000-00001F010000}"/>
    <cellStyle name="PSChar" xfId="288" xr:uid="{00000000-0005-0000-0000-000020010000}"/>
    <cellStyle name="PSDate" xfId="289" xr:uid="{00000000-0005-0000-0000-000021010000}"/>
    <cellStyle name="PSDec" xfId="290" xr:uid="{00000000-0005-0000-0000-000022010000}"/>
    <cellStyle name="PSdesc" xfId="291" xr:uid="{00000000-0005-0000-0000-000023010000}"/>
    <cellStyle name="PSHeading" xfId="292" xr:uid="{00000000-0005-0000-0000-000024010000}"/>
    <cellStyle name="PSInt" xfId="293" xr:uid="{00000000-0005-0000-0000-000025010000}"/>
    <cellStyle name="PSSpacer" xfId="294" xr:uid="{00000000-0005-0000-0000-000026010000}"/>
    <cellStyle name="PStest" xfId="295" xr:uid="{00000000-0005-0000-0000-000027010000}"/>
    <cellStyle name="R00A" xfId="296" xr:uid="{00000000-0005-0000-0000-000028010000}"/>
    <cellStyle name="R00B" xfId="297" xr:uid="{00000000-0005-0000-0000-000029010000}"/>
    <cellStyle name="R00L" xfId="298" xr:uid="{00000000-0005-0000-0000-00002A010000}"/>
    <cellStyle name="R01A" xfId="299" xr:uid="{00000000-0005-0000-0000-00002B010000}"/>
    <cellStyle name="R01B" xfId="300" xr:uid="{00000000-0005-0000-0000-00002C010000}"/>
    <cellStyle name="R01H" xfId="301" xr:uid="{00000000-0005-0000-0000-00002D010000}"/>
    <cellStyle name="R01L" xfId="302" xr:uid="{00000000-0005-0000-0000-00002E010000}"/>
    <cellStyle name="R02A" xfId="303" xr:uid="{00000000-0005-0000-0000-00002F010000}"/>
    <cellStyle name="R02B" xfId="304" xr:uid="{00000000-0005-0000-0000-000030010000}"/>
    <cellStyle name="R02H" xfId="305" xr:uid="{00000000-0005-0000-0000-000031010000}"/>
    <cellStyle name="R02L" xfId="306" xr:uid="{00000000-0005-0000-0000-000032010000}"/>
    <cellStyle name="R03A" xfId="307" xr:uid="{00000000-0005-0000-0000-000033010000}"/>
    <cellStyle name="R03B" xfId="308" xr:uid="{00000000-0005-0000-0000-000034010000}"/>
    <cellStyle name="R03H" xfId="309" xr:uid="{00000000-0005-0000-0000-000035010000}"/>
    <cellStyle name="R03L" xfId="310" xr:uid="{00000000-0005-0000-0000-000036010000}"/>
    <cellStyle name="R04A" xfId="311" xr:uid="{00000000-0005-0000-0000-000037010000}"/>
    <cellStyle name="R04B" xfId="312" xr:uid="{00000000-0005-0000-0000-000038010000}"/>
    <cellStyle name="R04H" xfId="313" xr:uid="{00000000-0005-0000-0000-000039010000}"/>
    <cellStyle name="R04L" xfId="314" xr:uid="{00000000-0005-0000-0000-00003A010000}"/>
    <cellStyle name="R05A" xfId="315" xr:uid="{00000000-0005-0000-0000-00003B010000}"/>
    <cellStyle name="R05B" xfId="316" xr:uid="{00000000-0005-0000-0000-00003C010000}"/>
    <cellStyle name="R05H" xfId="317" xr:uid="{00000000-0005-0000-0000-00003D010000}"/>
    <cellStyle name="R05L" xfId="318" xr:uid="{00000000-0005-0000-0000-00003E010000}"/>
    <cellStyle name="R06A" xfId="319" xr:uid="{00000000-0005-0000-0000-00003F010000}"/>
    <cellStyle name="R06B" xfId="320" xr:uid="{00000000-0005-0000-0000-000040010000}"/>
    <cellStyle name="R06H" xfId="321" xr:uid="{00000000-0005-0000-0000-000041010000}"/>
    <cellStyle name="R06L" xfId="322" xr:uid="{00000000-0005-0000-0000-000042010000}"/>
    <cellStyle name="R07A" xfId="323" xr:uid="{00000000-0005-0000-0000-000043010000}"/>
    <cellStyle name="R07B" xfId="324" xr:uid="{00000000-0005-0000-0000-000044010000}"/>
    <cellStyle name="R07H" xfId="325" xr:uid="{00000000-0005-0000-0000-000045010000}"/>
    <cellStyle name="R07L" xfId="326" xr:uid="{00000000-0005-0000-0000-000046010000}"/>
    <cellStyle name="rborder" xfId="327" xr:uid="{00000000-0005-0000-0000-000047010000}"/>
    <cellStyle name="red" xfId="328" xr:uid="{00000000-0005-0000-0000-000048010000}"/>
    <cellStyle name="s_HardInc " xfId="329" xr:uid="{00000000-0005-0000-0000-000049010000}"/>
    <cellStyle name="s_HardInc _ITC Great Plains Formula 1-12-09a" xfId="330" xr:uid="{00000000-0005-0000-0000-00004A010000}"/>
    <cellStyle name="scenario" xfId="331" xr:uid="{00000000-0005-0000-0000-00004B010000}"/>
    <cellStyle name="Sheetmult" xfId="332" xr:uid="{00000000-0005-0000-0000-00004C010000}"/>
    <cellStyle name="Shtmultx" xfId="333" xr:uid="{00000000-0005-0000-0000-00004D010000}"/>
    <cellStyle name="Style 1" xfId="334" xr:uid="{00000000-0005-0000-0000-00004E010000}"/>
    <cellStyle name="STYLE1" xfId="335" xr:uid="{00000000-0005-0000-0000-00004F010000}"/>
    <cellStyle name="STYLE2" xfId="336" xr:uid="{00000000-0005-0000-0000-000050010000}"/>
    <cellStyle name="TableHeading" xfId="337" xr:uid="{00000000-0005-0000-0000-000051010000}"/>
    <cellStyle name="tb" xfId="338" xr:uid="{00000000-0005-0000-0000-000052010000}"/>
    <cellStyle name="Tickmark" xfId="339" xr:uid="{00000000-0005-0000-0000-000053010000}"/>
    <cellStyle name="Title" xfId="340" builtinId="15" customBuiltin="1"/>
    <cellStyle name="Title1" xfId="341" xr:uid="{00000000-0005-0000-0000-000055010000}"/>
    <cellStyle name="top" xfId="342" xr:uid="{00000000-0005-0000-0000-000056010000}"/>
    <cellStyle name="Total" xfId="343" builtinId="25" customBuiltin="1"/>
    <cellStyle name="w" xfId="344" xr:uid="{00000000-0005-0000-0000-000058010000}"/>
    <cellStyle name="Warning Text" xfId="345" builtinId="11" customBuiltin="1"/>
    <cellStyle name="XComma" xfId="346" xr:uid="{00000000-0005-0000-0000-00005A010000}"/>
    <cellStyle name="XComma 0.0" xfId="347" xr:uid="{00000000-0005-0000-0000-00005B010000}"/>
    <cellStyle name="XComma 0.00" xfId="348" xr:uid="{00000000-0005-0000-0000-00005C010000}"/>
    <cellStyle name="XComma 0.000" xfId="349" xr:uid="{00000000-0005-0000-0000-00005D010000}"/>
    <cellStyle name="XCurrency" xfId="350" xr:uid="{00000000-0005-0000-0000-00005E010000}"/>
    <cellStyle name="XCurrency 0.0" xfId="351" xr:uid="{00000000-0005-0000-0000-00005F010000}"/>
    <cellStyle name="XCurrency 0.00" xfId="352" xr:uid="{00000000-0005-0000-0000-000060010000}"/>
    <cellStyle name="XCurrency 0.000" xfId="353" xr:uid="{00000000-0005-0000-0000-000061010000}"/>
    <cellStyle name="yra" xfId="354" xr:uid="{00000000-0005-0000-0000-000062010000}"/>
    <cellStyle name="yrActual" xfId="355" xr:uid="{00000000-0005-0000-0000-000063010000}"/>
    <cellStyle name="yre" xfId="356" xr:uid="{00000000-0005-0000-0000-000064010000}"/>
    <cellStyle name="yrExpect" xfId="357" xr:uid="{00000000-0005-0000-0000-00006501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2"/>
  <sheetViews>
    <sheetView tabSelected="1" workbookViewId="0">
      <selection activeCell="C60" sqref="C60"/>
    </sheetView>
  </sheetViews>
  <sheetFormatPr defaultRowHeight="12.75"/>
  <cols>
    <col min="1" max="1" width="21.28515625" customWidth="1"/>
    <col min="2" max="2" width="32.85546875" customWidth="1"/>
    <col min="3" max="5" width="16.85546875" customWidth="1"/>
    <col min="6" max="11" width="11" customWidth="1"/>
    <col min="12" max="12" width="11.5703125" customWidth="1"/>
    <col min="13" max="13" width="9.140625" hidden="1" customWidth="1"/>
  </cols>
  <sheetData>
    <row r="1" spans="1:13" s="25" customFormat="1" ht="18">
      <c r="A1" s="24" t="s">
        <v>37</v>
      </c>
    </row>
    <row r="2" spans="1:13">
      <c r="A2" s="2"/>
    </row>
    <row r="3" spans="1:13">
      <c r="A3" s="1" t="s">
        <v>24</v>
      </c>
      <c r="B3" s="39">
        <v>2017</v>
      </c>
      <c r="C3" s="3"/>
      <c r="D3" s="3"/>
      <c r="E3" s="3"/>
    </row>
    <row r="4" spans="1:13">
      <c r="A4" s="2"/>
      <c r="B4" s="3"/>
      <c r="C4" s="3"/>
      <c r="D4" s="3"/>
      <c r="E4" s="3"/>
    </row>
    <row r="5" spans="1:13">
      <c r="A5" s="1" t="s">
        <v>25</v>
      </c>
      <c r="B5" s="5" t="s">
        <v>44</v>
      </c>
      <c r="C5" s="3"/>
      <c r="D5" s="3"/>
      <c r="E5" s="3"/>
    </row>
    <row r="6" spans="1:13">
      <c r="A6" s="2"/>
      <c r="B6" s="3"/>
      <c r="C6" s="3"/>
      <c r="D6" s="3"/>
      <c r="E6" s="3"/>
      <c r="M6" s="7" t="s">
        <v>31</v>
      </c>
    </row>
    <row r="7" spans="1:13">
      <c r="A7" s="4"/>
      <c r="B7" s="31" t="s">
        <v>28</v>
      </c>
      <c r="C7" s="63">
        <v>1203</v>
      </c>
      <c r="D7" s="63">
        <v>2220</v>
      </c>
      <c r="E7" s="63">
        <v>2221</v>
      </c>
      <c r="F7" s="32" t="s">
        <v>17</v>
      </c>
      <c r="G7" s="32" t="s">
        <v>18</v>
      </c>
      <c r="H7" s="32" t="s">
        <v>19</v>
      </c>
      <c r="I7" s="32" t="s">
        <v>20</v>
      </c>
      <c r="J7" s="32" t="s">
        <v>21</v>
      </c>
      <c r="K7" s="32" t="s">
        <v>22</v>
      </c>
      <c r="L7" s="32" t="s">
        <v>23</v>
      </c>
      <c r="M7" s="27" t="s">
        <v>15</v>
      </c>
    </row>
    <row r="8" spans="1:13">
      <c r="A8" s="4"/>
      <c r="B8" s="31" t="s">
        <v>12</v>
      </c>
      <c r="C8" s="32" t="s">
        <v>43</v>
      </c>
      <c r="D8" s="32" t="s">
        <v>43</v>
      </c>
      <c r="E8" s="32" t="s">
        <v>43</v>
      </c>
      <c r="F8" s="32" t="s">
        <v>27</v>
      </c>
      <c r="G8" s="32" t="s">
        <v>27</v>
      </c>
      <c r="H8" s="32" t="s">
        <v>27</v>
      </c>
      <c r="I8" s="32" t="s">
        <v>27</v>
      </c>
      <c r="J8" s="32" t="s">
        <v>27</v>
      </c>
      <c r="K8" s="32" t="s">
        <v>27</v>
      </c>
      <c r="L8" s="32" t="s">
        <v>27</v>
      </c>
    </row>
    <row r="9" spans="1:13" ht="15" customHeight="1">
      <c r="A9" s="4"/>
      <c r="B9" s="31" t="s">
        <v>32</v>
      </c>
      <c r="C9" s="32" t="s">
        <v>31</v>
      </c>
      <c r="D9" s="32" t="s">
        <v>31</v>
      </c>
      <c r="E9" s="32" t="s">
        <v>31</v>
      </c>
      <c r="F9" s="32" t="s">
        <v>31</v>
      </c>
      <c r="G9" s="32" t="s">
        <v>31</v>
      </c>
      <c r="H9" s="32" t="s">
        <v>31</v>
      </c>
      <c r="I9" s="32" t="s">
        <v>31</v>
      </c>
      <c r="J9" s="32" t="s">
        <v>31</v>
      </c>
      <c r="K9" s="32" t="s">
        <v>15</v>
      </c>
      <c r="L9" s="32" t="s">
        <v>15</v>
      </c>
    </row>
    <row r="10" spans="1:13">
      <c r="A10" s="21" t="s">
        <v>14</v>
      </c>
      <c r="B10" s="12" t="str">
        <f xml:space="preserve"> "December " &amp; B3-1</f>
        <v>December 2016</v>
      </c>
      <c r="C10" s="47">
        <v>26406308</v>
      </c>
      <c r="D10" s="48">
        <v>49162742</v>
      </c>
      <c r="E10" s="47">
        <v>62636726</v>
      </c>
      <c r="F10" s="48">
        <v>0</v>
      </c>
      <c r="G10" s="47">
        <v>0</v>
      </c>
      <c r="H10" s="48">
        <v>0</v>
      </c>
      <c r="I10" s="47">
        <v>0</v>
      </c>
      <c r="J10" s="48">
        <v>0</v>
      </c>
      <c r="K10" s="47">
        <v>0</v>
      </c>
      <c r="L10" s="48">
        <v>0</v>
      </c>
    </row>
    <row r="11" spans="1:13">
      <c r="A11" s="22" t="s">
        <v>11</v>
      </c>
      <c r="B11" s="13" t="str">
        <f xml:space="preserve"> "January " &amp; B3</f>
        <v>January 2017</v>
      </c>
      <c r="C11" s="53">
        <v>26388179</v>
      </c>
      <c r="D11" s="54">
        <v>52283315</v>
      </c>
      <c r="E11" s="53">
        <v>63418039</v>
      </c>
      <c r="F11" s="54">
        <v>0</v>
      </c>
      <c r="G11" s="53">
        <v>0</v>
      </c>
      <c r="H11" s="54">
        <v>0</v>
      </c>
      <c r="I11" s="53">
        <v>0</v>
      </c>
      <c r="J11" s="54">
        <v>0</v>
      </c>
      <c r="K11" s="53">
        <v>0</v>
      </c>
      <c r="L11" s="54">
        <v>0</v>
      </c>
    </row>
    <row r="12" spans="1:13">
      <c r="A12" s="22"/>
      <c r="B12" s="14" t="s">
        <v>1</v>
      </c>
      <c r="C12" s="53">
        <v>26388179</v>
      </c>
      <c r="D12" s="54">
        <v>55742482</v>
      </c>
      <c r="E12" s="53">
        <v>62991516</v>
      </c>
      <c r="F12" s="54">
        <v>0</v>
      </c>
      <c r="G12" s="53">
        <v>0</v>
      </c>
      <c r="H12" s="54">
        <v>0</v>
      </c>
      <c r="I12" s="53">
        <v>0</v>
      </c>
      <c r="J12" s="54">
        <v>0</v>
      </c>
      <c r="K12" s="53">
        <v>0</v>
      </c>
      <c r="L12" s="54">
        <v>0</v>
      </c>
    </row>
    <row r="13" spans="1:13">
      <c r="A13" s="22"/>
      <c r="B13" s="14" t="s">
        <v>2</v>
      </c>
      <c r="C13" s="53">
        <v>26362547</v>
      </c>
      <c r="D13" s="54">
        <v>57909943</v>
      </c>
      <c r="E13" s="53">
        <v>64045658</v>
      </c>
      <c r="F13" s="54">
        <v>0</v>
      </c>
      <c r="G13" s="53">
        <v>0</v>
      </c>
      <c r="H13" s="54">
        <v>0</v>
      </c>
      <c r="I13" s="53">
        <v>0</v>
      </c>
      <c r="J13" s="54">
        <v>0</v>
      </c>
      <c r="K13" s="53">
        <v>0</v>
      </c>
      <c r="L13" s="54">
        <v>0</v>
      </c>
    </row>
    <row r="14" spans="1:13">
      <c r="A14" s="22"/>
      <c r="B14" s="14" t="s">
        <v>3</v>
      </c>
      <c r="C14" s="53">
        <v>26362547</v>
      </c>
      <c r="D14" s="54">
        <v>59295717</v>
      </c>
      <c r="E14" s="53">
        <v>63914339</v>
      </c>
      <c r="F14" s="54">
        <v>0</v>
      </c>
      <c r="G14" s="53">
        <v>0</v>
      </c>
      <c r="H14" s="54">
        <v>0</v>
      </c>
      <c r="I14" s="53">
        <v>0</v>
      </c>
      <c r="J14" s="54">
        <v>0</v>
      </c>
      <c r="K14" s="53">
        <v>0</v>
      </c>
      <c r="L14" s="54">
        <v>0</v>
      </c>
    </row>
    <row r="15" spans="1:13">
      <c r="A15" s="22"/>
      <c r="B15" s="14" t="s">
        <v>4</v>
      </c>
      <c r="C15" s="53">
        <v>26362547</v>
      </c>
      <c r="D15" s="54">
        <v>63255429</v>
      </c>
      <c r="E15" s="53">
        <v>65512311</v>
      </c>
      <c r="F15" s="54">
        <v>0</v>
      </c>
      <c r="G15" s="53">
        <v>0</v>
      </c>
      <c r="H15" s="54">
        <v>0</v>
      </c>
      <c r="I15" s="53">
        <v>0</v>
      </c>
      <c r="J15" s="54">
        <v>0</v>
      </c>
      <c r="K15" s="53">
        <v>0</v>
      </c>
      <c r="L15" s="54">
        <v>0</v>
      </c>
    </row>
    <row r="16" spans="1:13">
      <c r="A16" s="22"/>
      <c r="B16" s="14" t="s">
        <v>5</v>
      </c>
      <c r="C16" s="53">
        <v>26331481</v>
      </c>
      <c r="D16" s="54">
        <v>65456245</v>
      </c>
      <c r="E16" s="53">
        <v>66347851</v>
      </c>
      <c r="F16" s="54">
        <v>0</v>
      </c>
      <c r="G16" s="53">
        <v>0</v>
      </c>
      <c r="H16" s="54">
        <v>0</v>
      </c>
      <c r="I16" s="53">
        <v>0</v>
      </c>
      <c r="J16" s="54">
        <v>0</v>
      </c>
      <c r="K16" s="53">
        <v>0</v>
      </c>
      <c r="L16" s="54">
        <v>0</v>
      </c>
    </row>
    <row r="17" spans="1:12">
      <c r="A17" s="22"/>
      <c r="B17" s="14" t="s">
        <v>6</v>
      </c>
      <c r="C17" s="53">
        <v>26331481</v>
      </c>
      <c r="D17" s="54">
        <v>68856994</v>
      </c>
      <c r="E17" s="53">
        <v>68513856</v>
      </c>
      <c r="F17" s="54">
        <v>0</v>
      </c>
      <c r="G17" s="53">
        <v>0</v>
      </c>
      <c r="H17" s="54">
        <v>0</v>
      </c>
      <c r="I17" s="53">
        <v>0</v>
      </c>
      <c r="J17" s="54">
        <v>0</v>
      </c>
      <c r="K17" s="53">
        <v>0</v>
      </c>
      <c r="L17" s="54">
        <v>0</v>
      </c>
    </row>
    <row r="18" spans="1:12">
      <c r="A18" s="22"/>
      <c r="B18" s="14" t="s">
        <v>7</v>
      </c>
      <c r="C18" s="53">
        <v>26331481</v>
      </c>
      <c r="D18" s="54">
        <v>74147484</v>
      </c>
      <c r="E18" s="53">
        <v>69390062</v>
      </c>
      <c r="F18" s="54">
        <v>0</v>
      </c>
      <c r="G18" s="53">
        <v>0</v>
      </c>
      <c r="H18" s="54">
        <v>0</v>
      </c>
      <c r="I18" s="53">
        <v>0</v>
      </c>
      <c r="J18" s="54">
        <v>0</v>
      </c>
      <c r="K18" s="53">
        <v>0</v>
      </c>
      <c r="L18" s="54">
        <v>0</v>
      </c>
    </row>
    <row r="19" spans="1:12">
      <c r="A19" s="22"/>
      <c r="B19" s="14" t="s">
        <v>8</v>
      </c>
      <c r="C19" s="53">
        <v>26264587</v>
      </c>
      <c r="D19" s="54">
        <v>78421596</v>
      </c>
      <c r="E19" s="53">
        <v>70016828</v>
      </c>
      <c r="F19" s="54">
        <v>0</v>
      </c>
      <c r="G19" s="53">
        <v>0</v>
      </c>
      <c r="H19" s="54">
        <v>0</v>
      </c>
      <c r="I19" s="53">
        <v>0</v>
      </c>
      <c r="J19" s="54">
        <v>0</v>
      </c>
      <c r="K19" s="53">
        <v>0</v>
      </c>
      <c r="L19" s="54">
        <v>0</v>
      </c>
    </row>
    <row r="20" spans="1:12">
      <c r="A20" s="22"/>
      <c r="B20" s="14" t="s">
        <v>9</v>
      </c>
      <c r="C20" s="53">
        <v>26264587</v>
      </c>
      <c r="D20" s="54">
        <v>82923887</v>
      </c>
      <c r="E20" s="53">
        <v>70952942</v>
      </c>
      <c r="F20" s="54">
        <v>0</v>
      </c>
      <c r="G20" s="53">
        <v>0</v>
      </c>
      <c r="H20" s="54">
        <v>0</v>
      </c>
      <c r="I20" s="53">
        <v>0</v>
      </c>
      <c r="J20" s="54">
        <v>0</v>
      </c>
      <c r="K20" s="53">
        <v>0</v>
      </c>
      <c r="L20" s="54">
        <v>0</v>
      </c>
    </row>
    <row r="21" spans="1:12">
      <c r="A21" s="22"/>
      <c r="B21" s="14" t="s">
        <v>10</v>
      </c>
      <c r="C21" s="53">
        <v>26264587</v>
      </c>
      <c r="D21" s="54">
        <v>87315136</v>
      </c>
      <c r="E21" s="53">
        <v>70952711</v>
      </c>
      <c r="F21" s="54">
        <v>0</v>
      </c>
      <c r="G21" s="53">
        <v>0</v>
      </c>
      <c r="H21" s="54">
        <v>0</v>
      </c>
      <c r="I21" s="53">
        <v>0</v>
      </c>
      <c r="J21" s="54">
        <v>0</v>
      </c>
      <c r="K21" s="53">
        <v>0</v>
      </c>
      <c r="L21" s="54">
        <v>0</v>
      </c>
    </row>
    <row r="22" spans="1:12">
      <c r="A22" s="23"/>
      <c r="B22" s="15" t="str">
        <f xml:space="preserve"> "December " &amp; B3</f>
        <v>December 2017</v>
      </c>
      <c r="C22" s="53">
        <v>26269094</v>
      </c>
      <c r="D22" s="54">
        <v>89979856</v>
      </c>
      <c r="E22" s="53">
        <v>72652668</v>
      </c>
      <c r="F22" s="54">
        <v>0</v>
      </c>
      <c r="G22" s="53">
        <v>0</v>
      </c>
      <c r="H22" s="54">
        <v>0</v>
      </c>
      <c r="I22" s="53">
        <v>0</v>
      </c>
      <c r="J22" s="54">
        <v>0</v>
      </c>
      <c r="K22" s="53">
        <v>0</v>
      </c>
      <c r="L22" s="54">
        <v>0</v>
      </c>
    </row>
    <row r="23" spans="1:12">
      <c r="A23" s="11"/>
      <c r="B23" s="26" t="s">
        <v>26</v>
      </c>
      <c r="C23" s="45">
        <f>AVERAGE(C10:C22)</f>
        <v>26332892.692307692</v>
      </c>
      <c r="D23" s="46">
        <f>AVERAGE(D10:D22)</f>
        <v>68057755.84615384</v>
      </c>
      <c r="E23" s="45">
        <f t="shared" ref="E23:L23" si="0">AVERAGE(E10:E22)</f>
        <v>67026577.461538464</v>
      </c>
      <c r="F23" s="46">
        <f t="shared" si="0"/>
        <v>0</v>
      </c>
      <c r="G23" s="45">
        <f t="shared" si="0"/>
        <v>0</v>
      </c>
      <c r="H23" s="46">
        <f t="shared" si="0"/>
        <v>0</v>
      </c>
      <c r="I23" s="45">
        <f t="shared" si="0"/>
        <v>0</v>
      </c>
      <c r="J23" s="46">
        <f t="shared" si="0"/>
        <v>0</v>
      </c>
      <c r="K23" s="45">
        <f t="shared" si="0"/>
        <v>0</v>
      </c>
      <c r="L23" s="46">
        <f t="shared" si="0"/>
        <v>0</v>
      </c>
    </row>
    <row r="24" spans="1:12">
      <c r="A24" s="11"/>
      <c r="B24" s="26"/>
      <c r="C24" s="50"/>
      <c r="D24" s="51"/>
      <c r="E24" s="50"/>
      <c r="F24" s="51"/>
      <c r="G24" s="50"/>
      <c r="H24" s="51"/>
      <c r="I24" s="50"/>
      <c r="J24" s="51"/>
      <c r="K24" s="50"/>
      <c r="L24" s="51"/>
    </row>
    <row r="25" spans="1:12">
      <c r="A25" s="11"/>
      <c r="B25" s="26"/>
      <c r="C25" s="50"/>
      <c r="D25" s="51"/>
      <c r="E25" s="50"/>
      <c r="F25" s="51"/>
      <c r="G25" s="50"/>
      <c r="H25" s="51"/>
      <c r="I25" s="50"/>
      <c r="J25" s="51"/>
      <c r="K25" s="50"/>
      <c r="L25" s="51"/>
    </row>
    <row r="26" spans="1:12">
      <c r="A26" s="21" t="s">
        <v>33</v>
      </c>
      <c r="B26" s="12" t="str">
        <f>B10</f>
        <v>December 2016</v>
      </c>
      <c r="C26" s="47">
        <v>1081469</v>
      </c>
      <c r="D26" s="48"/>
      <c r="E26" s="47">
        <v>8013</v>
      </c>
      <c r="F26" s="48">
        <v>0</v>
      </c>
      <c r="G26" s="47">
        <v>0</v>
      </c>
      <c r="H26" s="48">
        <v>0</v>
      </c>
      <c r="I26" s="47">
        <v>0</v>
      </c>
      <c r="J26" s="48">
        <v>0</v>
      </c>
      <c r="K26" s="47">
        <v>0</v>
      </c>
      <c r="L26" s="48">
        <v>0</v>
      </c>
    </row>
    <row r="27" spans="1:12">
      <c r="A27" s="22" t="s">
        <v>34</v>
      </c>
      <c r="B27" s="13" t="str">
        <f>B11</f>
        <v>January 2017</v>
      </c>
      <c r="C27" s="53">
        <v>1116058</v>
      </c>
      <c r="D27" s="54"/>
      <c r="E27" s="53">
        <v>8514</v>
      </c>
      <c r="F27" s="54">
        <v>0</v>
      </c>
      <c r="G27" s="53">
        <v>0</v>
      </c>
      <c r="H27" s="54">
        <v>0</v>
      </c>
      <c r="I27" s="53">
        <v>0</v>
      </c>
      <c r="J27" s="54">
        <v>0</v>
      </c>
      <c r="K27" s="53">
        <v>0</v>
      </c>
      <c r="L27" s="54">
        <v>0</v>
      </c>
    </row>
    <row r="28" spans="1:12">
      <c r="A28" s="22" t="s">
        <v>38</v>
      </c>
      <c r="B28" s="18" t="s">
        <v>1</v>
      </c>
      <c r="C28" s="53">
        <v>1150568</v>
      </c>
      <c r="D28" s="54"/>
      <c r="E28" s="53">
        <v>9014</v>
      </c>
      <c r="F28" s="54">
        <v>0</v>
      </c>
      <c r="G28" s="53">
        <v>0</v>
      </c>
      <c r="H28" s="54">
        <v>0</v>
      </c>
      <c r="I28" s="53">
        <v>0</v>
      </c>
      <c r="J28" s="54">
        <v>0</v>
      </c>
      <c r="K28" s="53">
        <v>0</v>
      </c>
      <c r="L28" s="54">
        <v>0</v>
      </c>
    </row>
    <row r="29" spans="1:12">
      <c r="A29" s="22"/>
      <c r="B29" s="18" t="s">
        <v>2</v>
      </c>
      <c r="C29" s="53">
        <v>1185077</v>
      </c>
      <c r="D29" s="54"/>
      <c r="E29" s="53">
        <v>9514</v>
      </c>
      <c r="F29" s="54">
        <v>0</v>
      </c>
      <c r="G29" s="53">
        <v>0</v>
      </c>
      <c r="H29" s="54">
        <v>0</v>
      </c>
      <c r="I29" s="53">
        <v>0</v>
      </c>
      <c r="J29" s="54">
        <v>0</v>
      </c>
      <c r="K29" s="53">
        <v>0</v>
      </c>
      <c r="L29" s="54">
        <v>0</v>
      </c>
    </row>
    <row r="30" spans="1:12">
      <c r="A30" s="22"/>
      <c r="B30" s="18" t="s">
        <v>3</v>
      </c>
      <c r="C30" s="53">
        <v>1219553</v>
      </c>
      <c r="D30" s="54"/>
      <c r="E30" s="53">
        <v>10015</v>
      </c>
      <c r="F30" s="54">
        <v>0</v>
      </c>
      <c r="G30" s="53">
        <v>0</v>
      </c>
      <c r="H30" s="54">
        <v>0</v>
      </c>
      <c r="I30" s="53">
        <v>0</v>
      </c>
      <c r="J30" s="54">
        <v>0</v>
      </c>
      <c r="K30" s="53">
        <v>0</v>
      </c>
      <c r="L30" s="54">
        <v>0</v>
      </c>
    </row>
    <row r="31" spans="1:12">
      <c r="A31" s="22"/>
      <c r="B31" s="18" t="s">
        <v>4</v>
      </c>
      <c r="C31" s="53">
        <v>1254029</v>
      </c>
      <c r="D31" s="54"/>
      <c r="E31" s="53">
        <v>10515</v>
      </c>
      <c r="F31" s="54">
        <v>0</v>
      </c>
      <c r="G31" s="53">
        <v>0</v>
      </c>
      <c r="H31" s="54">
        <v>0</v>
      </c>
      <c r="I31" s="53">
        <v>0</v>
      </c>
      <c r="J31" s="54">
        <v>0</v>
      </c>
      <c r="K31" s="53">
        <v>0</v>
      </c>
      <c r="L31" s="54">
        <v>0</v>
      </c>
    </row>
    <row r="32" spans="1:12">
      <c r="A32" s="22"/>
      <c r="B32" s="18" t="s">
        <v>5</v>
      </c>
      <c r="C32" s="53">
        <v>1288505</v>
      </c>
      <c r="D32" s="54"/>
      <c r="E32" s="53">
        <v>11015</v>
      </c>
      <c r="F32" s="54">
        <v>0</v>
      </c>
      <c r="G32" s="53">
        <v>0</v>
      </c>
      <c r="H32" s="54">
        <v>0</v>
      </c>
      <c r="I32" s="53">
        <v>0</v>
      </c>
      <c r="J32" s="54">
        <v>0</v>
      </c>
      <c r="K32" s="53">
        <v>0</v>
      </c>
      <c r="L32" s="54">
        <v>0</v>
      </c>
    </row>
    <row r="33" spans="1:12">
      <c r="A33" s="22"/>
      <c r="B33" s="18" t="s">
        <v>6</v>
      </c>
      <c r="C33" s="53">
        <v>1322940</v>
      </c>
      <c r="D33" s="54"/>
      <c r="E33" s="53">
        <v>11516</v>
      </c>
      <c r="F33" s="54">
        <v>0</v>
      </c>
      <c r="G33" s="53">
        <v>0</v>
      </c>
      <c r="H33" s="54">
        <v>0</v>
      </c>
      <c r="I33" s="53">
        <v>0</v>
      </c>
      <c r="J33" s="54">
        <v>0</v>
      </c>
      <c r="K33" s="53">
        <v>0</v>
      </c>
      <c r="L33" s="54">
        <v>0</v>
      </c>
    </row>
    <row r="34" spans="1:12">
      <c r="A34" s="22"/>
      <c r="B34" s="18" t="s">
        <v>7</v>
      </c>
      <c r="C34" s="53">
        <v>1357374</v>
      </c>
      <c r="D34" s="54"/>
      <c r="E34" s="53">
        <v>12016</v>
      </c>
      <c r="F34" s="54">
        <v>0</v>
      </c>
      <c r="G34" s="53">
        <v>0</v>
      </c>
      <c r="H34" s="54">
        <v>0</v>
      </c>
      <c r="I34" s="53">
        <v>0</v>
      </c>
      <c r="J34" s="54">
        <v>0</v>
      </c>
      <c r="K34" s="53">
        <v>0</v>
      </c>
      <c r="L34" s="54">
        <v>0</v>
      </c>
    </row>
    <row r="35" spans="1:12">
      <c r="A35" s="22"/>
      <c r="B35" s="18" t="s">
        <v>8</v>
      </c>
      <c r="C35" s="53">
        <v>1391809</v>
      </c>
      <c r="D35" s="54"/>
      <c r="E35" s="53">
        <v>12516</v>
      </c>
      <c r="F35" s="54">
        <v>0</v>
      </c>
      <c r="G35" s="53">
        <v>0</v>
      </c>
      <c r="H35" s="54">
        <v>0</v>
      </c>
      <c r="I35" s="53">
        <v>0</v>
      </c>
      <c r="J35" s="54">
        <v>0</v>
      </c>
      <c r="K35" s="53">
        <v>0</v>
      </c>
      <c r="L35" s="54">
        <v>0</v>
      </c>
    </row>
    <row r="36" spans="1:12">
      <c r="A36" s="22"/>
      <c r="B36" s="18" t="s">
        <v>9</v>
      </c>
      <c r="C36" s="53">
        <v>1426157</v>
      </c>
      <c r="D36" s="54"/>
      <c r="E36" s="53">
        <v>115159</v>
      </c>
      <c r="F36" s="54">
        <v>0</v>
      </c>
      <c r="G36" s="53">
        <v>0</v>
      </c>
      <c r="H36" s="54">
        <v>0</v>
      </c>
      <c r="I36" s="53">
        <v>0</v>
      </c>
      <c r="J36" s="54">
        <v>0</v>
      </c>
      <c r="K36" s="53">
        <v>0</v>
      </c>
      <c r="L36" s="54">
        <v>0</v>
      </c>
    </row>
    <row r="37" spans="1:12">
      <c r="A37" s="22"/>
      <c r="B37" s="18" t="s">
        <v>10</v>
      </c>
      <c r="C37" s="53">
        <v>1460504</v>
      </c>
      <c r="D37" s="54"/>
      <c r="E37" s="53">
        <v>219222</v>
      </c>
      <c r="F37" s="54">
        <v>0</v>
      </c>
      <c r="G37" s="53">
        <v>0</v>
      </c>
      <c r="H37" s="54">
        <v>0</v>
      </c>
      <c r="I37" s="53">
        <v>0</v>
      </c>
      <c r="J37" s="54">
        <v>0</v>
      </c>
      <c r="K37" s="53">
        <v>0</v>
      </c>
      <c r="L37" s="54">
        <v>0</v>
      </c>
    </row>
    <row r="38" spans="1:12">
      <c r="A38" s="23"/>
      <c r="B38" s="15" t="str">
        <f>+B22</f>
        <v>December 2017</v>
      </c>
      <c r="C38" s="53">
        <v>1494852</v>
      </c>
      <c r="D38" s="54"/>
      <c r="E38" s="53">
        <v>323277</v>
      </c>
      <c r="F38" s="54">
        <v>0</v>
      </c>
      <c r="G38" s="53">
        <v>0</v>
      </c>
      <c r="H38" s="54">
        <v>0</v>
      </c>
      <c r="I38" s="53">
        <v>0</v>
      </c>
      <c r="J38" s="54">
        <v>0</v>
      </c>
      <c r="K38" s="53">
        <v>0</v>
      </c>
      <c r="L38" s="54">
        <v>0</v>
      </c>
    </row>
    <row r="39" spans="1:12">
      <c r="A39" s="11"/>
      <c r="B39" s="26" t="s">
        <v>26</v>
      </c>
      <c r="C39" s="45">
        <f t="shared" ref="C39:L39" si="1">AVERAGE(C26:C38)</f>
        <v>1288376.5384615385</v>
      </c>
      <c r="D39" s="46"/>
      <c r="E39" s="45">
        <f t="shared" si="1"/>
        <v>58485.076923076922</v>
      </c>
      <c r="F39" s="46">
        <f t="shared" si="1"/>
        <v>0</v>
      </c>
      <c r="G39" s="45">
        <f t="shared" si="1"/>
        <v>0</v>
      </c>
      <c r="H39" s="46">
        <f t="shared" si="1"/>
        <v>0</v>
      </c>
      <c r="I39" s="45">
        <f t="shared" si="1"/>
        <v>0</v>
      </c>
      <c r="J39" s="46">
        <f t="shared" si="1"/>
        <v>0</v>
      </c>
      <c r="K39" s="45">
        <f t="shared" si="1"/>
        <v>0</v>
      </c>
      <c r="L39" s="46">
        <f t="shared" si="1"/>
        <v>0</v>
      </c>
    </row>
    <row r="40" spans="1:12" s="30" customFormat="1">
      <c r="A40" s="33"/>
      <c r="B40" s="34"/>
      <c r="C40" s="52"/>
      <c r="D40" s="52"/>
      <c r="E40" s="52"/>
      <c r="F40" s="52"/>
      <c r="G40" s="52"/>
      <c r="H40" s="52"/>
      <c r="I40" s="52"/>
      <c r="J40" s="52"/>
      <c r="K40" s="52"/>
      <c r="L40" s="52"/>
    </row>
    <row r="41" spans="1:12">
      <c r="A41" s="11"/>
      <c r="B41" s="8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2">
      <c r="A42" s="11"/>
      <c r="B42" s="10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>
      <c r="A43" s="21" t="s">
        <v>13</v>
      </c>
      <c r="B43" s="16" t="str">
        <f>B10</f>
        <v>December 2016</v>
      </c>
      <c r="C43" s="41">
        <f t="shared" ref="C43:D55" si="2">+C10-C26</f>
        <v>25324839</v>
      </c>
      <c r="D43" s="49">
        <f t="shared" si="2"/>
        <v>49162742</v>
      </c>
      <c r="E43" s="41">
        <f t="shared" ref="E43:L43" si="3">+E10-E26</f>
        <v>62628713</v>
      </c>
      <c r="F43" s="49">
        <f t="shared" si="3"/>
        <v>0</v>
      </c>
      <c r="G43" s="41">
        <f t="shared" si="3"/>
        <v>0</v>
      </c>
      <c r="H43" s="49">
        <f t="shared" si="3"/>
        <v>0</v>
      </c>
      <c r="I43" s="41">
        <f t="shared" si="3"/>
        <v>0</v>
      </c>
      <c r="J43" s="49">
        <f t="shared" si="3"/>
        <v>0</v>
      </c>
      <c r="K43" s="41">
        <f t="shared" si="3"/>
        <v>0</v>
      </c>
      <c r="L43" s="49">
        <f t="shared" si="3"/>
        <v>0</v>
      </c>
    </row>
    <row r="44" spans="1:12">
      <c r="A44" s="22" t="s">
        <v>39</v>
      </c>
      <c r="B44" s="17" t="str">
        <f>B11</f>
        <v>January 2017</v>
      </c>
      <c r="C44" s="38">
        <f t="shared" si="2"/>
        <v>25272121</v>
      </c>
      <c r="D44" s="40">
        <f t="shared" si="2"/>
        <v>52283315</v>
      </c>
      <c r="E44" s="38">
        <f t="shared" ref="E44:L44" si="4">+E11-E27</f>
        <v>63409525</v>
      </c>
      <c r="F44" s="40">
        <f t="shared" si="4"/>
        <v>0</v>
      </c>
      <c r="G44" s="38">
        <f t="shared" si="4"/>
        <v>0</v>
      </c>
      <c r="H44" s="40">
        <f t="shared" si="4"/>
        <v>0</v>
      </c>
      <c r="I44" s="38">
        <f t="shared" si="4"/>
        <v>0</v>
      </c>
      <c r="J44" s="40">
        <f t="shared" si="4"/>
        <v>0</v>
      </c>
      <c r="K44" s="38">
        <f t="shared" si="4"/>
        <v>0</v>
      </c>
      <c r="L44" s="40">
        <f t="shared" si="4"/>
        <v>0</v>
      </c>
    </row>
    <row r="45" spans="1:12">
      <c r="A45" s="22"/>
      <c r="B45" s="18" t="s">
        <v>1</v>
      </c>
      <c r="C45" s="38">
        <f t="shared" si="2"/>
        <v>25237611</v>
      </c>
      <c r="D45" s="40">
        <f t="shared" si="2"/>
        <v>55742482</v>
      </c>
      <c r="E45" s="38">
        <f t="shared" ref="E45:L45" si="5">+E12-E28</f>
        <v>62982502</v>
      </c>
      <c r="F45" s="40">
        <f t="shared" si="5"/>
        <v>0</v>
      </c>
      <c r="G45" s="38">
        <f t="shared" si="5"/>
        <v>0</v>
      </c>
      <c r="H45" s="40">
        <f t="shared" si="5"/>
        <v>0</v>
      </c>
      <c r="I45" s="38">
        <f t="shared" si="5"/>
        <v>0</v>
      </c>
      <c r="J45" s="40">
        <f t="shared" si="5"/>
        <v>0</v>
      </c>
      <c r="K45" s="38">
        <f t="shared" si="5"/>
        <v>0</v>
      </c>
      <c r="L45" s="40">
        <f t="shared" si="5"/>
        <v>0</v>
      </c>
    </row>
    <row r="46" spans="1:12">
      <c r="A46" s="22"/>
      <c r="B46" s="18" t="s">
        <v>2</v>
      </c>
      <c r="C46" s="38">
        <f t="shared" si="2"/>
        <v>25177470</v>
      </c>
      <c r="D46" s="40">
        <f t="shared" si="2"/>
        <v>57909943</v>
      </c>
      <c r="E46" s="38">
        <f t="shared" ref="E46:L46" si="6">+E13-E29</f>
        <v>64036144</v>
      </c>
      <c r="F46" s="40">
        <f t="shared" si="6"/>
        <v>0</v>
      </c>
      <c r="G46" s="38">
        <f t="shared" si="6"/>
        <v>0</v>
      </c>
      <c r="H46" s="40">
        <f>+H13-H29</f>
        <v>0</v>
      </c>
      <c r="I46" s="38">
        <f t="shared" si="6"/>
        <v>0</v>
      </c>
      <c r="J46" s="40">
        <f t="shared" si="6"/>
        <v>0</v>
      </c>
      <c r="K46" s="38">
        <f t="shared" si="6"/>
        <v>0</v>
      </c>
      <c r="L46" s="40">
        <f t="shared" si="6"/>
        <v>0</v>
      </c>
    </row>
    <row r="47" spans="1:12">
      <c r="A47" s="22"/>
      <c r="B47" s="18" t="s">
        <v>3</v>
      </c>
      <c r="C47" s="38">
        <f t="shared" si="2"/>
        <v>25142994</v>
      </c>
      <c r="D47" s="40">
        <f t="shared" si="2"/>
        <v>59295717</v>
      </c>
      <c r="E47" s="38">
        <f t="shared" ref="E47:L47" si="7">+E14-E30</f>
        <v>63904324</v>
      </c>
      <c r="F47" s="40">
        <f t="shared" si="7"/>
        <v>0</v>
      </c>
      <c r="G47" s="38">
        <f t="shared" si="7"/>
        <v>0</v>
      </c>
      <c r="H47" s="40">
        <f t="shared" si="7"/>
        <v>0</v>
      </c>
      <c r="I47" s="38">
        <f t="shared" si="7"/>
        <v>0</v>
      </c>
      <c r="J47" s="40">
        <f t="shared" si="7"/>
        <v>0</v>
      </c>
      <c r="K47" s="38">
        <f t="shared" si="7"/>
        <v>0</v>
      </c>
      <c r="L47" s="40">
        <f t="shared" si="7"/>
        <v>0</v>
      </c>
    </row>
    <row r="48" spans="1:12">
      <c r="A48" s="22"/>
      <c r="B48" s="18" t="s">
        <v>4</v>
      </c>
      <c r="C48" s="38">
        <f t="shared" si="2"/>
        <v>25108518</v>
      </c>
      <c r="D48" s="40">
        <f t="shared" si="2"/>
        <v>63255429</v>
      </c>
      <c r="E48" s="38">
        <f t="shared" ref="E48:L48" si="8">+E15-E31</f>
        <v>65501796</v>
      </c>
      <c r="F48" s="40">
        <f t="shared" si="8"/>
        <v>0</v>
      </c>
      <c r="G48" s="38">
        <f t="shared" si="8"/>
        <v>0</v>
      </c>
      <c r="H48" s="40">
        <f t="shared" si="8"/>
        <v>0</v>
      </c>
      <c r="I48" s="38">
        <f t="shared" si="8"/>
        <v>0</v>
      </c>
      <c r="J48" s="40">
        <f t="shared" si="8"/>
        <v>0</v>
      </c>
      <c r="K48" s="38">
        <f t="shared" si="8"/>
        <v>0</v>
      </c>
      <c r="L48" s="40">
        <f t="shared" si="8"/>
        <v>0</v>
      </c>
    </row>
    <row r="49" spans="1:12">
      <c r="A49" s="22"/>
      <c r="B49" s="18" t="s">
        <v>5</v>
      </c>
      <c r="C49" s="38">
        <f t="shared" si="2"/>
        <v>25042976</v>
      </c>
      <c r="D49" s="40">
        <f t="shared" si="2"/>
        <v>65456245</v>
      </c>
      <c r="E49" s="38">
        <f t="shared" ref="E49:L49" si="9">+E16-E32</f>
        <v>66336836</v>
      </c>
      <c r="F49" s="40">
        <f t="shared" si="9"/>
        <v>0</v>
      </c>
      <c r="G49" s="38">
        <f t="shared" si="9"/>
        <v>0</v>
      </c>
      <c r="H49" s="40">
        <f t="shared" si="9"/>
        <v>0</v>
      </c>
      <c r="I49" s="38">
        <f t="shared" si="9"/>
        <v>0</v>
      </c>
      <c r="J49" s="40">
        <f t="shared" si="9"/>
        <v>0</v>
      </c>
      <c r="K49" s="38">
        <f t="shared" si="9"/>
        <v>0</v>
      </c>
      <c r="L49" s="40">
        <f t="shared" si="9"/>
        <v>0</v>
      </c>
    </row>
    <row r="50" spans="1:12">
      <c r="A50" s="22"/>
      <c r="B50" s="18" t="s">
        <v>6</v>
      </c>
      <c r="C50" s="38">
        <f t="shared" si="2"/>
        <v>25008541</v>
      </c>
      <c r="D50" s="40">
        <f t="shared" si="2"/>
        <v>68856994</v>
      </c>
      <c r="E50" s="38">
        <f t="shared" ref="E50:L50" si="10">+E17-E33</f>
        <v>68502340</v>
      </c>
      <c r="F50" s="40">
        <f t="shared" si="10"/>
        <v>0</v>
      </c>
      <c r="G50" s="38">
        <f t="shared" si="10"/>
        <v>0</v>
      </c>
      <c r="H50" s="40">
        <f t="shared" si="10"/>
        <v>0</v>
      </c>
      <c r="I50" s="38">
        <f t="shared" si="10"/>
        <v>0</v>
      </c>
      <c r="J50" s="40">
        <f t="shared" si="10"/>
        <v>0</v>
      </c>
      <c r="K50" s="38">
        <f t="shared" si="10"/>
        <v>0</v>
      </c>
      <c r="L50" s="40">
        <f t="shared" si="10"/>
        <v>0</v>
      </c>
    </row>
    <row r="51" spans="1:12">
      <c r="A51" s="22"/>
      <c r="B51" s="18" t="s">
        <v>7</v>
      </c>
      <c r="C51" s="38">
        <f t="shared" si="2"/>
        <v>24974107</v>
      </c>
      <c r="D51" s="40">
        <f t="shared" si="2"/>
        <v>74147484</v>
      </c>
      <c r="E51" s="38">
        <f t="shared" ref="E51:L51" si="11">+E18-E34</f>
        <v>69378046</v>
      </c>
      <c r="F51" s="40">
        <f t="shared" si="11"/>
        <v>0</v>
      </c>
      <c r="G51" s="38">
        <f t="shared" si="11"/>
        <v>0</v>
      </c>
      <c r="H51" s="40">
        <f t="shared" si="11"/>
        <v>0</v>
      </c>
      <c r="I51" s="38">
        <f t="shared" si="11"/>
        <v>0</v>
      </c>
      <c r="J51" s="40">
        <f t="shared" si="11"/>
        <v>0</v>
      </c>
      <c r="K51" s="38">
        <f t="shared" si="11"/>
        <v>0</v>
      </c>
      <c r="L51" s="40">
        <f t="shared" si="11"/>
        <v>0</v>
      </c>
    </row>
    <row r="52" spans="1:12">
      <c r="A52" s="22"/>
      <c r="B52" s="18" t="s">
        <v>8</v>
      </c>
      <c r="C52" s="38">
        <f t="shared" si="2"/>
        <v>24872778</v>
      </c>
      <c r="D52" s="40">
        <f t="shared" si="2"/>
        <v>78421596</v>
      </c>
      <c r="E52" s="38">
        <f t="shared" ref="E52:L52" si="12">+E19-E35</f>
        <v>70004312</v>
      </c>
      <c r="F52" s="40">
        <f t="shared" si="12"/>
        <v>0</v>
      </c>
      <c r="G52" s="38">
        <f t="shared" si="12"/>
        <v>0</v>
      </c>
      <c r="H52" s="40">
        <f t="shared" si="12"/>
        <v>0</v>
      </c>
      <c r="I52" s="38">
        <f t="shared" si="12"/>
        <v>0</v>
      </c>
      <c r="J52" s="40">
        <f t="shared" si="12"/>
        <v>0</v>
      </c>
      <c r="K52" s="38">
        <f t="shared" si="12"/>
        <v>0</v>
      </c>
      <c r="L52" s="40">
        <f t="shared" si="12"/>
        <v>0</v>
      </c>
    </row>
    <row r="53" spans="1:12">
      <c r="A53" s="22"/>
      <c r="B53" s="18" t="s">
        <v>9</v>
      </c>
      <c r="C53" s="38">
        <f t="shared" si="2"/>
        <v>24838430</v>
      </c>
      <c r="D53" s="40">
        <f t="shared" si="2"/>
        <v>82923887</v>
      </c>
      <c r="E53" s="38">
        <f>+E20-E36</f>
        <v>70837783</v>
      </c>
      <c r="F53" s="40">
        <f t="shared" ref="F53:L53" si="13">+F20-F36</f>
        <v>0</v>
      </c>
      <c r="G53" s="38">
        <f t="shared" si="13"/>
        <v>0</v>
      </c>
      <c r="H53" s="40">
        <f t="shared" si="13"/>
        <v>0</v>
      </c>
      <c r="I53" s="38">
        <f t="shared" si="13"/>
        <v>0</v>
      </c>
      <c r="J53" s="40">
        <f t="shared" si="13"/>
        <v>0</v>
      </c>
      <c r="K53" s="38">
        <f t="shared" si="13"/>
        <v>0</v>
      </c>
      <c r="L53" s="40">
        <f t="shared" si="13"/>
        <v>0</v>
      </c>
    </row>
    <row r="54" spans="1:12">
      <c r="A54" s="22"/>
      <c r="B54" s="18" t="s">
        <v>10</v>
      </c>
      <c r="C54" s="38">
        <f t="shared" si="2"/>
        <v>24804083</v>
      </c>
      <c r="D54" s="40">
        <f t="shared" si="2"/>
        <v>87315136</v>
      </c>
      <c r="E54" s="38">
        <f t="shared" ref="E54:L54" si="14">+E21-E37</f>
        <v>70733489</v>
      </c>
      <c r="F54" s="40">
        <f t="shared" si="14"/>
        <v>0</v>
      </c>
      <c r="G54" s="38">
        <f t="shared" si="14"/>
        <v>0</v>
      </c>
      <c r="H54" s="40">
        <f t="shared" si="14"/>
        <v>0</v>
      </c>
      <c r="I54" s="38">
        <f t="shared" si="14"/>
        <v>0</v>
      </c>
      <c r="J54" s="40">
        <f t="shared" si="14"/>
        <v>0</v>
      </c>
      <c r="K54" s="38">
        <f t="shared" si="14"/>
        <v>0</v>
      </c>
      <c r="L54" s="40">
        <f t="shared" si="14"/>
        <v>0</v>
      </c>
    </row>
    <row r="55" spans="1:12">
      <c r="A55" s="23"/>
      <c r="B55" s="19" t="str">
        <f>+B38</f>
        <v>December 2017</v>
      </c>
      <c r="C55" s="38">
        <f t="shared" si="2"/>
        <v>24774242</v>
      </c>
      <c r="D55" s="40">
        <f t="shared" si="2"/>
        <v>89979856</v>
      </c>
      <c r="E55" s="38">
        <f t="shared" ref="E55:L55" si="15">+E22-E38</f>
        <v>72329391</v>
      </c>
      <c r="F55" s="40">
        <f t="shared" si="15"/>
        <v>0</v>
      </c>
      <c r="G55" s="38">
        <f t="shared" si="15"/>
        <v>0</v>
      </c>
      <c r="H55" s="40">
        <f t="shared" si="15"/>
        <v>0</v>
      </c>
      <c r="I55" s="38">
        <f t="shared" si="15"/>
        <v>0</v>
      </c>
      <c r="J55" s="40">
        <f t="shared" si="15"/>
        <v>0</v>
      </c>
      <c r="K55" s="38">
        <f t="shared" si="15"/>
        <v>0</v>
      </c>
      <c r="L55" s="40">
        <f t="shared" si="15"/>
        <v>0</v>
      </c>
    </row>
    <row r="56" spans="1:12">
      <c r="A56" s="11"/>
      <c r="B56" s="26" t="s">
        <v>26</v>
      </c>
      <c r="C56" s="45">
        <f>AVERAGE(C43:C55)</f>
        <v>25044516.153846152</v>
      </c>
      <c r="D56" s="46">
        <f>AVERAGE(D43:D55)</f>
        <v>68057755.84615384</v>
      </c>
      <c r="E56" s="45">
        <f t="shared" ref="E56:L56" si="16">AVERAGE(E43:E55)</f>
        <v>66968092.384615384</v>
      </c>
      <c r="F56" s="46">
        <f t="shared" si="16"/>
        <v>0</v>
      </c>
      <c r="G56" s="45">
        <f t="shared" si="16"/>
        <v>0</v>
      </c>
      <c r="H56" s="46">
        <f t="shared" si="16"/>
        <v>0</v>
      </c>
      <c r="I56" s="45">
        <f t="shared" si="16"/>
        <v>0</v>
      </c>
      <c r="J56" s="46">
        <f t="shared" si="16"/>
        <v>0</v>
      </c>
      <c r="K56" s="45">
        <f t="shared" si="16"/>
        <v>0</v>
      </c>
      <c r="L56" s="46">
        <f t="shared" si="16"/>
        <v>0</v>
      </c>
    </row>
    <row r="57" spans="1:12">
      <c r="A57" s="11"/>
      <c r="B57" s="8"/>
      <c r="C57" s="43"/>
      <c r="D57" s="43"/>
      <c r="E57" s="43"/>
      <c r="F57" s="43"/>
      <c r="G57" s="43"/>
      <c r="H57" s="43"/>
      <c r="I57" s="43"/>
      <c r="J57" s="43"/>
      <c r="K57" s="43"/>
      <c r="L57" s="43"/>
    </row>
    <row r="58" spans="1:12">
      <c r="A58" s="11"/>
      <c r="B58" s="9"/>
      <c r="C58" s="44"/>
      <c r="D58" s="44"/>
      <c r="E58" s="44"/>
      <c r="F58" s="44"/>
      <c r="G58" s="44"/>
      <c r="H58" s="44"/>
      <c r="I58" s="44"/>
      <c r="J58" s="44"/>
      <c r="K58" s="44"/>
      <c r="L58" s="44"/>
    </row>
    <row r="59" spans="1:12">
      <c r="A59" s="28" t="s">
        <v>30</v>
      </c>
      <c r="B59" s="29" t="s">
        <v>0</v>
      </c>
      <c r="C59" s="58">
        <v>413383</v>
      </c>
      <c r="D59" s="59">
        <v>0</v>
      </c>
      <c r="E59" s="60">
        <v>315264</v>
      </c>
      <c r="F59" s="59">
        <v>0</v>
      </c>
      <c r="G59" s="60">
        <v>0</v>
      </c>
      <c r="H59" s="59">
        <v>0</v>
      </c>
      <c r="I59" s="60">
        <v>0</v>
      </c>
      <c r="J59" s="59">
        <v>0</v>
      </c>
      <c r="K59" s="60">
        <v>0</v>
      </c>
      <c r="L59" s="61">
        <v>0</v>
      </c>
    </row>
    <row r="60" spans="1:12">
      <c r="A60" s="23" t="s">
        <v>40</v>
      </c>
      <c r="B60" s="20" t="s">
        <v>16</v>
      </c>
      <c r="C60" s="53">
        <v>0</v>
      </c>
      <c r="D60" s="54">
        <v>0</v>
      </c>
      <c r="E60" s="56">
        <v>0</v>
      </c>
      <c r="F60" s="57">
        <v>0</v>
      </c>
      <c r="G60" s="56">
        <v>0</v>
      </c>
      <c r="H60" s="57">
        <v>0</v>
      </c>
      <c r="I60" s="56">
        <v>0</v>
      </c>
      <c r="J60" s="57">
        <v>0</v>
      </c>
      <c r="K60" s="56">
        <v>0</v>
      </c>
      <c r="L60" s="55">
        <v>0</v>
      </c>
    </row>
    <row r="61" spans="1:12">
      <c r="A61" s="2"/>
      <c r="B61" s="26" t="s">
        <v>29</v>
      </c>
      <c r="C61" s="45">
        <f>+C59+C60</f>
        <v>413383</v>
      </c>
      <c r="D61" s="46">
        <f>+D59+D60</f>
        <v>0</v>
      </c>
      <c r="E61" s="45">
        <f t="shared" ref="E61:L61" si="17">+E59+E60</f>
        <v>315264</v>
      </c>
      <c r="F61" s="46">
        <f t="shared" si="17"/>
        <v>0</v>
      </c>
      <c r="G61" s="45">
        <f t="shared" si="17"/>
        <v>0</v>
      </c>
      <c r="H61" s="46">
        <f t="shared" si="17"/>
        <v>0</v>
      </c>
      <c r="I61" s="45">
        <f t="shared" si="17"/>
        <v>0</v>
      </c>
      <c r="J61" s="46">
        <f t="shared" si="17"/>
        <v>0</v>
      </c>
      <c r="K61" s="45">
        <f t="shared" si="17"/>
        <v>0</v>
      </c>
      <c r="L61" s="46">
        <f t="shared" si="17"/>
        <v>0</v>
      </c>
    </row>
    <row r="62" spans="1:12">
      <c r="E62" s="6"/>
      <c r="G62" s="30"/>
    </row>
  </sheetData>
  <phoneticPr fontId="45" type="noConversion"/>
  <dataValidations count="1">
    <dataValidation type="list" allowBlank="1" showInputMessage="1" showErrorMessage="1" sqref="C9:L9" xr:uid="{00000000-0002-0000-0000-000000000000}">
      <formula1>$M$6:$M$7</formula1>
    </dataValidation>
  </dataValidations>
  <pageMargins left="0.25" right="0.25" top="0.51" bottom="0.34" header="0.28000000000000003" footer="0.17"/>
  <pageSetup scale="7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9"/>
  <sheetViews>
    <sheetView showGridLines="0" workbookViewId="0">
      <selection activeCell="D13" sqref="D13"/>
    </sheetView>
  </sheetViews>
  <sheetFormatPr defaultRowHeight="12.75"/>
  <cols>
    <col min="3" max="3" width="11.28515625" bestFit="1" customWidth="1"/>
    <col min="4" max="4" width="112.42578125" customWidth="1"/>
  </cols>
  <sheetData>
    <row r="1" spans="1:4">
      <c r="A1" s="35" t="s">
        <v>36</v>
      </c>
      <c r="B1" s="35"/>
    </row>
    <row r="3" spans="1:4" ht="25.5">
      <c r="A3" s="62" t="s">
        <v>28</v>
      </c>
      <c r="B3" s="62" t="s">
        <v>41</v>
      </c>
      <c r="C3" s="62" t="s">
        <v>42</v>
      </c>
      <c r="D3" s="37" t="s">
        <v>35</v>
      </c>
    </row>
    <row r="4" spans="1:4" ht="140.25">
      <c r="A4" s="64">
        <v>1203</v>
      </c>
      <c r="B4" s="65" t="s">
        <v>45</v>
      </c>
      <c r="C4" s="66">
        <v>41703</v>
      </c>
      <c r="D4" s="65" t="s">
        <v>46</v>
      </c>
    </row>
    <row r="5" spans="1:4">
      <c r="A5" s="67">
        <v>2220</v>
      </c>
      <c r="B5" s="68">
        <v>4092</v>
      </c>
      <c r="C5" s="69">
        <v>41703</v>
      </c>
      <c r="D5" s="70" t="s">
        <v>47</v>
      </c>
    </row>
    <row r="6" spans="1:4" ht="89.25">
      <c r="A6" s="67">
        <v>2221</v>
      </c>
      <c r="B6" s="68" t="s">
        <v>48</v>
      </c>
      <c r="C6" s="69">
        <v>41703</v>
      </c>
      <c r="D6" s="70" t="s">
        <v>49</v>
      </c>
    </row>
    <row r="7" spans="1:4">
      <c r="A7" s="36"/>
      <c r="B7" s="36"/>
      <c r="C7" s="36"/>
      <c r="D7" s="36"/>
    </row>
    <row r="8" spans="1:4">
      <c r="A8" s="36"/>
      <c r="B8" s="36"/>
      <c r="C8" s="36"/>
      <c r="D8" s="36"/>
    </row>
    <row r="9" spans="1:4">
      <c r="A9" s="36"/>
      <c r="B9" s="36"/>
      <c r="C9" s="36"/>
      <c r="D9" s="36"/>
    </row>
    <row r="10" spans="1:4">
      <c r="A10" s="36"/>
      <c r="B10" s="36"/>
      <c r="C10" s="36"/>
      <c r="D10" s="36"/>
    </row>
    <row r="11" spans="1:4">
      <c r="A11" s="36"/>
      <c r="B11" s="36"/>
      <c r="C11" s="36"/>
      <c r="D11" s="36"/>
    </row>
    <row r="12" spans="1:4">
      <c r="A12" s="36"/>
      <c r="B12" s="36"/>
      <c r="C12" s="36"/>
      <c r="D12" s="36"/>
    </row>
    <row r="13" spans="1:4">
      <c r="A13" s="36"/>
      <c r="B13" s="36"/>
      <c r="C13" s="36"/>
      <c r="D13" s="36"/>
    </row>
    <row r="14" spans="1:4">
      <c r="A14" s="36"/>
      <c r="B14" s="36"/>
      <c r="C14" s="36"/>
      <c r="D14" s="36"/>
    </row>
    <row r="15" spans="1:4">
      <c r="A15" s="36"/>
      <c r="B15" s="36"/>
      <c r="C15" s="36"/>
      <c r="D15" s="36"/>
    </row>
    <row r="16" spans="1:4">
      <c r="A16" s="36"/>
      <c r="B16" s="36"/>
      <c r="C16" s="36"/>
      <c r="D16" s="36"/>
    </row>
    <row r="17" spans="1:4">
      <c r="A17" s="36"/>
      <c r="B17" s="36"/>
      <c r="C17" s="36"/>
      <c r="D17" s="36"/>
    </row>
    <row r="18" spans="1:4">
      <c r="A18" s="36"/>
      <c r="B18" s="36"/>
      <c r="C18" s="36"/>
      <c r="D18" s="36"/>
    </row>
    <row r="19" spans="1:4">
      <c r="A19" s="36"/>
      <c r="B19" s="36"/>
      <c r="C19" s="36"/>
      <c r="D19" s="36"/>
    </row>
    <row r="20" spans="1:4">
      <c r="A20" s="36"/>
      <c r="B20" s="36"/>
      <c r="C20" s="36"/>
      <c r="D20" s="36"/>
    </row>
    <row r="21" spans="1:4">
      <c r="A21" s="36"/>
      <c r="B21" s="36"/>
      <c r="C21" s="36"/>
      <c r="D21" s="36"/>
    </row>
    <row r="22" spans="1:4">
      <c r="A22" s="36"/>
      <c r="B22" s="36"/>
      <c r="C22" s="36"/>
      <c r="D22" s="36"/>
    </row>
    <row r="23" spans="1:4">
      <c r="A23" s="36"/>
      <c r="B23" s="36"/>
      <c r="C23" s="36"/>
      <c r="D23" s="36"/>
    </row>
    <row r="24" spans="1:4">
      <c r="A24" s="36"/>
      <c r="B24" s="36"/>
      <c r="C24" s="36"/>
      <c r="D24" s="36"/>
    </row>
    <row r="25" spans="1:4">
      <c r="A25" s="36"/>
      <c r="B25" s="36"/>
      <c r="C25" s="36"/>
      <c r="D25" s="36"/>
    </row>
    <row r="26" spans="1:4">
      <c r="A26" s="36"/>
      <c r="B26" s="36"/>
      <c r="C26" s="36"/>
      <c r="D26" s="36"/>
    </row>
    <row r="27" spans="1:4">
      <c r="A27" s="36"/>
      <c r="B27" s="36"/>
      <c r="C27" s="36"/>
      <c r="D27" s="36"/>
    </row>
    <row r="28" spans="1:4">
      <c r="A28" s="36"/>
      <c r="B28" s="36"/>
      <c r="C28" s="36"/>
      <c r="D28" s="36"/>
    </row>
    <row r="29" spans="1:4">
      <c r="A29" s="36"/>
      <c r="B29" s="36"/>
      <c r="C29" s="36"/>
      <c r="D29" s="36"/>
    </row>
    <row r="30" spans="1:4">
      <c r="A30" s="36"/>
      <c r="B30" s="36"/>
      <c r="C30" s="36"/>
      <c r="D30" s="36"/>
    </row>
    <row r="31" spans="1:4">
      <c r="A31" s="36"/>
      <c r="B31" s="36"/>
      <c r="C31" s="36"/>
      <c r="D31" s="36"/>
    </row>
    <row r="32" spans="1:4">
      <c r="A32" s="36"/>
      <c r="B32" s="36"/>
      <c r="C32" s="36"/>
      <c r="D32" s="36"/>
    </row>
    <row r="33" spans="1:4">
      <c r="A33" s="36"/>
      <c r="B33" s="36"/>
      <c r="C33" s="36"/>
      <c r="D33" s="36"/>
    </row>
    <row r="34" spans="1:4">
      <c r="A34" s="36"/>
      <c r="B34" s="36"/>
      <c r="C34" s="36"/>
      <c r="D34" s="36"/>
    </row>
    <row r="35" spans="1:4">
      <c r="A35" s="36"/>
      <c r="B35" s="36"/>
      <c r="C35" s="36"/>
      <c r="D35" s="36"/>
    </row>
    <row r="36" spans="1:4">
      <c r="A36" s="36"/>
      <c r="B36" s="36"/>
      <c r="C36" s="36"/>
      <c r="D36" s="36"/>
    </row>
    <row r="37" spans="1:4">
      <c r="A37" s="36"/>
      <c r="B37" s="36"/>
      <c r="C37" s="36"/>
      <c r="D37" s="36"/>
    </row>
    <row r="38" spans="1:4">
      <c r="A38" s="36"/>
      <c r="B38" s="36"/>
      <c r="C38" s="36"/>
      <c r="D38" s="36"/>
    </row>
    <row r="39" spans="1:4">
      <c r="A39" s="36"/>
      <c r="B39" s="36"/>
      <c r="C39" s="36"/>
      <c r="D39" s="36"/>
    </row>
  </sheetData>
  <phoneticPr fontId="45" type="noConversion"/>
  <pageMargins left="0.7" right="0.7" top="0.75" bottom="0.75" header="0.3" footer="0.3"/>
  <pageSetup scale="94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7A93238BA5CE46A61BC17313CDEB82" ma:contentTypeVersion="" ma:contentTypeDescription="Create a new document." ma:contentTypeScope="" ma:versionID="d08c83ff010ccac18791f68cc0e3788e">
  <xsd:schema xmlns:xsd="http://www.w3.org/2001/XMLSchema" xmlns:xs="http://www.w3.org/2001/XMLSchema" xmlns:p="http://schemas.microsoft.com/office/2006/metadata/properties" xmlns:ns2="$ListId:Library;" targetNamespace="http://schemas.microsoft.com/office/2006/metadata/properties" ma:root="true" ma:fieldsID="f0a7ed3631af1f39076cc3123727656e" ns2:_="">
    <xsd:import namespace="$ListId:Library;"/>
    <xsd:element name="properties">
      <xsd:complexType>
        <xsd:sequence>
          <xsd:element name="documentManagement">
            <xsd:complexType>
              <xsd:all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Library;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$ListId:Library;">Attachment MM Reporting Form_Forward Looking TO</Comments>
  </documentManagement>
</p:properties>
</file>

<file path=customXml/itemProps1.xml><?xml version="1.0" encoding="utf-8"?>
<ds:datastoreItem xmlns:ds="http://schemas.openxmlformats.org/officeDocument/2006/customXml" ds:itemID="{C585267B-F6DE-4FB3-9F46-5615B3EDAC1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48CF23-3317-4040-B2E1-9695D503A9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Library;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656880-79DB-4752-8439-605DDCFE2A51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$ListId:Library;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Forward Rate TO Support Data</vt:lpstr>
      <vt:lpstr>Project Descriptions</vt:lpstr>
      <vt:lpstr>'Forward Rate TO Support Data'!Print_Area</vt:lpstr>
    </vt:vector>
  </TitlesOfParts>
  <Company>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Cynthia Crane</dc:creator>
  <cp:lastModifiedBy>Petersen, Christine</cp:lastModifiedBy>
  <cp:lastPrinted>2011-03-16T13:16:37Z</cp:lastPrinted>
  <dcterms:created xsi:type="dcterms:W3CDTF">2010-03-30T20:52:42Z</dcterms:created>
  <dcterms:modified xsi:type="dcterms:W3CDTF">2018-08-29T15:24:32Z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0x010100D07A93238BA5CE46A61BC17313CDEB82</vt:lpwstr>
  </property>
</Properties>
</file>