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35" yWindow="-225" windowWidth="19230" windowHeight="6285" tabRatio="919"/>
  </bookViews>
  <sheets>
    <sheet name="OTP Attach GG" sheetId="25"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GG'!$A$1:$N$106</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45621"/>
</workbook>
</file>

<file path=xl/calcChain.xml><?xml version="1.0" encoding="utf-8"?>
<calcChain xmlns="http://schemas.openxmlformats.org/spreadsheetml/2006/main">
  <c r="G20" i="25" l="1"/>
  <c r="G19" i="25"/>
  <c r="N58" i="25" l="1"/>
  <c r="G28" i="25" l="1"/>
  <c r="L28" i="25" s="1"/>
  <c r="N6" i="25"/>
  <c r="N59" i="25" s="1"/>
  <c r="C59" i="25"/>
  <c r="G59" i="25"/>
  <c r="G60" i="25"/>
  <c r="G62" i="25"/>
  <c r="M90" i="25"/>
  <c r="G32" i="25"/>
  <c r="L32" i="25" s="1"/>
  <c r="G24" i="25"/>
  <c r="L24" i="25" s="1"/>
  <c r="G42" i="25"/>
  <c r="L42" i="25" s="1"/>
  <c r="G38" i="25"/>
  <c r="L38" i="25" s="1"/>
  <c r="L34" i="25" l="1"/>
  <c r="L44" i="25"/>
  <c r="I71" i="25" l="1"/>
  <c r="J71" i="25" s="1"/>
  <c r="I73" i="25"/>
  <c r="J73" i="25" s="1"/>
  <c r="I75" i="25"/>
  <c r="J75" i="25" s="1"/>
  <c r="I74" i="25"/>
  <c r="J74" i="25" s="1"/>
  <c r="F75" i="25"/>
  <c r="G75" i="25" s="1"/>
  <c r="F73" i="25"/>
  <c r="G73" i="25" s="1"/>
  <c r="L73" i="25" s="1"/>
  <c r="N73" i="25" s="1"/>
  <c r="F74" i="25"/>
  <c r="G74" i="25" s="1"/>
  <c r="I70" i="25"/>
  <c r="J70" i="25" s="1"/>
  <c r="I72" i="25"/>
  <c r="J72" i="25" s="1"/>
  <c r="F70" i="25"/>
  <c r="G70" i="25" s="1"/>
  <c r="F71" i="25"/>
  <c r="G71" i="25" s="1"/>
  <c r="F72" i="25"/>
  <c r="G72" i="25" s="1"/>
  <c r="L75" i="25" l="1"/>
  <c r="N75" i="25" s="1"/>
  <c r="L71" i="25"/>
  <c r="N71" i="25" s="1"/>
  <c r="L74" i="25"/>
  <c r="N74" i="25" s="1"/>
  <c r="L72" i="25"/>
  <c r="N72" i="25" s="1"/>
  <c r="L70" i="25"/>
  <c r="L90" i="25" l="1"/>
  <c r="L92" i="25" s="1"/>
  <c r="N70" i="25"/>
  <c r="N90" i="25" s="1"/>
</calcChain>
</file>

<file path=xl/sharedStrings.xml><?xml version="1.0" encoding="utf-8"?>
<sst xmlns="http://schemas.openxmlformats.org/spreadsheetml/2006/main" count="122" uniqueCount="118">
  <si>
    <t>Otter Tail Power Company</t>
  </si>
  <si>
    <t>Line</t>
  </si>
  <si>
    <t>No.</t>
  </si>
  <si>
    <t>Transmission</t>
  </si>
  <si>
    <t>Line No.</t>
  </si>
  <si>
    <t xml:space="preserve"> </t>
  </si>
  <si>
    <t>(1)</t>
  </si>
  <si>
    <t>(2)</t>
  </si>
  <si>
    <t>(3)</t>
  </si>
  <si>
    <t>Allocator</t>
  </si>
  <si>
    <t>(Note C)</t>
  </si>
  <si>
    <t>(Note D)</t>
  </si>
  <si>
    <t>(Note E)</t>
  </si>
  <si>
    <t>(4)</t>
  </si>
  <si>
    <t>Page, Line, Col.</t>
  </si>
  <si>
    <t xml:space="preserve">     Rate Formula Template</t>
  </si>
  <si>
    <t>1a</t>
  </si>
  <si>
    <t>Total Income Taxes</t>
  </si>
  <si>
    <t xml:space="preserve">RETURN </t>
  </si>
  <si>
    <t>Note</t>
  </si>
  <si>
    <t>Letter</t>
  </si>
  <si>
    <t>A</t>
  </si>
  <si>
    <t>B</t>
  </si>
  <si>
    <t>C</t>
  </si>
  <si>
    <t>D</t>
  </si>
  <si>
    <t>E</t>
  </si>
  <si>
    <t>F</t>
  </si>
  <si>
    <t>G</t>
  </si>
  <si>
    <t>Formula Rate calculation</t>
  </si>
  <si>
    <t xml:space="preserve"> Utilizing Attachment O Data</t>
  </si>
  <si>
    <t>Page 1 of 2</t>
  </si>
  <si>
    <t>Gross Transmission Plant - Total</t>
  </si>
  <si>
    <t>Attach O, p 2, line 2 col 5 (Note A)</t>
  </si>
  <si>
    <t>Net Transmission Plant - Total</t>
  </si>
  <si>
    <t>O&amp;M EXPENSE</t>
  </si>
  <si>
    <t>Total O&amp;M Allocated to Transmission</t>
  </si>
  <si>
    <t>Attach O, p 3, line 8 col 5</t>
  </si>
  <si>
    <t>Annual Allocation Factor for O&amp;M</t>
  </si>
  <si>
    <t>(line 3 divided by line 1 col 3)</t>
  </si>
  <si>
    <t>TAXES OTHER THAN INCOME TAXES</t>
  </si>
  <si>
    <t>5</t>
  </si>
  <si>
    <t>Total Other Taxes</t>
  </si>
  <si>
    <t>Attach O, p 3, line 20 col 5</t>
  </si>
  <si>
    <t>6</t>
  </si>
  <si>
    <t>Annual Allocation Factor for Other Taxes</t>
  </si>
  <si>
    <t>(line 5 divided by line 1 col 3)</t>
  </si>
  <si>
    <t>7</t>
  </si>
  <si>
    <t>Annual Allocation Factor for Expense</t>
  </si>
  <si>
    <t>INCOME TAXES</t>
  </si>
  <si>
    <t>8</t>
  </si>
  <si>
    <t>Attach O, p 3, line 27 col 5</t>
  </si>
  <si>
    <t>9</t>
  </si>
  <si>
    <t>Annual Allocation Factor for Income Taxes</t>
  </si>
  <si>
    <t>10</t>
  </si>
  <si>
    <t>Return on Rate Base</t>
  </si>
  <si>
    <t>Attach O, p 3, line 28 col 5</t>
  </si>
  <si>
    <t>11</t>
  </si>
  <si>
    <t>Annual Allocation Factor for Return on Rate Base</t>
  </si>
  <si>
    <t>(line 10 divided by line 2 col 3)</t>
  </si>
  <si>
    <t>12</t>
  </si>
  <si>
    <t>Annual Allocation Factor for Return</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</si>
  <si>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</si>
  <si>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</si>
  <si>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</si>
  <si>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</si>
  <si>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</si>
  <si>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</si>
  <si>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</si>
  <si>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</si>
  <si>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</si>
  <si>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</si>
  <si>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</si>
  <si>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</si>
  <si>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(Col. 3 * Col. 4)</t>
  </si>
  <si>
    <t>(Col. 6 * Col. 7)</t>
  </si>
  <si>
    <t>(Sum Col. 5, 8 &amp; 9)</t>
  </si>
  <si>
    <t>(Note F)</t>
  </si>
  <si>
    <t>Sum Col. 10 &amp; 11
(Note G)</t>
  </si>
  <si>
    <t>1b</t>
  </si>
  <si>
    <t>1c</t>
  </si>
  <si>
    <t>2</t>
  </si>
  <si>
    <t>Annual Totals</t>
  </si>
  <si>
    <t>Rev. Req. Adj For Attachment O</t>
  </si>
  <si>
    <t>True-Up Adjustment is included pursuant to a FERC approved methodology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</si>
  <si>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</si>
  <si>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shall include the Unamortized Balance of Abandoned Plant.</t>
  </si>
  <si>
    <t>GENERAL AND COMMON (G&amp;C) DEPRECIATION EXPENSE</t>
  </si>
  <si>
    <t>Total G&amp;C Depreciation Expense</t>
  </si>
  <si>
    <t>Attach O, p 3, lines 10 &amp; 11, col 5 (Note H)</t>
  </si>
  <si>
    <t>Annual Allocation Factor for G&amp;C Depreciation Expense</t>
  </si>
  <si>
    <t>H</t>
  </si>
  <si>
    <t>The Total General and Common Depreciation Expense excludes any depreciation expense directly associated with a project and thereby included in page 2 column 9.</t>
  </si>
  <si>
    <t>13</t>
  </si>
  <si>
    <t>14</t>
  </si>
  <si>
    <t>Sum of line 11 and 13</t>
  </si>
  <si>
    <t>(line 12 divided by line 2 col 3)</t>
  </si>
  <si>
    <t>Sum of line 4, 6 and 8</t>
  </si>
  <si>
    <t>(Page 1 line 9)</t>
  </si>
  <si>
    <t>(Page 1 line 14)</t>
  </si>
  <si>
    <t>Attach O, p 2, line 14 and 23b col 5 (Note B)</t>
  </si>
  <si>
    <t>(line 7 divided by line 1 col 3)</t>
  </si>
  <si>
    <t>To be completed in conjunction with Attachment O - OTP.</t>
  </si>
  <si>
    <t>Attachment O - OTP</t>
  </si>
  <si>
    <t>Attachment GG - OTP</t>
  </si>
  <si>
    <t>Gross Transmission Plant is that identified on page 2 line 2 of Attachment O-OTP and includes any sub lines 2a or 2b etc. and is inclusive of any CWIP included in rate base when authorized by FERC order less any prefunded AFUDC, if applicable.</t>
  </si>
  <si>
    <t>Net Transmission Plant is that identified on page 2 line 14 of Attachment O-OTP and includes any sub lines 14a or 14b etc. and is inclusive of any CWIP included in rate base when authorized by FERC order less any prefunded AFUDC, if applicable.</t>
  </si>
  <si>
    <t>Project Depreciation Expense is the actual value booked for the project and included in the Depreciation Expense in Attachment O-OTP page 3 line 12.</t>
  </si>
  <si>
    <t>The Network Upgrade Charge is the value to be used in Schedules 26, 37 and 38.</t>
  </si>
  <si>
    <t>Bemidji CapX 2020 Project</t>
  </si>
  <si>
    <t>Fargo CapX 2020 Project</t>
  </si>
  <si>
    <t>Rugby Project - G380</t>
  </si>
  <si>
    <t>1d</t>
  </si>
  <si>
    <t>Cass Lake - Nary - Helga - Bemidji Project</t>
  </si>
  <si>
    <t>1e</t>
  </si>
  <si>
    <t xml:space="preserve">Casselton-Buffalo 115kv </t>
  </si>
  <si>
    <t>1f</t>
  </si>
  <si>
    <t>G645 Spiritwood Project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</si>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</sst>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11">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409]mmmm\ d\,\ yyyy;@"/>
    <numFmt numFmtId="165" formatCode="#,##0;\-#,##0;&quot;-&quot;"/>
    <numFmt numFmtId="166" formatCode="#,##0.00&quot;£&quot;_);\(#,##0.00&quot;£&quot;\)"/>
    <numFmt numFmtId="167" formatCode="mm/dd/yy"/>
    <numFmt numFmtId="168" formatCode="0.000%"/>
    <numFmt numFmtId="169" formatCode="#,##0.00000"/>
    <numFmt numFmtId="170" formatCode="&quot;$&quot;#,##0"/>
    <numFmt numFmtId="171" formatCode="&quot;$&quot;#,##0.00"/>
    <numFmt numFmtId="172" formatCode="_(&quot;$&quot;* #,##0_);_(&quot;$&quot;* \(#,##0\);_(&quot;$&quot;* &quot;-&quot;??_);_(@_)"/>
    <numFmt numFmtId="173" formatCode="0_);\(0\)"/>
    <numFmt numFmtId="174" formatCode="_(* #,##0.0\¢_m;[Red]_(* \-#,##0.0\¢_m;[Green]_(* 0.0\¢_m;_(@_)_%"/>
    <numFmt numFmtId="175" formatCode="_(* #,##0.00\¢_m;[Red]_(* \-#,##0.00\¢_m;[Green]_(* 0.00\¢_m;_(@_)_%"/>
    <numFmt numFmtId="176" formatCode="_(* #,##0.000\¢_m;[Red]_(* \-#,##0.000\¢_m;[Green]_(* 0.000\¢_m;_(@_)_%"/>
    <numFmt numFmtId="177" formatCode="_(_(\£* #,##0_)_%;[Red]_(\(\£* #,##0\)_%;[Green]_(_(\£* #,##0_)_%;_(@_)_%"/>
    <numFmt numFmtId="178" formatCode="_(_(\£* #,##0.0_)_%;[Red]_(\(\£* #,##0.0\)_%;[Green]_(_(\£* #,##0.0_)_%;_(@_)_%"/>
    <numFmt numFmtId="179" formatCode="_(_(\£* #,##0.00_)_%;[Red]_(\(\£* #,##0.00\)_%;[Green]_(_(\£* #,##0.00_)_%;_(@_)_%"/>
    <numFmt numFmtId="180" formatCode="0.0%_);\(0.0%\)"/>
    <numFmt numFmtId="181" formatCode="\•\ \ @"/>
    <numFmt numFmtId="182" formatCode="_(_(\•_ #0_)_%;[Red]_(_(\•_ \-#0\)_%;[Green]_(_(\•_ #0_)_%;_(_(\•_ @_)_%"/>
    <numFmt numFmtId="183" formatCode="_(_(_•_ \•_ #0_)_%;[Red]_(_(_•_ \•_ \-#0\)_%;[Green]_(_(_•_ \•_ #0_)_%;_(_(_•_ \•_ @_)_%"/>
    <numFmt numFmtId="184" formatCode="_(_(_•_ _•_ \•_ #0_)_%;[Red]_(_(_•_ _•_ \•_ \-#0\)_%;[Green]_(_(_•_ _•_ \•_ #0_)_%;_(_(_•_ \•_ @_)_%"/>
    <numFmt numFmtId="185" formatCode="#,##0,_);\(#,##0,\)"/>
    <numFmt numFmtId="186" formatCode="#,##0.0_);\(#,##0.0\)"/>
    <numFmt numFmtId="187" formatCode="0.0,_);\(0.0,\)"/>
    <numFmt numFmtId="188" formatCode="0.00,_);\(0.00,\)"/>
    <numFmt numFmtId="189" formatCode="#,##0.000_);\(#,##0.000\)"/>
    <numFmt numFmtId="190" formatCode="_(_(_$* #,##0.0_)_%;[Red]_(\(_$* #,##0.0\)_%;[Green]_(_(_$* #,##0.0_)_%;_(@_)_%"/>
    <numFmt numFmtId="191" formatCode="_(_(_$* #,##0.00_)_%;[Red]_(\(_$* #,##0.00\)_%;[Green]_(_(_$* #,##0.00_)_%;_(@_)_%"/>
    <numFmt numFmtId="192" formatCode="_(_(_$* #,##0.000_)_%;[Red]_(\(_$* #,##0.000\)_%;[Green]_(_(_$* #,##0.000_)_%;_(@_)_%"/>
    <numFmt numFmtId="193" formatCode="_._.* #,##0.0_)_%;_._.* \(#,##0.0\)_%;_._.* \ ?_)_%"/>
    <numFmt numFmtId="194" formatCode="_._.* #,##0.00_)_%;_._.* \(#,##0.00\)_%;_._.* \ ?_)_%"/>
    <numFmt numFmtId="195" formatCode="_._.* #,##0.000_)_%;_._.* \(#,##0.000\)_%;_._.* \ ?_)_%"/>
    <numFmt numFmtId="196" formatCode="_._.* #,##0.0000_)_%;_._.* \(#,##0.0000\)_%;_._.* \ ?_)_%"/>
    <numFmt numFmtId="197" formatCode="_(_(&quot;$&quot;* #,##0.0_)_%;[Red]_(\(&quot;$&quot;* #,##0.0\)_%;[Green]_(_(&quot;$&quot;* #,##0.0_)_%;_(@_)_%"/>
    <numFmt numFmtId="198" formatCode="_(_(&quot;$&quot;* #,##0.00_)_%;[Red]_(\(&quot;$&quot;* #,##0.00\)_%;[Green]_(_(&quot;$&quot;* #,##0.00_)_%;_(@_)_%"/>
    <numFmt numFmtId="199" formatCode="_(_(&quot;$&quot;* #,##0.000_)_%;[Red]_(\(&quot;$&quot;* #,##0.000\)_%;[Green]_(_(&quot;$&quot;* #,##0.000_)_%;_(@_)_%"/>
    <numFmt numFmtId="200" formatCode="_._.&quot;$&quot;* #,##0.0_)_%;_._.&quot;$&quot;* \(#,##0.0\)_%;_._.&quot;$&quot;* \ ?_)_%"/>
    <numFmt numFmtId="201" formatCode="_._.&quot;$&quot;* #,##0.00_)_%;_._.&quot;$&quot;* \(#,##0.00\)_%;_._.&quot;$&quot;* \ ?_)_%"/>
    <numFmt numFmtId="202" formatCode="_._.&quot;$&quot;* #,##0.000_)_%;_._.&quot;$&quot;* \(#,##0.000\)_%;_._.&quot;$&quot;* \ ?_)_%"/>
    <numFmt numFmtId="203" formatCode="_._.&quot;$&quot;* #,##0.0000_)_%;_._.&quot;$&quot;* \(#,##0.0000\)_%;_._.&quot;$&quot;* \ ?_)_%"/>
    <numFmt numFmtId="204" formatCode="&quot;$&quot;#,##0,_);\(&quot;$&quot;#,##0,\)"/>
    <numFmt numFmtId="205" formatCode="&quot;$&quot;#,##0.0_);\(&quot;$&quot;#,##0.0\)"/>
    <numFmt numFmtId="206" formatCode="&quot;$&quot;0.0,_);\(&quot;$&quot;0.0,\)"/>
    <numFmt numFmtId="207" formatCode="&quot;$&quot;0.00,_);\(&quot;$&quot;0.00,\)"/>
    <numFmt numFmtId="208" formatCode="&quot;$&quot;#,##0.000_);\(&quot;$&quot;#,##0.000\)"/>
    <numFmt numFmtId="209" formatCode="_(* dd\-mmm\-yy_)_%"/>
    <numFmt numFmtId="210" formatCode="_(* dd\ mmmm\ yyyy_)_%"/>
    <numFmt numFmtId="211" formatCode="_(* mmmm\ dd\,\ yyyy_)_%"/>
    <numFmt numFmtId="212" formatCode="_(* dd\.mm\.yyyy_)_%"/>
    <numFmt numFmtId="213" formatCode="_(* mm/dd/yyyy_)_%"/>
    <numFmt numFmtId="214" formatCode="m/d/yy;@"/>
    <numFmt numFmtId="215" formatCode="#,##0.0\x_);\(#,##0.0\x\)"/>
    <numFmt numFmtId="216" formatCode="#,##0.00\x_);\(#,##0.00\x\)"/>
    <numFmt numFmtId="217" formatCode="[$€-2]\ #,##0_);\([$€-2]\ #,##0\)"/>
    <numFmt numFmtId="218" formatCode="[$€-2]\ #,##0.0_);\([$€-2]\ #,##0.0\)"/>
    <numFmt numFmtId="219" formatCode="_([$€-2]* #,##0.00_);_([$€-2]* \(#,##0.00\);_([$€-2]* &quot;-&quot;??_)"/>
    <numFmt numFmtId="220" formatCode="General_)_%"/>
    <numFmt numFmtId="221" formatCode="_(_(#0_)_%;[Red]_(_(\-#0\)_%;[Green]_(_(#0_)_%;_(_(@_)_%"/>
    <numFmt numFmtId="222" formatCode="_(_(_•_ #0_)_%;[Red]_(_(_•_ \-#0\)_%;[Green]_(_(_•_ #0_)_%;_(_(_•_ @_)_%"/>
    <numFmt numFmtId="223" formatCode="_(_(_•_ _•_ #0_)_%;[Red]_(_(_•_ _•_ \-#0\)_%;[Green]_(_(_•_ _•_ #0_)_%;_(_(_•_ _•_ @_)_%"/>
    <numFmt numFmtId="224" formatCode="_(_(_•_ _•_ _•_ #0_)_%;[Red]_(_(_•_ _•_ _•_ \-#0\)_%;[Green]_(_(_•_ _•_ _•_ #0_)_%;_(_(_•_ _•_ _•_ @_)_%"/>
    <numFmt numFmtId="225" formatCode="#,##0\x;\(#,##0\x\)"/>
    <numFmt numFmtId="226" formatCode="0.0\x;\(0.0\x\)"/>
    <numFmt numFmtId="227" formatCode="#,##0.00\x;\(#,##0.00\x\)"/>
    <numFmt numFmtId="228" formatCode="#,##0.000\x;\(#,##0.000\x\)"/>
    <numFmt numFmtId="229" formatCode="0.0_);\(0.0\)"/>
    <numFmt numFmtId="230" formatCode="0%;\(0%\)"/>
    <numFmt numFmtId="231" formatCode="0.00\ \x_);\(0.00\ \x\)"/>
    <numFmt numFmtId="232" formatCode="_(* #,##0_);_(* \(#,##0\);_(* &quot;-&quot;????_);_(@_)"/>
    <numFmt numFmtId="233" formatCode="0__"/>
    <numFmt numFmtId="234" formatCode="h:mmAM/PM"/>
    <numFmt numFmtId="235" formatCode="0&quot; E&quot;"/>
    <numFmt numFmtId="236" formatCode="yyyy"/>
    <numFmt numFmtId="237" formatCode="&quot;$&quot;#,##0.0"/>
    <numFmt numFmtId="238" formatCode="0.0000"/>
    <numFmt numFmtId="239" formatCode="0.0%;\(0.0%\)"/>
    <numFmt numFmtId="240" formatCode="0.00%_);\(0.00%\)"/>
    <numFmt numFmtId="241" formatCode="0.000%_);\(0.000%\)"/>
    <numFmt numFmtId="242" formatCode="_(0_)%;\(0\)%;\ \ ?_)%"/>
    <numFmt numFmtId="243" formatCode="_._._(* 0_)%;_._.* \(0\)%;_._._(* \ ?_)%"/>
    <numFmt numFmtId="244" formatCode="0%_);\(0%\)"/>
    <numFmt numFmtId="245" formatCode="_(* #,##0_)_%;[Red]_(* \(#,##0\)_%;[Green]_(* 0_)_%;_(@_)_%"/>
    <numFmt numFmtId="246" formatCode="_(* #,##0.0%_);[Red]_(* \-#,##0.0%_);[Green]_(* 0.0%_);_(@_)_%"/>
    <numFmt numFmtId="247" formatCode="_(* #,##0.000%_);[Red]_(* \-#,##0.000%_);[Green]_(* 0.000%_);_(@_)_%"/>
    <numFmt numFmtId="248" formatCode="_(0.0_)%;\(0.0\)%;\ \ ?_)%"/>
    <numFmt numFmtId="249" formatCode="_._._(* 0.0_)%;_._.* \(0.0\)%;_._._(* \ ?_)%"/>
    <numFmt numFmtId="250" formatCode="_(0.00_)%;\(0.00\)%;\ \ ?_)%"/>
    <numFmt numFmtId="251" formatCode="_._._(* 0.00_)%;_._.* \(0.00\)%;_._._(* \ ?_)%"/>
    <numFmt numFmtId="252" formatCode="_(0.000_)%;\(0.000\)%;\ \ ?_)%"/>
    <numFmt numFmtId="253" formatCode="_._._(* 0.000_)%;_._.* \(0.000\)%;_._._(* \ ?_)%"/>
    <numFmt numFmtId="254" formatCode="_(0.0000_)%;\(0.0000\)%;\ \ ?_)%"/>
    <numFmt numFmtId="255" formatCode="_._._(* 0.0000_)%;_._.* \(0.0000\)%;_._._(* \ ?_)%"/>
    <numFmt numFmtId="256" formatCode="0.0%"/>
    <numFmt numFmtId="257" formatCode="mmmm\ dd\,\ yy"/>
    <numFmt numFmtId="258" formatCode="0.0\x"/>
    <numFmt numFmtId="259" formatCode="_(* #,##0_);_(* \(#,##0\);_(* \ ?_)"/>
    <numFmt numFmtId="260" formatCode="_(* #,##0.0_);_(* \(#,##0.0\);_(* \ ?_)"/>
    <numFmt numFmtId="261" formatCode="_(* #,##0.00_);_(* \(#,##0.00\);_(* \ ?_)"/>
    <numFmt numFmtId="262" formatCode="_(* #,##0.000_);_(* \(#,##0.000\);_(* \ ?_)"/>
    <numFmt numFmtId="263" formatCode="_(&quot;$&quot;* #,##0_);_(&quot;$&quot;* \(#,##0\);_(&quot;$&quot;* \ ?_)"/>
    <numFmt numFmtId="264" formatCode="_(&quot;$&quot;* #,##0.0_);_(&quot;$&quot;* \(#,##0.0\);_(&quot;$&quot;* \ ?_)"/>
    <numFmt numFmtId="265" formatCode="_(&quot;$&quot;* #,##0.00_);_(&quot;$&quot;* \(#,##0.00\);_(&quot;$&quot;* \ ?_)"/>
    <numFmt numFmtId="266" formatCode="_(&quot;$&quot;* #,##0.000_);_(&quot;$&quot;* \(#,##0.000\);_(&quot;$&quot;* \ ?_)"/>
    <numFmt numFmtId="267" formatCode="0000&quot;A&quot;"/>
    <numFmt numFmtId="268" formatCode="0&quot;E&quot;"/>
    <numFmt numFmtId="269" formatCode="0000&quot;E&quot;"/>
  </numFmts>
  <fonts count="135">
    <font>
      <sz val="12"/>
      <name val="Arial MT"/>
    </font>
    <font>
      <sz val="11"/>
      <color theme="1"/>
      <name val="Calibri"/>
      <family val="2"/>
      <scheme val="minor"/>
    </font>
    <font>
      <sz val="11"/>
      <color theme="1"/>
      <name val="Calibri"/>
      <family val="2"/>
      <scheme val="minor"/>
    </font>
    <font>
      <sz val="12"/>
      <name val="Arial MT"/>
    </font>
    <font>
      <sz val="10"/>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b/>
      <sz val="12"/>
      <name val="Arial MT"/>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color indexed="10"/>
      <name val="Arial"/>
      <family val="2"/>
    </font>
    <font>
      <sz val="12"/>
      <color indexed="17"/>
      <name val="Arial MT"/>
    </font>
    <font>
      <sz val="12"/>
      <color indexed="10"/>
      <name val="Arial MT"/>
    </font>
    <font>
      <b/>
      <u/>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sz val="12"/>
      <color theme="1"/>
      <name val="Arial MT"/>
    </font>
    <font>
      <sz val="10"/>
      <name val="C Helvetica Condensed"/>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b/>
      <i/>
      <sz val="12"/>
      <name val="Times New Roman"/>
      <family val="1"/>
    </font>
    <font>
      <sz val="10"/>
      <name val="Futura UBS Bk"/>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s>
  <fills count="6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3"/>
        <bgColor indexed="64"/>
      </patternFill>
    </fill>
    <fill>
      <patternFill patternType="solid">
        <fgColor indexed="39"/>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lightGray">
        <fgColor indexed="38"/>
        <bgColor indexed="23"/>
      </patternFill>
    </fill>
  </fills>
  <borders count="40">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style="thin">
        <color indexed="64"/>
      </right>
      <top/>
      <bottom/>
      <diagonal/>
    </border>
    <border>
      <left/>
      <right/>
      <top/>
      <bottom style="hair">
        <color indexed="64"/>
      </bottom>
      <diagonal/>
    </border>
    <border>
      <left/>
      <right/>
      <top/>
      <bottom style="hair">
        <color indexed="20"/>
      </bottom>
      <diagonal/>
    </border>
  </borders>
  <cellStyleXfs count="2028">
    <xf numFmtId="0" fontId="0" fillId="0" borderId="0"/>
    <xf numFmtId="171" fontId="15" fillId="0" borderId="0" applyFill="0"/>
    <xf numFmtId="171" fontId="15" fillId="0" borderId="0">
      <alignment horizontal="center"/>
    </xf>
    <xf numFmtId="0" fontId="15" fillId="0" borderId="0" applyFill="0">
      <alignment horizontal="center"/>
    </xf>
    <xf numFmtId="171" fontId="21" fillId="0" borderId="1" applyFill="0"/>
    <xf numFmtId="0" fontId="6" fillId="0" borderId="0" applyFont="0" applyAlignment="0"/>
    <xf numFmtId="0" fontId="22" fillId="0" borderId="0" applyFill="0">
      <alignment vertical="top"/>
    </xf>
    <xf numFmtId="0" fontId="21" fillId="0" borderId="0" applyFill="0">
      <alignment horizontal="left" vertical="top"/>
    </xf>
    <xf numFmtId="171" fontId="16" fillId="0" borderId="2" applyFill="0"/>
    <xf numFmtId="0" fontId="6" fillId="0" borderId="0" applyNumberFormat="0" applyFont="0" applyAlignment="0"/>
    <xf numFmtId="0" fontId="22" fillId="0" borderId="0" applyFill="0">
      <alignment wrapText="1"/>
    </xf>
    <xf numFmtId="0" fontId="21" fillId="0" borderId="0" applyFill="0">
      <alignment horizontal="left" vertical="top" wrapText="1"/>
    </xf>
    <xf numFmtId="171" fontId="23" fillId="0" borderId="0" applyFill="0"/>
    <xf numFmtId="0" fontId="24" fillId="0" borderId="0" applyNumberFormat="0" applyFont="0" applyAlignment="0">
      <alignment horizontal="center"/>
    </xf>
    <xf numFmtId="0" fontId="25" fillId="0" borderId="0" applyFill="0">
      <alignment vertical="top" wrapText="1"/>
    </xf>
    <xf numFmtId="0" fontId="16" fillId="0" borderId="0" applyFill="0">
      <alignment horizontal="left" vertical="top" wrapText="1"/>
    </xf>
    <xf numFmtId="171" fontId="6" fillId="0" borderId="0" applyFill="0"/>
    <xf numFmtId="0" fontId="24" fillId="0" borderId="0" applyNumberFormat="0" applyFont="0" applyAlignment="0">
      <alignment horizontal="center"/>
    </xf>
    <xf numFmtId="0" fontId="26" fillId="0" borderId="0" applyFill="0">
      <alignment vertical="center" wrapText="1"/>
    </xf>
    <xf numFmtId="0" fontId="5" fillId="0" borderId="0">
      <alignment horizontal="left" vertical="center" wrapText="1"/>
    </xf>
    <xf numFmtId="171" fontId="27" fillId="0" borderId="0" applyFill="0"/>
    <xf numFmtId="0" fontId="24" fillId="0" borderId="0" applyNumberFormat="0" applyFont="0" applyAlignment="0">
      <alignment horizontal="center"/>
    </xf>
    <xf numFmtId="0" fontId="28" fillId="0" borderId="0" applyFill="0">
      <alignment horizontal="center" vertical="center" wrapText="1"/>
    </xf>
    <xf numFmtId="0" fontId="6" fillId="0" borderId="0" applyFill="0">
      <alignment horizontal="center" vertical="center" wrapText="1"/>
    </xf>
    <xf numFmtId="171" fontId="29" fillId="0" borderId="0" applyFill="0"/>
    <xf numFmtId="0" fontId="24" fillId="0" borderId="0" applyNumberFormat="0" applyFont="0" applyAlignment="0">
      <alignment horizontal="center"/>
    </xf>
    <xf numFmtId="0" fontId="30" fillId="0" borderId="0" applyFill="0">
      <alignment horizontal="center" vertical="center" wrapText="1"/>
    </xf>
    <xf numFmtId="0" fontId="31" fillId="0" borderId="0" applyFill="0">
      <alignment horizontal="center" vertical="center" wrapText="1"/>
    </xf>
    <xf numFmtId="171" fontId="32" fillId="0" borderId="0" applyFill="0"/>
    <xf numFmtId="0" fontId="24" fillId="0" borderId="0" applyNumberFormat="0" applyFont="0" applyAlignment="0">
      <alignment horizontal="center"/>
    </xf>
    <xf numFmtId="0" fontId="33" fillId="0" borderId="0">
      <alignment horizontal="center" wrapText="1"/>
    </xf>
    <xf numFmtId="0" fontId="29" fillId="0" borderId="0" applyFill="0">
      <alignment horizontal="center" wrapText="1"/>
    </xf>
    <xf numFmtId="165" fontId="8" fillId="0" borderId="0" applyFill="0" applyBorder="0" applyAlignment="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3" fontId="6" fillId="0" borderId="0" applyFont="0" applyFill="0" applyBorder="0" applyAlignment="0" applyProtection="0"/>
    <xf numFmtId="0" fontId="13" fillId="0" borderId="0" applyNumberFormat="0" applyAlignment="0">
      <alignment horizontal="left"/>
    </xf>
    <xf numFmtId="0" fontId="10" fillId="0" borderId="0"/>
    <xf numFmtId="44" fontId="3" fillId="0" borderId="0" applyFont="0" applyFill="0" applyBorder="0" applyAlignment="0" applyProtection="0"/>
    <xf numFmtId="44" fontId="9" fillId="0" borderId="0" applyFont="0" applyFill="0" applyBorder="0" applyAlignment="0" applyProtection="0"/>
    <xf numFmtId="5" fontId="6" fillId="0" borderId="0" applyFont="0" applyFill="0" applyBorder="0" applyAlignment="0" applyProtection="0"/>
    <xf numFmtId="164" fontId="6" fillId="0" borderId="0" applyFont="0" applyFill="0" applyBorder="0" applyAlignment="0" applyProtection="0"/>
    <xf numFmtId="0" fontId="14" fillId="0" borderId="0" applyNumberFormat="0" applyAlignment="0">
      <alignment horizontal="left"/>
    </xf>
    <xf numFmtId="2" fontId="6" fillId="0" borderId="0" applyFont="0" applyFill="0" applyBorder="0" applyAlignment="0" applyProtection="0"/>
    <xf numFmtId="38" fontId="15" fillId="2" borderId="0" applyNumberFormat="0" applyBorder="0" applyAlignment="0" applyProtection="0"/>
    <xf numFmtId="0" fontId="16" fillId="0" borderId="3" applyNumberFormat="0" applyAlignment="0" applyProtection="0">
      <alignment horizontal="left" vertical="center"/>
    </xf>
    <xf numFmtId="0" fontId="16" fillId="0" borderId="4">
      <alignment horizontal="left" vertical="center"/>
    </xf>
    <xf numFmtId="0" fontId="35" fillId="0" borderId="0" applyFont="0" applyFill="0" applyBorder="0" applyAlignment="0" applyProtection="0"/>
    <xf numFmtId="0" fontId="16" fillId="0" borderId="0" applyFont="0" applyFill="0" applyBorder="0" applyAlignment="0" applyProtection="0"/>
    <xf numFmtId="0" fontId="36" fillId="0" borderId="5"/>
    <xf numFmtId="0" fontId="37" fillId="0" borderId="0"/>
    <xf numFmtId="10" fontId="15" fillId="3" borderId="6" applyNumberFormat="0" applyBorder="0" applyAlignment="0" applyProtection="0"/>
    <xf numFmtId="166" fontId="9" fillId="0" borderId="0"/>
    <xf numFmtId="0" fontId="11" fillId="0" borderId="0"/>
    <xf numFmtId="0" fontId="3" fillId="0" borderId="0"/>
    <xf numFmtId="0" fontId="6" fillId="0" borderId="0"/>
    <xf numFmtId="0" fontId="11" fillId="0" borderId="0"/>
    <xf numFmtId="0" fontId="5" fillId="0" borderId="0"/>
    <xf numFmtId="0" fontId="8" fillId="0" borderId="0"/>
    <xf numFmtId="39" fontId="3" fillId="0" borderId="0"/>
    <xf numFmtId="0" fontId="3" fillId="0" borderId="0"/>
    <xf numFmtId="0" fontId="11" fillId="0" borderId="0"/>
    <xf numFmtId="171" fontId="3" fillId="0" borderId="0" applyProtection="0"/>
    <xf numFmtId="9" fontId="3" fillId="0" borderId="0" applyFont="0" applyFill="0" applyBorder="0" applyAlignment="0" applyProtection="0"/>
    <xf numFmtId="10" fontId="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6" fillId="0" borderId="0">
      <alignment horizontal="left" vertical="top"/>
    </xf>
    <xf numFmtId="0" fontId="38" fillId="0" borderId="5">
      <alignment horizontal="center"/>
    </xf>
    <xf numFmtId="3" fontId="34" fillId="0" borderId="0" applyFont="0" applyFill="0" applyBorder="0" applyAlignment="0" applyProtection="0"/>
    <xf numFmtId="0" fontId="34" fillId="4" borderId="0" applyNumberFormat="0" applyFont="0" applyBorder="0" applyAlignment="0" applyProtection="0"/>
    <xf numFmtId="3" fontId="6" fillId="0" borderId="0">
      <alignment horizontal="right" vertical="top"/>
    </xf>
    <xf numFmtId="41" fontId="5" fillId="2" borderId="7" applyFill="0"/>
    <xf numFmtId="0" fontId="39" fillId="0" borderId="0">
      <alignment horizontal="left" indent="7"/>
    </xf>
    <xf numFmtId="41" fontId="5" fillId="0" borderId="7" applyFill="0">
      <alignment horizontal="left" indent="2"/>
    </xf>
    <xf numFmtId="171" fontId="40" fillId="0" borderId="8" applyFill="0">
      <alignment horizontal="right"/>
    </xf>
    <xf numFmtId="0" fontId="7" fillId="0" borderId="6" applyNumberFormat="0" applyFont="0" applyBorder="0">
      <alignment horizontal="right"/>
    </xf>
    <xf numFmtId="0" fontId="41" fillId="0" borderId="0" applyFill="0"/>
    <xf numFmtId="0" fontId="16" fillId="0" borderId="0" applyFill="0"/>
    <xf numFmtId="4" fontId="40" fillId="0" borderId="8" applyFill="0"/>
    <xf numFmtId="0" fontId="6" fillId="0" borderId="0" applyNumberFormat="0" applyFont="0" applyBorder="0" applyAlignment="0"/>
    <xf numFmtId="0" fontId="25" fillId="0" borderId="0" applyFill="0">
      <alignment horizontal="left" indent="1"/>
    </xf>
    <xf numFmtId="0" fontId="42" fillId="0" borderId="0" applyFill="0">
      <alignment horizontal="left" indent="1"/>
    </xf>
    <xf numFmtId="4" fontId="27" fillId="0" borderId="0" applyFill="0"/>
    <xf numFmtId="0" fontId="6" fillId="0" borderId="0" applyNumberFormat="0" applyFont="0" applyFill="0" applyBorder="0" applyAlignment="0"/>
    <xf numFmtId="0" fontId="25" fillId="0" borderId="0" applyFill="0">
      <alignment horizontal="left" indent="2"/>
    </xf>
    <xf numFmtId="0" fontId="16" fillId="0" borderId="0" applyFill="0">
      <alignment horizontal="left" indent="2"/>
    </xf>
    <xf numFmtId="4" fontId="27" fillId="0" borderId="0" applyFill="0"/>
    <xf numFmtId="0" fontId="6" fillId="0" borderId="0" applyNumberFormat="0" applyFont="0" applyBorder="0" applyAlignment="0"/>
    <xf numFmtId="0" fontId="43" fillId="0" borderId="0">
      <alignment horizontal="left" indent="3"/>
    </xf>
    <xf numFmtId="0" fontId="44" fillId="0" borderId="0" applyFill="0">
      <alignment horizontal="left" indent="3"/>
    </xf>
    <xf numFmtId="4" fontId="27" fillId="0" borderId="0" applyFill="0"/>
    <xf numFmtId="0" fontId="6" fillId="0" borderId="0" applyNumberFormat="0" applyFont="0" applyBorder="0" applyAlignment="0"/>
    <xf numFmtId="0" fontId="28" fillId="0" borderId="0">
      <alignment horizontal="left" indent="4"/>
    </xf>
    <xf numFmtId="0" fontId="6" fillId="0" borderId="0" applyFill="0">
      <alignment horizontal="left" indent="4"/>
    </xf>
    <xf numFmtId="4" fontId="29" fillId="0" borderId="0" applyFill="0"/>
    <xf numFmtId="0" fontId="6" fillId="0" borderId="0" applyNumberFormat="0" applyFont="0" applyBorder="0" applyAlignment="0"/>
    <xf numFmtId="0" fontId="30" fillId="0" borderId="0">
      <alignment horizontal="left" indent="5"/>
    </xf>
    <xf numFmtId="0" fontId="31" fillId="0" borderId="0" applyFill="0">
      <alignment horizontal="left" indent="5"/>
    </xf>
    <xf numFmtId="4" fontId="32" fillId="0" borderId="0" applyFill="0"/>
    <xf numFmtId="0" fontId="6" fillId="0" borderId="0" applyNumberFormat="0" applyFont="0" applyFill="0" applyBorder="0" applyAlignment="0"/>
    <xf numFmtId="0" fontId="33" fillId="0" borderId="0" applyFill="0">
      <alignment horizontal="left" indent="6"/>
    </xf>
    <xf numFmtId="0" fontId="29" fillId="0" borderId="0" applyFill="0">
      <alignment horizontal="left" indent="6"/>
    </xf>
    <xf numFmtId="167" fontId="17" fillId="0" borderId="0" applyNumberFormat="0" applyFill="0" applyBorder="0" applyAlignment="0" applyProtection="0">
      <alignment horizontal="left"/>
    </xf>
    <xf numFmtId="40" fontId="18" fillId="0" borderId="0" applyBorder="0">
      <alignment horizontal="right"/>
    </xf>
    <xf numFmtId="0" fontId="6" fillId="0" borderId="0" applyFont="0" applyFill="0" applyBorder="0" applyAlignment="0" applyProtection="0"/>
    <xf numFmtId="0" fontId="49" fillId="0" borderId="0" applyNumberFormat="0" applyFill="0" applyBorder="0" applyAlignment="0" applyProtection="0"/>
    <xf numFmtId="0" fontId="50" fillId="0" borderId="13" applyNumberFormat="0" applyFill="0" applyAlignment="0" applyProtection="0"/>
    <xf numFmtId="0" fontId="51" fillId="0" borderId="14" applyNumberFormat="0" applyFill="0" applyAlignment="0" applyProtection="0"/>
    <xf numFmtId="0" fontId="52" fillId="0" borderId="15" applyNumberFormat="0" applyFill="0" applyAlignment="0" applyProtection="0"/>
    <xf numFmtId="0" fontId="52" fillId="0" borderId="0" applyNumberFormat="0" applyFill="0" applyBorder="0" applyAlignment="0" applyProtection="0"/>
    <xf numFmtId="0" fontId="53" fillId="6" borderId="0" applyNumberFormat="0" applyBorder="0" applyAlignment="0" applyProtection="0"/>
    <xf numFmtId="0" fontId="54" fillId="7" borderId="0" applyNumberFormat="0" applyBorder="0" applyAlignment="0" applyProtection="0"/>
    <xf numFmtId="0" fontId="55" fillId="8" borderId="0" applyNumberFormat="0" applyBorder="0" applyAlignment="0" applyProtection="0"/>
    <xf numFmtId="0" fontId="56" fillId="9" borderId="16" applyNumberFormat="0" applyAlignment="0" applyProtection="0"/>
    <xf numFmtId="0" fontId="57" fillId="10" borderId="17" applyNumberFormat="0" applyAlignment="0" applyProtection="0"/>
    <xf numFmtId="0" fontId="58" fillId="10" borderId="16" applyNumberFormat="0" applyAlignment="0" applyProtection="0"/>
    <xf numFmtId="0" fontId="59" fillId="0" borderId="18" applyNumberFormat="0" applyFill="0" applyAlignment="0" applyProtection="0"/>
    <xf numFmtId="0" fontId="60" fillId="11" borderId="19"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21" applyNumberFormat="0" applyFill="0" applyAlignment="0" applyProtection="0"/>
    <xf numFmtId="0" fontId="6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64" fillId="36"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6" fontId="6" fillId="0" borderId="0"/>
    <xf numFmtId="1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6" fontId="6" fillId="0" borderId="0"/>
    <xf numFmtId="10" fontId="6" fillId="0" borderId="0" applyFont="0" applyFill="0" applyBorder="0" applyAlignment="0" applyProtection="0"/>
    <xf numFmtId="171" fontId="3" fillId="0" borderId="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4" borderId="0" applyNumberFormat="0" applyBorder="0" applyAlignment="0" applyProtection="0"/>
    <xf numFmtId="0" fontId="67" fillId="38" borderId="0" applyNumberFormat="0" applyBorder="0" applyAlignment="0" applyProtection="0"/>
    <xf numFmtId="0" fontId="68" fillId="55" borderId="22" applyNumberFormat="0" applyAlignment="0" applyProtection="0"/>
    <xf numFmtId="0" fontId="69" fillId="56" borderId="23" applyNumberFormat="0" applyAlignment="0" applyProtection="0"/>
    <xf numFmtId="171" fontId="3" fillId="0" borderId="0" applyProtection="0"/>
    <xf numFmtId="43" fontId="34" fillId="0" borderId="0" applyFont="0" applyFill="0" applyBorder="0" applyAlignment="0" applyProtection="0"/>
    <xf numFmtId="44" fontId="6" fillId="0" borderId="0" applyFont="0" applyFill="0" applyBorder="0" applyAlignment="0" applyProtection="0"/>
    <xf numFmtId="0" fontId="70" fillId="0" borderId="0" applyNumberFormat="0" applyFill="0" applyBorder="0" applyAlignment="0" applyProtection="0"/>
    <xf numFmtId="0" fontId="71" fillId="39" borderId="0" applyNumberFormat="0" applyBorder="0" applyAlignment="0" applyProtection="0"/>
    <xf numFmtId="0" fontId="72" fillId="0" borderId="24" applyNumberFormat="0" applyFill="0" applyAlignment="0" applyProtection="0"/>
    <xf numFmtId="0" fontId="73" fillId="0" borderId="25" applyNumberFormat="0" applyFill="0" applyAlignment="0" applyProtection="0"/>
    <xf numFmtId="0" fontId="74" fillId="0" borderId="26" applyNumberFormat="0" applyFill="0" applyAlignment="0" applyProtection="0"/>
    <xf numFmtId="0" fontId="74" fillId="0" borderId="0" applyNumberFormat="0" applyFill="0" applyBorder="0" applyAlignment="0" applyProtection="0"/>
    <xf numFmtId="0" fontId="75" fillId="42" borderId="22" applyNumberFormat="0" applyAlignment="0" applyProtection="0"/>
    <xf numFmtId="0" fontId="76" fillId="0" borderId="27" applyNumberFormat="0" applyFill="0" applyAlignment="0" applyProtection="0"/>
    <xf numFmtId="0" fontId="77" fillId="57" borderId="0" applyNumberFormat="0" applyBorder="0" applyAlignment="0" applyProtection="0"/>
    <xf numFmtId="0" fontId="78" fillId="0" borderId="0">
      <alignment vertical="top"/>
    </xf>
    <xf numFmtId="0" fontId="3" fillId="58" borderId="28" applyNumberFormat="0" applyFont="0" applyAlignment="0" applyProtection="0"/>
    <xf numFmtId="0" fontId="79" fillId="55" borderId="29" applyNumberFormat="0" applyAlignment="0" applyProtection="0"/>
    <xf numFmtId="9" fontId="6" fillId="0" borderId="0" applyFont="0" applyFill="0" applyBorder="0" applyAlignment="0" applyProtection="0"/>
    <xf numFmtId="0" fontId="80" fillId="0" borderId="0" applyNumberFormat="0" applyFill="0" applyBorder="0" applyAlignment="0" applyProtection="0"/>
    <xf numFmtId="0" fontId="81" fillId="0" borderId="30" applyNumberFormat="0" applyFill="0" applyAlignment="0" applyProtection="0"/>
    <xf numFmtId="0" fontId="82" fillId="0" borderId="0" applyNumberFormat="0" applyFill="0" applyBorder="0" applyAlignment="0" applyProtection="0"/>
    <xf numFmtId="9" fontId="6" fillId="0" borderId="0" applyFont="0" applyFill="0" applyBorder="0" applyAlignment="0" applyProtection="0"/>
    <xf numFmtId="0" fontId="75" fillId="42" borderId="22" applyNumberFormat="0" applyAlignment="0" applyProtection="0"/>
    <xf numFmtId="0" fontId="75" fillId="42" borderId="22" applyNumberFormat="0" applyAlignment="0" applyProtection="0"/>
    <xf numFmtId="9" fontId="6" fillId="0" borderId="0" applyFont="0" applyFill="0" applyBorder="0" applyAlignment="0" applyProtection="0"/>
    <xf numFmtId="171" fontId="3" fillId="0" borderId="0" applyProtection="0"/>
    <xf numFmtId="0" fontId="83" fillId="43" borderId="0" applyNumberFormat="0" applyBorder="0" applyAlignment="0" applyProtection="0"/>
    <xf numFmtId="0" fontId="83" fillId="44" borderId="0" applyNumberFormat="0" applyBorder="0" applyAlignment="0" applyProtection="0"/>
    <xf numFmtId="0" fontId="83" fillId="58" borderId="0" applyNumberFormat="0" applyBorder="0" applyAlignment="0" applyProtection="0"/>
    <xf numFmtId="0" fontId="83" fillId="42" borderId="0" applyNumberFormat="0" applyBorder="0" applyAlignment="0" applyProtection="0"/>
    <xf numFmtId="0" fontId="83" fillId="41" borderId="0" applyNumberFormat="0" applyBorder="0" applyAlignment="0" applyProtection="0"/>
    <xf numFmtId="0" fontId="83" fillId="58"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57" borderId="0" applyNumberFormat="0" applyBorder="0" applyAlignment="0" applyProtection="0"/>
    <xf numFmtId="0" fontId="83" fillId="38" borderId="0" applyNumberFormat="0" applyBorder="0" applyAlignment="0" applyProtection="0"/>
    <xf numFmtId="0" fontId="83" fillId="41" borderId="0" applyNumberFormat="0" applyBorder="0" applyAlignment="0" applyProtection="0"/>
    <xf numFmtId="0" fontId="83" fillId="58" borderId="0" applyNumberFormat="0" applyBorder="0" applyAlignment="0" applyProtection="0"/>
    <xf numFmtId="0" fontId="84" fillId="41" borderId="0" applyNumberFormat="0" applyBorder="0" applyAlignment="0" applyProtection="0"/>
    <xf numFmtId="0" fontId="84" fillId="54" borderId="0" applyNumberFormat="0" applyBorder="0" applyAlignment="0" applyProtection="0"/>
    <xf numFmtId="0" fontId="84" fillId="46" borderId="0" applyNumberFormat="0" applyBorder="0" applyAlignment="0" applyProtection="0"/>
    <xf numFmtId="0" fontId="84" fillId="38" borderId="0" applyNumberFormat="0" applyBorder="0" applyAlignment="0" applyProtection="0"/>
    <xf numFmtId="0" fontId="84" fillId="41" borderId="0" applyNumberFormat="0" applyBorder="0" applyAlignment="0" applyProtection="0"/>
    <xf numFmtId="0" fontId="84" fillId="44" borderId="0" applyNumberFormat="0" applyBorder="0" applyAlignment="0" applyProtection="0"/>
    <xf numFmtId="0" fontId="84" fillId="59" borderId="0" applyNumberFormat="0" applyBorder="0" applyAlignment="0" applyProtection="0"/>
    <xf numFmtId="0" fontId="84" fillId="54" borderId="0" applyNumberFormat="0" applyBorder="0" applyAlignment="0" applyProtection="0"/>
    <xf numFmtId="0" fontId="84" fillId="46" borderId="0" applyNumberFormat="0" applyBorder="0" applyAlignment="0" applyProtection="0"/>
    <xf numFmtId="0" fontId="84" fillId="60" borderId="0" applyNumberFormat="0" applyBorder="0" applyAlignment="0" applyProtection="0"/>
    <xf numFmtId="0" fontId="84" fillId="49" borderId="0" applyNumberFormat="0" applyBorder="0" applyAlignment="0" applyProtection="0"/>
    <xf numFmtId="0" fontId="84" fillId="52" borderId="0" applyNumberFormat="0" applyBorder="0" applyAlignment="0" applyProtection="0"/>
    <xf numFmtId="0" fontId="85" fillId="40" borderId="0" applyNumberFormat="0" applyBorder="0" applyAlignment="0" applyProtection="0"/>
    <xf numFmtId="0" fontId="10" fillId="0" borderId="31">
      <alignment horizontal="right"/>
    </xf>
    <xf numFmtId="0" fontId="86" fillId="61" borderId="22" applyNumberFormat="0" applyAlignment="0" applyProtection="0"/>
    <xf numFmtId="0" fontId="87" fillId="56" borderId="2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5" fillId="0" borderId="0" applyFont="0" applyFill="0" applyBorder="0" applyAlignment="0" applyProtection="0"/>
    <xf numFmtId="0" fontId="88" fillId="0" borderId="0" applyNumberFormat="0" applyFill="0" applyBorder="0" applyAlignment="0" applyProtection="0"/>
    <xf numFmtId="0" fontId="89" fillId="41" borderId="0" applyNumberFormat="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57" borderId="22" applyNumberFormat="0" applyAlignment="0" applyProtection="0"/>
    <xf numFmtId="0" fontId="94" fillId="0" borderId="35" applyNumberFormat="0" applyFill="0" applyAlignment="0" applyProtection="0"/>
    <xf numFmtId="0" fontId="95" fillId="57" borderId="0" applyNumberFormat="0" applyBorder="0" applyAlignment="0" applyProtection="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3"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3" fillId="0" borderId="0"/>
    <xf numFmtId="0" fontId="11"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11" fillId="0" borderId="0"/>
    <xf numFmtId="0" fontId="11" fillId="0" borderId="0"/>
    <xf numFmtId="0" fontId="11" fillId="0" borderId="0"/>
    <xf numFmtId="0" fontId="11" fillId="0" borderId="0"/>
    <xf numFmtId="0" fontId="11" fillId="0" borderId="0"/>
    <xf numFmtId="39" fontId="3" fillId="0" borderId="0"/>
    <xf numFmtId="39" fontId="3" fillId="0" borderId="0"/>
    <xf numFmtId="39" fontId="3" fillId="0" borderId="0"/>
    <xf numFmtId="39" fontId="3" fillId="0" borderId="0"/>
    <xf numFmtId="0" fontId="6"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0" fontId="2" fillId="0" borderId="0"/>
    <xf numFmtId="0" fontId="6" fillId="0" borderId="0"/>
    <xf numFmtId="39" fontId="3" fillId="0" borderId="0"/>
    <xf numFmtId="39" fontId="3" fillId="0" borderId="0"/>
    <xf numFmtId="39" fontId="3" fillId="0" borderId="0"/>
    <xf numFmtId="39" fontId="3" fillId="0" borderId="0"/>
    <xf numFmtId="0" fontId="11" fillId="58" borderId="28" applyNumberFormat="0" applyFont="0" applyAlignment="0" applyProtection="0"/>
    <xf numFmtId="0" fontId="11" fillId="58" borderId="28" applyNumberFormat="0" applyFont="0" applyAlignment="0" applyProtection="0"/>
    <xf numFmtId="0" fontId="96" fillId="61" borderId="29"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7" fillId="0" borderId="0" applyNumberFormat="0" applyFill="0" applyBorder="0" applyAlignment="0" applyProtection="0"/>
    <xf numFmtId="0" fontId="98" fillId="0" borderId="36" applyNumberFormat="0" applyFill="0" applyAlignment="0" applyProtection="0"/>
    <xf numFmtId="0" fontId="9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71" fontId="3"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6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2"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 fillId="0" borderId="0"/>
    <xf numFmtId="0" fontId="2" fillId="0" borderId="0"/>
    <xf numFmtId="0" fontId="2" fillId="12" borderId="20" applyNumberFormat="0" applyFont="0" applyAlignment="0" applyProtection="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6" fillId="0" borderId="0"/>
    <xf numFmtId="0" fontId="3" fillId="0" borderId="0"/>
    <xf numFmtId="0" fontId="6" fillId="0" borderId="0"/>
    <xf numFmtId="174" fontId="101" fillId="0" borderId="0" applyFont="0" applyFill="0" applyBorder="0" applyAlignment="0" applyProtection="0"/>
    <xf numFmtId="175" fontId="101" fillId="0" borderId="0" applyFont="0" applyFill="0" applyBorder="0" applyAlignment="0" applyProtection="0"/>
    <xf numFmtId="176" fontId="101" fillId="0" borderId="0" applyFont="0" applyFill="0" applyBorder="0" applyAlignment="0" applyProtection="0"/>
    <xf numFmtId="177" fontId="101" fillId="0" borderId="0" applyFont="0" applyFill="0" applyBorder="0" applyAlignment="0" applyProtection="0"/>
    <xf numFmtId="178" fontId="101" fillId="0" borderId="0" applyFont="0" applyFill="0" applyBorder="0" applyAlignment="0" applyProtection="0"/>
    <xf numFmtId="179" fontId="101" fillId="0" borderId="0" applyFont="0" applyFill="0" applyBorder="0" applyAlignment="0" applyProtection="0"/>
    <xf numFmtId="0" fontId="27" fillId="0" borderId="0"/>
    <xf numFmtId="180" fontId="6" fillId="63" borderId="0" applyNumberFormat="0" applyFill="0" applyBorder="0" applyAlignment="0" applyProtection="0">
      <alignment horizontal="right" vertical="center"/>
    </xf>
    <xf numFmtId="180" fontId="102" fillId="0" borderId="0" applyNumberFormat="0" applyFill="0" applyBorder="0" applyAlignment="0" applyProtection="0"/>
    <xf numFmtId="0" fontId="6" fillId="0" borderId="8" applyNumberFormat="0" applyFont="0" applyFill="0" applyAlignment="0" applyProtection="0"/>
    <xf numFmtId="181" fontId="103" fillId="0" borderId="0" applyFont="0" applyFill="0" applyBorder="0" applyAlignment="0" applyProtection="0"/>
    <xf numFmtId="182" fontId="101" fillId="0" borderId="0" applyFont="0" applyFill="0" applyBorder="0" applyProtection="0">
      <alignment horizontal="left"/>
    </xf>
    <xf numFmtId="183" fontId="101" fillId="0" borderId="0" applyFont="0" applyFill="0" applyBorder="0" applyProtection="0">
      <alignment horizontal="left"/>
    </xf>
    <xf numFmtId="184" fontId="101" fillId="0" borderId="0" applyFont="0" applyFill="0" applyBorder="0" applyProtection="0">
      <alignment horizontal="left"/>
    </xf>
    <xf numFmtId="37" fontId="104" fillId="0" borderId="0" applyFont="0" applyFill="0" applyBorder="0" applyAlignment="0" applyProtection="0">
      <alignment vertical="center"/>
      <protection locked="0"/>
    </xf>
    <xf numFmtId="185" fontId="105" fillId="0" borderId="0" applyFont="0" applyFill="0" applyBorder="0" applyAlignment="0" applyProtection="0"/>
    <xf numFmtId="0" fontId="106" fillId="0" borderId="0"/>
    <xf numFmtId="0" fontId="106" fillId="0" borderId="0"/>
    <xf numFmtId="171" fontId="27" fillId="0" borderId="0" applyFill="0"/>
    <xf numFmtId="0" fontId="6" fillId="0" borderId="0" applyFill="0">
      <alignment horizontal="center" vertical="center" wrapText="1"/>
    </xf>
    <xf numFmtId="186" fontId="107" fillId="0" borderId="0" applyFont="0" applyFill="0" applyBorder="0" applyAlignment="0" applyProtection="0">
      <protection locked="0"/>
    </xf>
    <xf numFmtId="187" fontId="107" fillId="0" borderId="0" applyFont="0" applyFill="0" applyBorder="0" applyAlignment="0" applyProtection="0">
      <protection locked="0"/>
    </xf>
    <xf numFmtId="39" fontId="6" fillId="0" borderId="0" applyFont="0" applyFill="0" applyBorder="0" applyAlignment="0" applyProtection="0"/>
    <xf numFmtId="188" fontId="108" fillId="0" borderId="0" applyFont="0" applyFill="0" applyBorder="0" applyAlignment="0" applyProtection="0"/>
    <xf numFmtId="189" fontId="105" fillId="0" borderId="0" applyFont="0" applyFill="0" applyBorder="0" applyAlignment="0" applyProtection="0"/>
    <xf numFmtId="0" fontId="6" fillId="0" borderId="8" applyNumberFormat="0" applyFont="0" applyFill="0" applyBorder="0" applyProtection="0">
      <alignment horizontal="centerContinuous" vertical="center"/>
    </xf>
    <xf numFmtId="0" fontId="40" fillId="0" borderId="0" applyFill="0" applyBorder="0" applyProtection="0">
      <alignment horizontal="center"/>
      <protection locked="0"/>
    </xf>
    <xf numFmtId="0" fontId="6"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90" fontId="101" fillId="0" borderId="0" applyFont="0" applyFill="0" applyBorder="0" applyAlignment="0" applyProtection="0"/>
    <xf numFmtId="191" fontId="101" fillId="0" borderId="0" applyFont="0" applyFill="0" applyBorder="0" applyAlignment="0" applyProtection="0"/>
    <xf numFmtId="192" fontId="101" fillId="0" borderId="0" applyFont="0" applyFill="0" applyBorder="0" applyAlignment="0" applyProtection="0"/>
    <xf numFmtId="193" fontId="110" fillId="0" borderId="0" applyFont="0" applyFill="0" applyBorder="0" applyAlignment="0" applyProtection="0"/>
    <xf numFmtId="194" fontId="111" fillId="0" borderId="0" applyFont="0" applyFill="0" applyBorder="0" applyAlignment="0" applyProtection="0"/>
    <xf numFmtId="195" fontId="111" fillId="0" borderId="0" applyFont="0" applyFill="0" applyBorder="0" applyAlignment="0" applyProtection="0"/>
    <xf numFmtId="196" fontId="23" fillId="0" borderId="0" applyFont="0" applyFill="0" applyBorder="0" applyAlignment="0" applyProtection="0">
      <protection locked="0"/>
    </xf>
    <xf numFmtId="43" fontId="5" fillId="0" borderId="0" applyFont="0" applyFill="0" applyBorder="0" applyAlignment="0" applyProtection="0"/>
    <xf numFmtId="43" fontId="6" fillId="0" borderId="0" applyFont="0" applyFill="0" applyBorder="0" applyAlignment="0" applyProtection="0"/>
    <xf numFmtId="37" fontId="112" fillId="0" borderId="0" applyFill="0" applyBorder="0" applyAlignment="0" applyProtection="0"/>
    <xf numFmtId="0" fontId="21" fillId="0" borderId="0" applyFill="0" applyBorder="0" applyAlignment="0" applyProtection="0">
      <protection locked="0"/>
    </xf>
    <xf numFmtId="197" fontId="101" fillId="0" borderId="0" applyFont="0" applyFill="0" applyBorder="0" applyAlignment="0" applyProtection="0"/>
    <xf numFmtId="198" fontId="101" fillId="0" borderId="0" applyFont="0" applyFill="0" applyBorder="0" applyAlignment="0" applyProtection="0"/>
    <xf numFmtId="199" fontId="101" fillId="0" borderId="0" applyFont="0" applyFill="0" applyBorder="0" applyAlignment="0" applyProtection="0"/>
    <xf numFmtId="200" fontId="111" fillId="0" borderId="0" applyFont="0" applyFill="0" applyBorder="0" applyAlignment="0" applyProtection="0"/>
    <xf numFmtId="201" fontId="111" fillId="0" borderId="0" applyFont="0" applyFill="0" applyBorder="0" applyAlignment="0" applyProtection="0"/>
    <xf numFmtId="202" fontId="111" fillId="0" borderId="0" applyFont="0" applyFill="0" applyBorder="0" applyAlignment="0" applyProtection="0"/>
    <xf numFmtId="203" fontId="23" fillId="0" borderId="0" applyFont="0" applyFill="0" applyBorder="0" applyAlignment="0" applyProtection="0">
      <protection locked="0"/>
    </xf>
    <xf numFmtId="44" fontId="6" fillId="0" borderId="0" applyFont="0" applyFill="0" applyBorder="0" applyAlignment="0" applyProtection="0"/>
    <xf numFmtId="5" fontId="112" fillId="0" borderId="0" applyFill="0" applyBorder="0" applyAlignment="0" applyProtection="0"/>
    <xf numFmtId="5" fontId="6" fillId="0" borderId="0" applyFont="0" applyFill="0" applyBorder="0" applyAlignment="0" applyProtection="0"/>
    <xf numFmtId="204" fontId="105" fillId="0" borderId="0" applyFont="0" applyFill="0" applyBorder="0" applyAlignment="0" applyProtection="0"/>
    <xf numFmtId="205" fontId="6" fillId="0" borderId="0" applyFont="0" applyFill="0" applyBorder="0" applyAlignment="0" applyProtection="0"/>
    <xf numFmtId="206" fontId="107" fillId="0" borderId="0" applyFont="0" applyFill="0" applyBorder="0" applyAlignment="0" applyProtection="0">
      <protection locked="0"/>
    </xf>
    <xf numFmtId="7" fontId="15" fillId="0" borderId="0" applyFont="0" applyFill="0" applyBorder="0" applyAlignment="0" applyProtection="0"/>
    <xf numFmtId="207" fontId="108" fillId="0" borderId="0" applyFont="0" applyFill="0" applyBorder="0" applyAlignment="0" applyProtection="0"/>
    <xf numFmtId="208" fontId="113" fillId="0" borderId="0" applyFont="0" applyFill="0" applyBorder="0" applyAlignment="0" applyProtection="0"/>
    <xf numFmtId="0" fontId="114" fillId="64" borderId="38" applyNumberFormat="0" applyFont="0" applyFill="0" applyAlignment="0" applyProtection="0">
      <alignment horizontal="left" indent="1"/>
    </xf>
    <xf numFmtId="209" fontId="101" fillId="0" borderId="0" applyFont="0" applyFill="0" applyBorder="0" applyProtection="0"/>
    <xf numFmtId="210" fontId="101" fillId="0" borderId="0" applyFont="0" applyFill="0" applyBorder="0" applyProtection="0"/>
    <xf numFmtId="211" fontId="101" fillId="0" borderId="0" applyFont="0" applyFill="0" applyBorder="0" applyAlignment="0" applyProtection="0"/>
    <xf numFmtId="212" fontId="101" fillId="0" borderId="0" applyFont="0" applyFill="0" applyBorder="0" applyAlignment="0" applyProtection="0"/>
    <xf numFmtId="213" fontId="101" fillId="0" borderId="0" applyFont="0" applyFill="0" applyBorder="0" applyAlignment="0" applyProtection="0"/>
    <xf numFmtId="164" fontId="6" fillId="0" borderId="0" applyFont="0" applyFill="0" applyBorder="0" applyAlignment="0" applyProtection="0"/>
    <xf numFmtId="214" fontId="115" fillId="0" borderId="0" applyFont="0" applyFill="0" applyBorder="0" applyAlignment="0" applyProtection="0"/>
    <xf numFmtId="5" fontId="116" fillId="0" borderId="0" applyBorder="0"/>
    <xf numFmtId="205" fontId="116" fillId="0" borderId="0" applyBorder="0"/>
    <xf numFmtId="7" fontId="116" fillId="0" borderId="0" applyBorder="0"/>
    <xf numFmtId="37" fontId="116" fillId="0" borderId="0" applyBorder="0"/>
    <xf numFmtId="186" fontId="116" fillId="0" borderId="0" applyBorder="0"/>
    <xf numFmtId="215" fontId="116" fillId="0" borderId="0" applyBorder="0"/>
    <xf numFmtId="39" fontId="116" fillId="0" borderId="0" applyBorder="0"/>
    <xf numFmtId="216" fontId="116" fillId="0" borderId="0" applyBorder="0"/>
    <xf numFmtId="7" fontId="6" fillId="0" borderId="0" applyFont="0" applyFill="0" applyBorder="0" applyAlignment="0" applyProtection="0"/>
    <xf numFmtId="217" fontId="105" fillId="0" borderId="0" applyFont="0" applyFill="0" applyBorder="0" applyAlignment="0" applyProtection="0"/>
    <xf numFmtId="218" fontId="105" fillId="0" borderId="0" applyFont="0" applyFill="0" applyAlignment="0" applyProtection="0"/>
    <xf numFmtId="217" fontId="105" fillId="0" borderId="0" applyFont="0" applyFill="0" applyBorder="0" applyAlignment="0" applyProtection="0"/>
    <xf numFmtId="219" fontId="15" fillId="0" borderId="0" applyFont="0" applyFill="0" applyBorder="0" applyAlignment="0" applyProtection="0"/>
    <xf numFmtId="0" fontId="117" fillId="0" borderId="0"/>
    <xf numFmtId="186" fontId="118" fillId="0" borderId="0" applyNumberFormat="0" applyFill="0" applyBorder="0" applyAlignment="0" applyProtection="0"/>
    <xf numFmtId="0" fontId="15" fillId="0" borderId="0" applyFont="0" applyFill="0" applyBorder="0" applyAlignment="0" applyProtection="0"/>
    <xf numFmtId="0" fontId="101" fillId="0" borderId="0" applyFont="0" applyFill="0" applyBorder="0" applyProtection="0">
      <alignment horizontal="center" wrapText="1"/>
    </xf>
    <xf numFmtId="220" fontId="101" fillId="0" borderId="0" applyFont="0" applyFill="0" applyBorder="0" applyProtection="0">
      <alignment horizontal="right"/>
    </xf>
    <xf numFmtId="0" fontId="118" fillId="0" borderId="0" applyNumberFormat="0" applyFill="0" applyBorder="0" applyAlignment="0" applyProtection="0"/>
    <xf numFmtId="38" fontId="15" fillId="2" borderId="0" applyNumberFormat="0" applyBorder="0" applyAlignment="0" applyProtection="0"/>
    <xf numFmtId="14" fontId="7" fillId="65" borderId="5">
      <alignment horizontal="center" vertical="center" wrapText="1"/>
    </xf>
    <xf numFmtId="0" fontId="40" fillId="0" borderId="0" applyFill="0" applyAlignment="0" applyProtection="0">
      <protection locked="0"/>
    </xf>
    <xf numFmtId="0" fontId="40" fillId="0" borderId="8" applyFill="0" applyAlignment="0" applyProtection="0">
      <protection locked="0"/>
    </xf>
    <xf numFmtId="0" fontId="119" fillId="0" borderId="8" applyNumberFormat="0" applyFill="0" applyAlignment="0" applyProtection="0"/>
    <xf numFmtId="0" fontId="115" fillId="66" borderId="0" applyNumberFormat="0" applyFont="0" applyBorder="0" applyAlignment="0" applyProtection="0"/>
    <xf numFmtId="0" fontId="120" fillId="67" borderId="6" applyNumberFormat="0" applyAlignment="0" applyProtection="0"/>
    <xf numFmtId="221" fontId="101" fillId="0" borderId="0" applyFont="0" applyFill="0" applyBorder="0" applyProtection="0">
      <alignment horizontal="left"/>
    </xf>
    <xf numFmtId="222" fontId="101" fillId="0" borderId="0" applyFont="0" applyFill="0" applyBorder="0" applyProtection="0">
      <alignment horizontal="left"/>
    </xf>
    <xf numFmtId="223" fontId="101" fillId="0" borderId="0" applyFont="0" applyFill="0" applyBorder="0" applyProtection="0">
      <alignment horizontal="left"/>
    </xf>
    <xf numFmtId="224" fontId="101" fillId="0" borderId="0" applyFont="0" applyFill="0" applyBorder="0" applyProtection="0">
      <alignment horizontal="left"/>
    </xf>
    <xf numFmtId="5" fontId="121" fillId="0" borderId="0" applyBorder="0"/>
    <xf numFmtId="205" fontId="121" fillId="0" borderId="0" applyBorder="0"/>
    <xf numFmtId="7" fontId="121" fillId="0" borderId="0" applyBorder="0"/>
    <xf numFmtId="37" fontId="121" fillId="0" borderId="0" applyBorder="0"/>
    <xf numFmtId="186" fontId="121" fillId="0" borderId="0" applyBorder="0"/>
    <xf numFmtId="215" fontId="121" fillId="0" borderId="0" applyBorder="0"/>
    <xf numFmtId="39" fontId="121" fillId="0" borderId="0" applyBorder="0"/>
    <xf numFmtId="216" fontId="121" fillId="0" borderId="0" applyBorder="0"/>
    <xf numFmtId="0" fontId="115" fillId="0" borderId="11" applyNumberFormat="0" applyFont="0" applyFill="0" applyAlignment="0" applyProtection="0"/>
    <xf numFmtId="0" fontId="122" fillId="0" borderId="0"/>
    <xf numFmtId="225" fontId="6" fillId="0" borderId="0" applyFont="0" applyFill="0" applyBorder="0" applyAlignment="0" applyProtection="0"/>
    <xf numFmtId="226" fontId="6" fillId="0" borderId="0" applyFont="0" applyFill="0" applyBorder="0" applyAlignment="0" applyProtection="0"/>
    <xf numFmtId="227" fontId="6" fillId="0" borderId="0" applyFont="0" applyFill="0" applyBorder="0" applyAlignment="0" applyProtection="0"/>
    <xf numFmtId="228" fontId="6" fillId="0" borderId="0" applyFont="0" applyFill="0" applyBorder="0" applyAlignment="0" applyProtection="0"/>
    <xf numFmtId="0" fontId="6" fillId="0" borderId="0" applyFont="0" applyFill="0" applyBorder="0" applyAlignment="0" applyProtection="0">
      <alignment horizontal="right"/>
    </xf>
    <xf numFmtId="229" fontId="6" fillId="0" borderId="0" applyFont="0" applyFill="0" applyBorder="0" applyAlignment="0" applyProtection="0"/>
    <xf numFmtId="37" fontId="123" fillId="0" borderId="0"/>
    <xf numFmtId="0" fontId="6" fillId="0" borderId="0"/>
    <xf numFmtId="0" fontId="6" fillId="0" borderId="0"/>
    <xf numFmtId="0" fontId="6" fillId="0" borderId="0"/>
    <xf numFmtId="0" fontId="8" fillId="0" borderId="0"/>
    <xf numFmtId="0" fontId="6" fillId="0" borderId="0"/>
    <xf numFmtId="0" fontId="103" fillId="68" borderId="0" applyNumberFormat="0" applyFont="0" applyBorder="0" applyAlignment="0"/>
    <xf numFmtId="230" fontId="6" fillId="0" borderId="0" applyFont="0" applyFill="0" applyBorder="0" applyAlignment="0" applyProtection="0"/>
    <xf numFmtId="231" fontId="124" fillId="0" borderId="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2" fontId="6" fillId="0" borderId="0"/>
    <xf numFmtId="233" fontId="105" fillId="0" borderId="0"/>
    <xf numFmtId="233" fontId="105" fillId="0" borderId="0"/>
    <xf numFmtId="231" fontId="124" fillId="0" borderId="0"/>
    <xf numFmtId="0" fontId="105" fillId="0" borderId="0"/>
    <xf numFmtId="231" fontId="112" fillId="0" borderId="0"/>
    <xf numFmtId="232" fontId="6" fillId="0" borderId="0"/>
    <xf numFmtId="233" fontId="105" fillId="0" borderId="0"/>
    <xf numFmtId="233" fontId="105" fillId="0" borderId="0"/>
    <xf numFmtId="0" fontId="105" fillId="0" borderId="0"/>
    <xf numFmtId="0" fontId="105" fillId="0" borderId="0"/>
    <xf numFmtId="234" fontId="105" fillId="0" borderId="0"/>
    <xf numFmtId="170" fontId="105" fillId="0" borderId="0"/>
    <xf numFmtId="235" fontId="105" fillId="0" borderId="0"/>
    <xf numFmtId="234" fontId="105" fillId="0" borderId="0"/>
    <xf numFmtId="170" fontId="105" fillId="0" borderId="0"/>
    <xf numFmtId="236" fontId="105" fillId="0" borderId="0"/>
    <xf numFmtId="236" fontId="105" fillId="0" borderId="0"/>
    <xf numFmtId="237" fontId="105" fillId="0" borderId="0"/>
    <xf numFmtId="235" fontId="105" fillId="0" borderId="0"/>
    <xf numFmtId="238" fontId="105" fillId="0" borderId="0"/>
    <xf numFmtId="237" fontId="105" fillId="0" borderId="0"/>
    <xf numFmtId="237" fontId="105" fillId="0" borderId="0"/>
    <xf numFmtId="0" fontId="105" fillId="0" borderId="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1" fontId="124" fillId="0" borderId="0"/>
    <xf numFmtId="231" fontId="124" fillId="0" borderId="0"/>
    <xf numFmtId="230" fontId="6" fillId="0" borderId="0" applyFont="0" applyFill="0" applyBorder="0" applyAlignment="0" applyProtection="0"/>
    <xf numFmtId="231" fontId="124" fillId="0" borderId="0"/>
    <xf numFmtId="231" fontId="124" fillId="0" borderId="0"/>
    <xf numFmtId="234" fontId="105" fillId="0" borderId="0"/>
    <xf numFmtId="170" fontId="105" fillId="0" borderId="0"/>
    <xf numFmtId="235" fontId="105" fillId="0" borderId="0"/>
    <xf numFmtId="234" fontId="105" fillId="0" borderId="0"/>
    <xf numFmtId="170" fontId="105" fillId="0" borderId="0"/>
    <xf numFmtId="236" fontId="105" fillId="0" borderId="0"/>
    <xf numFmtId="236" fontId="105" fillId="0" borderId="0"/>
    <xf numFmtId="237" fontId="105" fillId="0" borderId="0"/>
    <xf numFmtId="235" fontId="105" fillId="0" borderId="0"/>
    <xf numFmtId="238" fontId="105" fillId="0" borderId="0"/>
    <xf numFmtId="237" fontId="105" fillId="0" borderId="0"/>
    <xf numFmtId="237" fontId="105" fillId="0" borderId="0"/>
    <xf numFmtId="239" fontId="27" fillId="62" borderId="0" applyFont="0" applyFill="0" applyBorder="0" applyAlignment="0" applyProtection="0"/>
    <xf numFmtId="240" fontId="27" fillId="62" borderId="0" applyFont="0" applyFill="0" applyBorder="0" applyAlignment="0" applyProtection="0"/>
    <xf numFmtId="241" fontId="6" fillId="0" borderId="0" applyFont="0" applyFill="0" applyBorder="0" applyAlignment="0" applyProtection="0"/>
    <xf numFmtId="242" fontId="111" fillId="0" borderId="0" applyFont="0" applyFill="0" applyBorder="0" applyAlignment="0" applyProtection="0"/>
    <xf numFmtId="243" fontId="110" fillId="0" borderId="0" applyFont="0" applyFill="0" applyBorder="0" applyAlignment="0" applyProtection="0"/>
    <xf numFmtId="244" fontId="6" fillId="0" borderId="0" applyFont="0" applyFill="0" applyBorder="0" applyAlignment="0" applyProtection="0"/>
    <xf numFmtId="245" fontId="101" fillId="0" borderId="0" applyFont="0" applyFill="0" applyBorder="0" applyAlignment="0" applyProtection="0"/>
    <xf numFmtId="246" fontId="101" fillId="0" borderId="0" applyFont="0" applyFill="0" applyBorder="0" applyAlignment="0" applyProtection="0"/>
    <xf numFmtId="247" fontId="101" fillId="0" borderId="0" applyFont="0" applyFill="0" applyBorder="0" applyAlignment="0" applyProtection="0"/>
    <xf numFmtId="248" fontId="111" fillId="0" borderId="0" applyFont="0" applyFill="0" applyBorder="0" applyAlignment="0" applyProtection="0"/>
    <xf numFmtId="249" fontId="110" fillId="0" borderId="0" applyFont="0" applyFill="0" applyBorder="0" applyAlignment="0" applyProtection="0"/>
    <xf numFmtId="250" fontId="111" fillId="0" borderId="0" applyFont="0" applyFill="0" applyBorder="0" applyAlignment="0" applyProtection="0"/>
    <xf numFmtId="251" fontId="110" fillId="0" borderId="0" applyFont="0" applyFill="0" applyBorder="0" applyAlignment="0" applyProtection="0"/>
    <xf numFmtId="252" fontId="111" fillId="0" borderId="0" applyFont="0" applyFill="0" applyBorder="0" applyAlignment="0" applyProtection="0"/>
    <xf numFmtId="253" fontId="110" fillId="0" borderId="0" applyFont="0" applyFill="0" applyBorder="0" applyAlignment="0" applyProtection="0"/>
    <xf numFmtId="254" fontId="23" fillId="0" borderId="0" applyFont="0" applyFill="0" applyBorder="0" applyAlignment="0" applyProtection="0">
      <protection locked="0"/>
    </xf>
    <xf numFmtId="255" fontId="1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180" fontId="112" fillId="0" borderId="0" applyFill="0" applyBorder="0" applyAlignment="0" applyProtection="0"/>
    <xf numFmtId="9" fontId="116" fillId="0" borderId="0" applyBorder="0"/>
    <xf numFmtId="256" fontId="116" fillId="0" borderId="0" applyBorder="0"/>
    <xf numFmtId="10" fontId="116" fillId="0" borderId="0" applyBorder="0"/>
    <xf numFmtId="4" fontId="27" fillId="0" borderId="0" applyFill="0"/>
    <xf numFmtId="4" fontId="27" fillId="0" borderId="0" applyFill="0"/>
    <xf numFmtId="4" fontId="27" fillId="0" borderId="0" applyFill="0"/>
    <xf numFmtId="0" fontId="6" fillId="0" borderId="0" applyFill="0">
      <alignment horizontal="left" indent="4"/>
    </xf>
    <xf numFmtId="0" fontId="115" fillId="0" borderId="37" applyNumberFormat="0" applyFont="0" applyFill="0" applyAlignment="0" applyProtection="0"/>
    <xf numFmtId="0" fontId="125" fillId="0" borderId="0" applyNumberFormat="0" applyFill="0" applyBorder="0" applyAlignment="0" applyProtection="0"/>
    <xf numFmtId="0" fontId="126" fillId="0" borderId="0"/>
    <xf numFmtId="0" fontId="126" fillId="0" borderId="0"/>
    <xf numFmtId="0" fontId="127" fillId="0" borderId="5">
      <alignment horizontal="right"/>
    </xf>
    <xf numFmtId="257" fontId="113" fillId="0" borderId="0">
      <alignment horizontal="center"/>
    </xf>
    <xf numFmtId="258" fontId="128" fillId="0" borderId="0">
      <alignment horizontal="center"/>
    </xf>
    <xf numFmtId="0" fontId="99" fillId="0" borderId="0" applyNumberFormat="0" applyFill="0" applyBorder="0" applyAlignment="0" applyProtection="0"/>
    <xf numFmtId="0" fontId="8" fillId="0" borderId="0" applyNumberFormat="0" applyBorder="0" applyAlignment="0"/>
    <xf numFmtId="0" fontId="129" fillId="0" borderId="0" applyNumberFormat="0" applyBorder="0" applyAlignment="0"/>
    <xf numFmtId="0" fontId="115" fillId="64" borderId="0" applyNumberFormat="0" applyFont="0" applyBorder="0" applyAlignment="0" applyProtection="0"/>
    <xf numFmtId="239" fontId="130" fillId="0" borderId="4" applyNumberFormat="0" applyFont="0" applyFill="0" applyAlignment="0" applyProtection="0"/>
    <xf numFmtId="0" fontId="131" fillId="0" borderId="0" applyFill="0" applyBorder="0" applyProtection="0">
      <alignment horizontal="left" vertical="top"/>
    </xf>
    <xf numFmtId="0" fontId="132" fillId="0" borderId="0" applyAlignment="0">
      <alignment horizontal="centerContinuous"/>
    </xf>
    <xf numFmtId="0" fontId="6" fillId="0" borderId="2" applyNumberFormat="0" applyFont="0" applyFill="0" applyAlignment="0" applyProtection="0"/>
    <xf numFmtId="0" fontId="133" fillId="0" borderId="0" applyNumberFormat="0" applyFill="0" applyBorder="0" applyAlignment="0" applyProtection="0"/>
    <xf numFmtId="259" fontId="110" fillId="0" borderId="0" applyFont="0" applyFill="0" applyBorder="0" applyAlignment="0" applyProtection="0"/>
    <xf numFmtId="260" fontId="110" fillId="0" borderId="0" applyFont="0" applyFill="0" applyBorder="0" applyAlignment="0" applyProtection="0"/>
    <xf numFmtId="261" fontId="110" fillId="0" borderId="0" applyFont="0" applyFill="0" applyBorder="0" applyAlignment="0" applyProtection="0"/>
    <xf numFmtId="262" fontId="110" fillId="0" borderId="0" applyFont="0" applyFill="0" applyBorder="0" applyAlignment="0" applyProtection="0"/>
    <xf numFmtId="263" fontId="110" fillId="0" borderId="0" applyFont="0" applyFill="0" applyBorder="0" applyAlignment="0" applyProtection="0"/>
    <xf numFmtId="264" fontId="110" fillId="0" borderId="0" applyFont="0" applyFill="0" applyBorder="0" applyAlignment="0" applyProtection="0"/>
    <xf numFmtId="265" fontId="110" fillId="0" borderId="0" applyFont="0" applyFill="0" applyBorder="0" applyAlignment="0" applyProtection="0"/>
    <xf numFmtId="266" fontId="110" fillId="0" borderId="0" applyFont="0" applyFill="0" applyBorder="0" applyAlignment="0" applyProtection="0"/>
    <xf numFmtId="267" fontId="134" fillId="64" borderId="39" applyFont="0" applyFill="0" applyBorder="0" applyAlignment="0" applyProtection="0"/>
    <xf numFmtId="267" fontId="105" fillId="0" borderId="0" applyFont="0" applyFill="0" applyBorder="0" applyAlignment="0" applyProtection="0"/>
    <xf numFmtId="268" fontId="108" fillId="0" borderId="0" applyFont="0" applyFill="0" applyBorder="0" applyAlignment="0" applyProtection="0"/>
    <xf numFmtId="269" fontId="113" fillId="0" borderId="4" applyFont="0" applyFill="0" applyBorder="0" applyAlignment="0" applyProtection="0">
      <alignment horizontal="right"/>
      <protection locked="0"/>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26">
    <xf numFmtId="0" fontId="0" fillId="0" borderId="0" xfId="0"/>
    <xf numFmtId="171" fontId="3" fillId="0" borderId="0" xfId="71" applyFill="1" applyBorder="1" applyAlignment="1"/>
    <xf numFmtId="170" fontId="3" fillId="0" borderId="0" xfId="71" applyNumberFormat="1" applyFill="1" applyBorder="1" applyAlignment="1"/>
    <xf numFmtId="171" fontId="3" fillId="0" borderId="0" xfId="71" applyFont="1" applyFill="1" applyBorder="1" applyAlignment="1"/>
    <xf numFmtId="0" fontId="3" fillId="0" borderId="0" xfId="71" applyNumberFormat="1" applyFont="1" applyFill="1" applyBorder="1"/>
    <xf numFmtId="0" fontId="3" fillId="0" borderId="0" xfId="71" applyNumberFormat="1" applyFont="1" applyFill="1" applyBorder="1" applyAlignment="1">
      <alignment horizontal="center"/>
    </xf>
    <xf numFmtId="171" fontId="3" fillId="0" borderId="0" xfId="71" applyFill="1" applyBorder="1" applyAlignment="1">
      <alignment horizontal="right"/>
    </xf>
    <xf numFmtId="0" fontId="5" fillId="0" borderId="0" xfId="71" applyNumberFormat="1" applyFont="1" applyFill="1" applyBorder="1" applyAlignment="1" applyProtection="1">
      <protection locked="0"/>
    </xf>
    <xf numFmtId="0" fontId="5" fillId="0" borderId="0" xfId="71" applyNumberFormat="1" applyFont="1" applyFill="1" applyBorder="1" applyAlignment="1" applyProtection="1">
      <alignment horizontal="left"/>
      <protection locked="0"/>
    </xf>
    <xf numFmtId="0" fontId="5" fillId="0" borderId="0" xfId="71" applyNumberFormat="1" applyFont="1" applyFill="1" applyBorder="1" applyProtection="1">
      <protection locked="0"/>
    </xf>
    <xf numFmtId="0" fontId="5" fillId="0" borderId="0" xfId="71" applyNumberFormat="1" applyFont="1" applyFill="1" applyBorder="1"/>
    <xf numFmtId="49" fontId="5" fillId="0" borderId="0" xfId="71" applyNumberFormat="1" applyFont="1" applyFill="1" applyBorder="1" applyAlignment="1" applyProtection="1">
      <alignment horizontal="right"/>
      <protection locked="0"/>
    </xf>
    <xf numFmtId="0" fontId="46" fillId="0" borderId="0" xfId="71" applyNumberFormat="1" applyFont="1" applyFill="1" applyBorder="1"/>
    <xf numFmtId="3" fontId="5" fillId="0" borderId="0" xfId="71" applyNumberFormat="1" applyFont="1" applyFill="1" applyBorder="1" applyAlignment="1"/>
    <xf numFmtId="0" fontId="46" fillId="0" borderId="0" xfId="71" applyNumberFormat="1" applyFont="1" applyFill="1" applyBorder="1" applyAlignment="1">
      <alignment horizontal="center"/>
    </xf>
    <xf numFmtId="0" fontId="3" fillId="0" borderId="0" xfId="71" applyNumberFormat="1" applyFill="1" applyBorder="1" applyAlignment="1" applyProtection="1">
      <alignment horizontal="center"/>
      <protection locked="0"/>
    </xf>
    <xf numFmtId="49" fontId="5" fillId="5" borderId="0" xfId="71" applyNumberFormat="1" applyFont="1" applyFill="1" applyBorder="1" applyAlignment="1">
      <alignment horizontal="center"/>
    </xf>
    <xf numFmtId="49" fontId="5" fillId="0" borderId="0" xfId="71" applyNumberFormat="1" applyFont="1" applyFill="1" applyBorder="1"/>
    <xf numFmtId="3" fontId="5" fillId="0" borderId="0" xfId="71" applyNumberFormat="1" applyFont="1" applyFill="1" applyBorder="1"/>
    <xf numFmtId="0" fontId="5" fillId="0" borderId="0" xfId="71" applyNumberFormat="1" applyFont="1" applyFill="1" applyBorder="1" applyAlignment="1">
      <alignment horizontal="center"/>
    </xf>
    <xf numFmtId="49" fontId="5" fillId="0" borderId="0" xfId="71" applyNumberFormat="1" applyFont="1" applyFill="1" applyBorder="1" applyAlignment="1">
      <alignment horizontal="center"/>
    </xf>
    <xf numFmtId="3" fontId="3" fillId="0" borderId="0" xfId="71" applyNumberFormat="1" applyFont="1" applyFill="1" applyBorder="1" applyAlignment="1"/>
    <xf numFmtId="0" fontId="3" fillId="0" borderId="0" xfId="71" applyNumberFormat="1" applyFont="1" applyFill="1" applyBorder="1" applyAlignment="1"/>
    <xf numFmtId="0" fontId="5" fillId="0" borderId="0" xfId="71" applyNumberFormat="1" applyFont="1" applyFill="1" applyBorder="1" applyAlignment="1"/>
    <xf numFmtId="3" fontId="16" fillId="0" borderId="0" xfId="71" applyNumberFormat="1" applyFont="1" applyFill="1" applyBorder="1" applyAlignment="1">
      <alignment horizontal="center"/>
    </xf>
    <xf numFmtId="171" fontId="16" fillId="0" borderId="0" xfId="71" applyFont="1" applyFill="1" applyBorder="1" applyAlignment="1">
      <alignment horizontal="center"/>
    </xf>
    <xf numFmtId="0" fontId="16" fillId="0" borderId="0" xfId="71" applyNumberFormat="1" applyFont="1" applyFill="1" applyBorder="1" applyAlignment="1" applyProtection="1">
      <alignment horizontal="center"/>
      <protection locked="0"/>
    </xf>
    <xf numFmtId="0" fontId="19" fillId="0" borderId="0" xfId="71" applyNumberFormat="1" applyFont="1" applyFill="1" applyBorder="1" applyAlignment="1">
      <alignment horizontal="center"/>
    </xf>
    <xf numFmtId="0" fontId="16" fillId="0" borderId="0" xfId="71" applyNumberFormat="1" applyFont="1" applyFill="1" applyBorder="1" applyAlignment="1"/>
    <xf numFmtId="0" fontId="48" fillId="0" borderId="0" xfId="71" applyNumberFormat="1" applyFont="1" applyFill="1" applyBorder="1" applyAlignment="1" applyProtection="1">
      <alignment horizontal="center"/>
      <protection locked="0"/>
    </xf>
    <xf numFmtId="3" fontId="3" fillId="0" borderId="0" xfId="71" applyNumberFormat="1" applyFill="1" applyBorder="1" applyAlignment="1">
      <alignment horizontal="center"/>
    </xf>
    <xf numFmtId="3" fontId="5" fillId="0" borderId="0" xfId="71" applyNumberFormat="1" applyFont="1" applyFill="1" applyBorder="1" applyAlignment="1">
      <alignment horizontal="center"/>
    </xf>
    <xf numFmtId="3" fontId="5" fillId="5" borderId="0" xfId="71" applyNumberFormat="1" applyFont="1" applyFill="1" applyBorder="1" applyAlignment="1"/>
    <xf numFmtId="10" fontId="5" fillId="0" borderId="0" xfId="71" applyNumberFormat="1" applyFont="1" applyFill="1" applyBorder="1" applyAlignment="1"/>
    <xf numFmtId="10" fontId="3" fillId="0" borderId="0" xfId="72" applyNumberFormat="1" applyFont="1" applyFill="1" applyBorder="1" applyAlignment="1"/>
    <xf numFmtId="10" fontId="16" fillId="0" borderId="0" xfId="71" applyNumberFormat="1" applyFont="1" applyFill="1" applyBorder="1" applyAlignment="1"/>
    <xf numFmtId="3" fontId="19" fillId="0" borderId="0" xfId="71" applyNumberFormat="1" applyFont="1" applyFill="1" applyBorder="1" applyAlignment="1"/>
    <xf numFmtId="169" fontId="16" fillId="0" borderId="0" xfId="71" applyNumberFormat="1" applyFont="1" applyFill="1" applyBorder="1" applyAlignment="1"/>
    <xf numFmtId="49" fontId="3" fillId="0" borderId="0" xfId="71" applyNumberFormat="1" applyFill="1" applyBorder="1" applyAlignment="1">
      <alignment horizontal="center"/>
    </xf>
    <xf numFmtId="171" fontId="5" fillId="0" borderId="0" xfId="71" applyFont="1" applyFill="1" applyBorder="1" applyAlignment="1">
      <alignment horizontal="center"/>
    </xf>
    <xf numFmtId="0" fontId="16" fillId="0" borderId="0" xfId="71" applyNumberFormat="1" applyFont="1" applyFill="1" applyBorder="1" applyAlignment="1">
      <alignment horizontal="center"/>
    </xf>
    <xf numFmtId="3" fontId="3" fillId="0" borderId="0" xfId="71" applyNumberFormat="1" applyFont="1" applyFill="1" applyBorder="1" applyAlignment="1">
      <alignment horizontal="center"/>
    </xf>
    <xf numFmtId="171" fontId="19" fillId="0" borderId="0" xfId="71" applyFont="1" applyFill="1" applyBorder="1" applyAlignment="1"/>
    <xf numFmtId="3" fontId="16" fillId="0" borderId="0" xfId="71" applyNumberFormat="1" applyFont="1" applyFill="1" applyBorder="1" applyAlignment="1"/>
    <xf numFmtId="10" fontId="16" fillId="0" borderId="0" xfId="72" applyNumberFormat="1" applyFont="1" applyFill="1" applyBorder="1" applyAlignment="1"/>
    <xf numFmtId="0" fontId="3" fillId="0" borderId="0" xfId="71" applyNumberFormat="1" applyFont="1" applyFill="1" applyBorder="1" applyAlignment="1">
      <alignment horizontal="fill"/>
    </xf>
    <xf numFmtId="49" fontId="3" fillId="0" borderId="0" xfId="71" applyNumberFormat="1" applyFont="1" applyFill="1" applyBorder="1" applyAlignment="1">
      <alignment horizontal="center"/>
    </xf>
    <xf numFmtId="171" fontId="47" fillId="0" borderId="0" xfId="71" applyFont="1" applyFill="1" applyBorder="1" applyAlignment="1"/>
    <xf numFmtId="3" fontId="45" fillId="0" borderId="0" xfId="71" applyNumberFormat="1" applyFont="1" applyFill="1" applyBorder="1" applyAlignment="1"/>
    <xf numFmtId="168" fontId="5" fillId="0" borderId="0" xfId="71" applyNumberFormat="1" applyFont="1" applyFill="1" applyBorder="1" applyAlignment="1">
      <alignment horizontal="center"/>
    </xf>
    <xf numFmtId="10" fontId="5" fillId="0" borderId="0" xfId="72" applyNumberFormat="1" applyFont="1" applyFill="1" applyBorder="1" applyAlignment="1"/>
    <xf numFmtId="0" fontId="45" fillId="0" borderId="0" xfId="71" applyNumberFormat="1" applyFont="1" applyFill="1" applyBorder="1"/>
    <xf numFmtId="171" fontId="5" fillId="0" borderId="0" xfId="71" applyFont="1" applyFill="1" applyBorder="1" applyAlignment="1"/>
    <xf numFmtId="49" fontId="3" fillId="0" borderId="0" xfId="71" applyNumberFormat="1" applyFill="1" applyBorder="1" applyAlignment="1">
      <alignment horizontal="left"/>
    </xf>
    <xf numFmtId="0" fontId="3" fillId="0" borderId="0" xfId="71" applyNumberFormat="1" applyFont="1" applyFill="1" applyBorder="1" applyAlignment="1">
      <alignment horizontal="right"/>
    </xf>
    <xf numFmtId="171" fontId="5" fillId="0" borderId="0" xfId="71" applyFont="1" applyFill="1" applyBorder="1" applyAlignment="1">
      <alignment horizontal="right"/>
    </xf>
    <xf numFmtId="173" fontId="16" fillId="0" borderId="0" xfId="71" applyNumberFormat="1" applyFont="1" applyFill="1" applyBorder="1" applyAlignment="1">
      <alignment horizontal="center"/>
    </xf>
    <xf numFmtId="171" fontId="19" fillId="0" borderId="12" xfId="71" applyFont="1" applyFill="1" applyBorder="1" applyAlignment="1">
      <alignment horizontal="center" wrapText="1"/>
    </xf>
    <xf numFmtId="171" fontId="19" fillId="0" borderId="4" xfId="71" applyFont="1" applyFill="1" applyBorder="1" applyAlignment="1"/>
    <xf numFmtId="171" fontId="19" fillId="0" borderId="4" xfId="71" applyFont="1" applyFill="1" applyBorder="1" applyAlignment="1">
      <alignment horizontal="center" wrapText="1"/>
    </xf>
    <xf numFmtId="0" fontId="16" fillId="0" borderId="4" xfId="71" applyNumberFormat="1" applyFont="1" applyFill="1" applyBorder="1" applyAlignment="1">
      <alignment horizontal="center" wrapText="1"/>
    </xf>
    <xf numFmtId="171" fontId="19" fillId="0" borderId="6" xfId="71" applyFont="1" applyFill="1" applyBorder="1" applyAlignment="1">
      <alignment horizontal="center" wrapText="1"/>
    </xf>
    <xf numFmtId="3" fontId="16" fillId="0" borderId="6" xfId="71" applyNumberFormat="1" applyFont="1" applyFill="1" applyBorder="1" applyAlignment="1">
      <alignment horizontal="center" wrapText="1"/>
    </xf>
    <xf numFmtId="3" fontId="16" fillId="0" borderId="4" xfId="71" applyNumberFormat="1" applyFont="1" applyFill="1" applyBorder="1" applyAlignment="1">
      <alignment horizontal="center" wrapText="1"/>
    </xf>
    <xf numFmtId="0" fontId="5" fillId="0" borderId="12" xfId="71" applyNumberFormat="1" applyFont="1" applyFill="1" applyBorder="1"/>
    <xf numFmtId="0" fontId="5" fillId="0" borderId="4" xfId="71" applyNumberFormat="1" applyFont="1" applyFill="1" applyBorder="1"/>
    <xf numFmtId="0" fontId="5" fillId="0" borderId="4" xfId="71" applyNumberFormat="1" applyFont="1" applyFill="1" applyBorder="1" applyAlignment="1">
      <alignment horizontal="center"/>
    </xf>
    <xf numFmtId="0" fontId="5" fillId="0" borderId="6" xfId="71" applyNumberFormat="1" applyFont="1" applyFill="1" applyBorder="1" applyAlignment="1">
      <alignment horizontal="center"/>
    </xf>
    <xf numFmtId="3" fontId="5" fillId="0" borderId="4" xfId="71" applyNumberFormat="1" applyFont="1" applyFill="1" applyBorder="1" applyAlignment="1">
      <alignment horizontal="center"/>
    </xf>
    <xf numFmtId="3" fontId="5" fillId="0" borderId="6" xfId="71" applyNumberFormat="1" applyFont="1" applyFill="1" applyBorder="1" applyAlignment="1">
      <alignment horizontal="center" wrapText="1"/>
    </xf>
    <xf numFmtId="0" fontId="5" fillId="0" borderId="11" xfId="71" applyNumberFormat="1" applyFont="1" applyFill="1" applyBorder="1"/>
    <xf numFmtId="0" fontId="5" fillId="0" borderId="7" xfId="71" applyNumberFormat="1" applyFont="1" applyFill="1" applyBorder="1"/>
    <xf numFmtId="3" fontId="5" fillId="0" borderId="7" xfId="71" applyNumberFormat="1" applyFont="1" applyFill="1" applyBorder="1" applyAlignment="1"/>
    <xf numFmtId="171" fontId="3" fillId="0" borderId="11" xfId="71" applyFill="1" applyBorder="1" applyAlignment="1"/>
    <xf numFmtId="172" fontId="3" fillId="5" borderId="0" xfId="47" applyNumberFormat="1" applyFont="1" applyFill="1" applyBorder="1" applyAlignment="1"/>
    <xf numFmtId="171" fontId="3" fillId="0" borderId="7" xfId="71" applyFill="1" applyBorder="1" applyAlignment="1"/>
    <xf numFmtId="170" fontId="3" fillId="5" borderId="0" xfId="71" applyNumberFormat="1" applyFill="1" applyBorder="1" applyAlignment="1"/>
    <xf numFmtId="171" fontId="4" fillId="0" borderId="0" xfId="71" applyFont="1" applyFill="1" applyBorder="1" applyAlignment="1"/>
    <xf numFmtId="171" fontId="4" fillId="0" borderId="7" xfId="71" applyFont="1" applyFill="1" applyBorder="1" applyAlignment="1"/>
    <xf numFmtId="171" fontId="3" fillId="0" borderId="10" xfId="71" applyFill="1" applyBorder="1" applyAlignment="1"/>
    <xf numFmtId="171" fontId="3" fillId="0" borderId="8" xfId="71" applyFill="1" applyBorder="1" applyAlignment="1"/>
    <xf numFmtId="171" fontId="4" fillId="0" borderId="8" xfId="71" applyFont="1" applyFill="1" applyBorder="1" applyAlignment="1"/>
    <xf numFmtId="171" fontId="4" fillId="0" borderId="9" xfId="71" applyFont="1" applyFill="1" applyBorder="1" applyAlignment="1"/>
    <xf numFmtId="171" fontId="4" fillId="0" borderId="5" xfId="71" applyFont="1" applyFill="1" applyBorder="1" applyAlignment="1"/>
    <xf numFmtId="171" fontId="4" fillId="0" borderId="0" xfId="71" applyFont="1" applyFill="1" applyBorder="1" applyAlignment="1">
      <alignment horizontal="center"/>
    </xf>
    <xf numFmtId="171" fontId="4" fillId="0" borderId="0" xfId="71" applyFont="1" applyFill="1" applyBorder="1" applyAlignment="1">
      <alignment horizontal="left"/>
    </xf>
    <xf numFmtId="171" fontId="4" fillId="0" borderId="0" xfId="71" applyFont="1" applyFill="1" applyBorder="1" applyAlignment="1">
      <alignment horizontal="center" vertical="top"/>
    </xf>
    <xf numFmtId="171" fontId="0" fillId="0" borderId="0" xfId="71" applyFont="1" applyFill="1" applyBorder="1" applyAlignment="1"/>
    <xf numFmtId="44" fontId="3" fillId="0" borderId="7" xfId="47" applyFill="1" applyBorder="1" applyAlignment="1"/>
    <xf numFmtId="171" fontId="0" fillId="0" borderId="0" xfId="71" applyFont="1" applyFill="1" applyBorder="1" applyAlignment="1">
      <alignment horizontal="right"/>
    </xf>
    <xf numFmtId="3" fontId="5" fillId="5" borderId="0" xfId="0" applyNumberFormat="1" applyFont="1" applyFill="1" applyBorder="1" applyAlignment="1"/>
    <xf numFmtId="171" fontId="0" fillId="0" borderId="0" xfId="0" applyNumberFormat="1" applyFont="1" applyFill="1" applyBorder="1" applyAlignment="1"/>
    <xf numFmtId="10" fontId="5" fillId="0" borderId="0" xfId="0" applyNumberFormat="1" applyFont="1" applyFill="1" applyBorder="1" applyAlignment="1"/>
    <xf numFmtId="10" fontId="0" fillId="0" borderId="0" xfId="74" applyNumberFormat="1" applyFont="1" applyFill="1" applyBorder="1" applyAlignment="1"/>
    <xf numFmtId="49" fontId="0" fillId="0" borderId="0" xfId="0" applyNumberFormat="1" applyFont="1" applyFill="1" applyBorder="1" applyAlignment="1">
      <alignment horizontal="center"/>
    </xf>
    <xf numFmtId="0" fontId="5" fillId="0" borderId="0" xfId="0" applyNumberFormat="1" applyFont="1" applyFill="1" applyBorder="1" applyAlignment="1"/>
    <xf numFmtId="171" fontId="5"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49" fontId="0" fillId="0" borderId="0" xfId="71" applyNumberFormat="1" applyFont="1" applyFill="1" applyBorder="1" applyAlignment="1">
      <alignment horizontal="center"/>
    </xf>
    <xf numFmtId="49" fontId="19" fillId="0" borderId="0" xfId="71" applyNumberFormat="1" applyFont="1" applyFill="1" applyBorder="1" applyAlignment="1">
      <alignment horizontal="center"/>
    </xf>
    <xf numFmtId="49" fontId="0" fillId="0" borderId="0" xfId="71" applyNumberFormat="1" applyFont="1" applyFill="1" applyBorder="1" applyAlignment="1">
      <alignment horizontal="left"/>
    </xf>
    <xf numFmtId="0" fontId="3" fillId="0" borderId="0" xfId="71" applyNumberFormat="1" applyFill="1" applyBorder="1" applyAlignment="1">
      <alignment horizontal="right"/>
    </xf>
    <xf numFmtId="170" fontId="5" fillId="0" borderId="0" xfId="71" applyNumberFormat="1" applyFont="1" applyFill="1" applyBorder="1" applyAlignment="1"/>
    <xf numFmtId="0" fontId="5" fillId="0" borderId="6" xfId="71" applyNumberFormat="1" applyFont="1" applyFill="1" applyBorder="1" applyAlignment="1">
      <alignment horizontal="center" wrapText="1"/>
    </xf>
    <xf numFmtId="1" fontId="3" fillId="0" borderId="0" xfId="33" applyNumberFormat="1" applyFont="1" applyFill="1" applyBorder="1" applyAlignment="1">
      <alignment horizontal="center"/>
    </xf>
    <xf numFmtId="170" fontId="3" fillId="0" borderId="0" xfId="71" applyNumberFormat="1" applyFont="1" applyFill="1" applyBorder="1" applyAlignment="1"/>
    <xf numFmtId="171" fontId="4" fillId="0" borderId="0" xfId="0" applyNumberFormat="1" applyFont="1" applyFill="1" applyBorder="1" applyAlignment="1">
      <alignment horizontal="center"/>
    </xf>
    <xf numFmtId="0" fontId="0" fillId="0" borderId="0" xfId="0"/>
    <xf numFmtId="10" fontId="3" fillId="0" borderId="0" xfId="72" applyNumberFormat="1" applyFont="1" applyFill="1" applyBorder="1" applyAlignment="1"/>
    <xf numFmtId="3" fontId="5" fillId="0" borderId="7" xfId="71" applyNumberFormat="1" applyFont="1" applyFill="1" applyBorder="1" applyAlignment="1"/>
    <xf numFmtId="171" fontId="3" fillId="0" borderId="11" xfId="71" applyFill="1" applyBorder="1" applyAlignment="1"/>
    <xf numFmtId="171" fontId="3" fillId="0" borderId="7" xfId="71" applyFill="1" applyBorder="1" applyAlignment="1"/>
    <xf numFmtId="44" fontId="3" fillId="0" borderId="7" xfId="47" applyFill="1" applyBorder="1" applyAlignment="1"/>
    <xf numFmtId="171" fontId="3" fillId="0" borderId="0" xfId="178" applyFont="1" applyFill="1" applyBorder="1" applyAlignment="1"/>
    <xf numFmtId="171" fontId="3" fillId="0" borderId="0" xfId="254" applyFont="1" applyFill="1" applyBorder="1" applyAlignment="1"/>
    <xf numFmtId="171" fontId="3" fillId="0" borderId="0" xfId="277" applyFont="1" applyFill="1" applyBorder="1" applyAlignment="1"/>
    <xf numFmtId="0" fontId="3" fillId="0" borderId="0" xfId="33" applyNumberFormat="1" applyFont="1" applyFill="1" applyBorder="1" applyAlignment="1">
      <alignment horizontal="center"/>
    </xf>
    <xf numFmtId="171" fontId="100" fillId="0" borderId="0" xfId="71" applyFont="1" applyFill="1" applyBorder="1" applyAlignment="1"/>
    <xf numFmtId="171" fontId="0" fillId="0" borderId="11" xfId="71" applyFont="1" applyFill="1" applyBorder="1" applyAlignment="1"/>
    <xf numFmtId="171" fontId="0" fillId="0" borderId="0" xfId="71" applyFont="1" applyFill="1" applyBorder="1" applyAlignment="1">
      <alignment vertical="center"/>
    </xf>
    <xf numFmtId="171" fontId="4" fillId="0" borderId="0" xfId="0" applyNumberFormat="1" applyFont="1" applyFill="1" applyBorder="1" applyAlignment="1">
      <alignment horizontal="left"/>
    </xf>
    <xf numFmtId="171" fontId="4" fillId="0" borderId="0" xfId="71" applyFont="1" applyFill="1" applyBorder="1" applyAlignment="1">
      <alignment horizontal="left"/>
    </xf>
    <xf numFmtId="171" fontId="4" fillId="0" borderId="0" xfId="0" applyNumberFormat="1" applyFont="1" applyFill="1" applyBorder="1" applyAlignment="1">
      <alignment horizontal="left" wrapText="1"/>
    </xf>
    <xf numFmtId="171" fontId="4" fillId="0" borderId="0" xfId="71" applyFont="1" applyFill="1" applyBorder="1" applyAlignment="1">
      <alignment horizontal="left" wrapText="1"/>
    </xf>
    <xf numFmtId="172" fontId="3" fillId="5" borderId="0" xfId="47" applyNumberFormat="1" applyFont="1" applyFill="1" applyBorder="1" applyAlignment="1"/>
    <xf numFmtId="172" fontId="5" fillId="5" borderId="0" xfId="47" applyNumberFormat="1" applyFont="1" applyFill="1" applyBorder="1" applyAlignment="1"/>
  </cellXfs>
  <cellStyles count="2028">
    <cellStyle name="¢ Currency [1]" xfId="927"/>
    <cellStyle name="¢ Currency [2]" xfId="928"/>
    <cellStyle name="¢ Currency [3]" xfId="929"/>
    <cellStyle name="£ Currency [0]" xfId="930"/>
    <cellStyle name="£ Currency [1]" xfId="931"/>
    <cellStyle name="£ Currency [2]" xfId="932"/>
    <cellStyle name="=C:\WINNT35\SYSTEM32\COMMAND.COM" xfId="926"/>
    <cellStyle name="20% - Accent1" xfId="135" builtinId="30" customBuiltin="1"/>
    <cellStyle name="20% - Accent1 10" xfId="1406"/>
    <cellStyle name="20% - Accent1 2" xfId="180"/>
    <cellStyle name="20% - Accent1 2 2" xfId="278"/>
    <cellStyle name="20% - Accent1 3" xfId="181"/>
    <cellStyle name="20% - Accent1 3 2" xfId="707"/>
    <cellStyle name="20% - Accent1 3 2 2" xfId="842"/>
    <cellStyle name="20% - Accent1 3 2 2 2" xfId="1324"/>
    <cellStyle name="20% - Accent1 3 2 2 2 2" xfId="1946"/>
    <cellStyle name="20% - Accent1 3 2 2 3" xfId="1696"/>
    <cellStyle name="20% - Accent1 3 2 3" xfId="1209"/>
    <cellStyle name="20% - Accent1 3 2 3 2" xfId="1831"/>
    <cellStyle name="20% - Accent1 3 2 4" xfId="1561"/>
    <cellStyle name="20% - Accent1 4" xfId="182"/>
    <cellStyle name="20% - Accent1 4 2" xfId="728"/>
    <cellStyle name="20% - Accent1 4 2 2" xfId="863"/>
    <cellStyle name="20% - Accent1 4 2 2 2" xfId="1345"/>
    <cellStyle name="20% - Accent1 4 2 2 2 2" xfId="1967"/>
    <cellStyle name="20% - Accent1 4 2 2 3" xfId="1717"/>
    <cellStyle name="20% - Accent1 4 2 3" xfId="1230"/>
    <cellStyle name="20% - Accent1 4 2 3 2" xfId="1852"/>
    <cellStyle name="20% - Accent1 4 2 4" xfId="1582"/>
    <cellStyle name="20% - Accent1 5" xfId="183"/>
    <cellStyle name="20% - Accent1 5 2" xfId="743"/>
    <cellStyle name="20% - Accent1 5 2 2" xfId="878"/>
    <cellStyle name="20% - Accent1 5 2 2 2" xfId="1360"/>
    <cellStyle name="20% - Accent1 5 2 2 2 2" xfId="1982"/>
    <cellStyle name="20% - Accent1 5 2 2 3" xfId="1732"/>
    <cellStyle name="20% - Accent1 5 2 3" xfId="1245"/>
    <cellStyle name="20% - Accent1 5 2 3 2" xfId="1867"/>
    <cellStyle name="20% - Accent1 5 2 4" xfId="1597"/>
    <cellStyle name="20% - Accent1 6" xfId="179"/>
    <cellStyle name="20% - Accent1 6 2" xfId="757"/>
    <cellStyle name="20% - Accent1 6 2 2" xfId="892"/>
    <cellStyle name="20% - Accent1 6 2 2 2" xfId="1374"/>
    <cellStyle name="20% - Accent1 6 2 2 2 2" xfId="1996"/>
    <cellStyle name="20% - Accent1 6 2 2 3" xfId="1746"/>
    <cellStyle name="20% - Accent1 6 2 3" xfId="1259"/>
    <cellStyle name="20% - Accent1 6 2 3 2" xfId="1881"/>
    <cellStyle name="20% - Accent1 6 2 4" xfId="1611"/>
    <cellStyle name="20% - Accent1 7" xfId="776"/>
    <cellStyle name="20% - Accent1 7 2" xfId="911"/>
    <cellStyle name="20% - Accent1 7 2 2" xfId="1765"/>
    <cellStyle name="20% - Accent1 7 3" xfId="1393"/>
    <cellStyle name="20% - Accent1 7 3 2" xfId="2015"/>
    <cellStyle name="20% - Accent1 7 4" xfId="1630"/>
    <cellStyle name="20% - Accent1 8" xfId="789"/>
    <cellStyle name="20% - Accent1 8 2" xfId="1271"/>
    <cellStyle name="20% - Accent1 8 2 2" xfId="1893"/>
    <cellStyle name="20% - Accent1 8 3" xfId="1643"/>
    <cellStyle name="20% - Accent1 9" xfId="1156"/>
    <cellStyle name="20% - Accent1 9 2" xfId="1778"/>
    <cellStyle name="20% - Accent2" xfId="139" builtinId="34" customBuiltin="1"/>
    <cellStyle name="20% - Accent2 10" xfId="1408"/>
    <cellStyle name="20% - Accent2 2" xfId="185"/>
    <cellStyle name="20% - Accent2 2 2" xfId="279"/>
    <cellStyle name="20% - Accent2 3" xfId="186"/>
    <cellStyle name="20% - Accent2 3 2" xfId="709"/>
    <cellStyle name="20% - Accent2 3 2 2" xfId="844"/>
    <cellStyle name="20% - Accent2 3 2 2 2" xfId="1326"/>
    <cellStyle name="20% - Accent2 3 2 2 2 2" xfId="1948"/>
    <cellStyle name="20% - Accent2 3 2 2 3" xfId="1698"/>
    <cellStyle name="20% - Accent2 3 2 3" xfId="1211"/>
    <cellStyle name="20% - Accent2 3 2 3 2" xfId="1833"/>
    <cellStyle name="20% - Accent2 3 2 4" xfId="1563"/>
    <cellStyle name="20% - Accent2 4" xfId="187"/>
    <cellStyle name="20% - Accent2 4 2" xfId="730"/>
    <cellStyle name="20% - Accent2 4 2 2" xfId="865"/>
    <cellStyle name="20% - Accent2 4 2 2 2" xfId="1347"/>
    <cellStyle name="20% - Accent2 4 2 2 2 2" xfId="1969"/>
    <cellStyle name="20% - Accent2 4 2 2 3" xfId="1719"/>
    <cellStyle name="20% - Accent2 4 2 3" xfId="1232"/>
    <cellStyle name="20% - Accent2 4 2 3 2" xfId="1854"/>
    <cellStyle name="20% - Accent2 4 2 4" xfId="1584"/>
    <cellStyle name="20% - Accent2 5" xfId="188"/>
    <cellStyle name="20% - Accent2 5 2" xfId="745"/>
    <cellStyle name="20% - Accent2 5 2 2" xfId="880"/>
    <cellStyle name="20% - Accent2 5 2 2 2" xfId="1362"/>
    <cellStyle name="20% - Accent2 5 2 2 2 2" xfId="1984"/>
    <cellStyle name="20% - Accent2 5 2 2 3" xfId="1734"/>
    <cellStyle name="20% - Accent2 5 2 3" xfId="1247"/>
    <cellStyle name="20% - Accent2 5 2 3 2" xfId="1869"/>
    <cellStyle name="20% - Accent2 5 2 4" xfId="1599"/>
    <cellStyle name="20% - Accent2 6" xfId="184"/>
    <cellStyle name="20% - Accent2 6 2" xfId="759"/>
    <cellStyle name="20% - Accent2 6 2 2" xfId="894"/>
    <cellStyle name="20% - Accent2 6 2 2 2" xfId="1376"/>
    <cellStyle name="20% - Accent2 6 2 2 2 2" xfId="1998"/>
    <cellStyle name="20% - Accent2 6 2 2 3" xfId="1748"/>
    <cellStyle name="20% - Accent2 6 2 3" xfId="1261"/>
    <cellStyle name="20% - Accent2 6 2 3 2" xfId="1883"/>
    <cellStyle name="20% - Accent2 6 2 4" xfId="1613"/>
    <cellStyle name="20% - Accent2 7" xfId="778"/>
    <cellStyle name="20% - Accent2 7 2" xfId="913"/>
    <cellStyle name="20% - Accent2 7 2 2" xfId="1767"/>
    <cellStyle name="20% - Accent2 7 3" xfId="1395"/>
    <cellStyle name="20% - Accent2 7 3 2" xfId="2017"/>
    <cellStyle name="20% - Accent2 7 4" xfId="1632"/>
    <cellStyle name="20% - Accent2 8" xfId="791"/>
    <cellStyle name="20% - Accent2 8 2" xfId="1273"/>
    <cellStyle name="20% - Accent2 8 2 2" xfId="1895"/>
    <cellStyle name="20% - Accent2 8 3" xfId="1645"/>
    <cellStyle name="20% - Accent2 9" xfId="1158"/>
    <cellStyle name="20% - Accent2 9 2" xfId="1780"/>
    <cellStyle name="20% - Accent3" xfId="143" builtinId="38" customBuiltin="1"/>
    <cellStyle name="20% - Accent3 10" xfId="1410"/>
    <cellStyle name="20% - Accent3 2" xfId="190"/>
    <cellStyle name="20% - Accent3 2 2" xfId="280"/>
    <cellStyle name="20% - Accent3 3" xfId="191"/>
    <cellStyle name="20% - Accent3 3 2" xfId="711"/>
    <cellStyle name="20% - Accent3 3 2 2" xfId="846"/>
    <cellStyle name="20% - Accent3 3 2 2 2" xfId="1328"/>
    <cellStyle name="20% - Accent3 3 2 2 2 2" xfId="1950"/>
    <cellStyle name="20% - Accent3 3 2 2 3" xfId="1700"/>
    <cellStyle name="20% - Accent3 3 2 3" xfId="1213"/>
    <cellStyle name="20% - Accent3 3 2 3 2" xfId="1835"/>
    <cellStyle name="20% - Accent3 3 2 4" xfId="1565"/>
    <cellStyle name="20% - Accent3 4" xfId="192"/>
    <cellStyle name="20% - Accent3 4 2" xfId="732"/>
    <cellStyle name="20% - Accent3 4 2 2" xfId="867"/>
    <cellStyle name="20% - Accent3 4 2 2 2" xfId="1349"/>
    <cellStyle name="20% - Accent3 4 2 2 2 2" xfId="1971"/>
    <cellStyle name="20% - Accent3 4 2 2 3" xfId="1721"/>
    <cellStyle name="20% - Accent3 4 2 3" xfId="1234"/>
    <cellStyle name="20% - Accent3 4 2 3 2" xfId="1856"/>
    <cellStyle name="20% - Accent3 4 2 4" xfId="1586"/>
    <cellStyle name="20% - Accent3 5" xfId="193"/>
    <cellStyle name="20% - Accent3 5 2" xfId="747"/>
    <cellStyle name="20% - Accent3 5 2 2" xfId="882"/>
    <cellStyle name="20% - Accent3 5 2 2 2" xfId="1364"/>
    <cellStyle name="20% - Accent3 5 2 2 2 2" xfId="1986"/>
    <cellStyle name="20% - Accent3 5 2 2 3" xfId="1736"/>
    <cellStyle name="20% - Accent3 5 2 3" xfId="1249"/>
    <cellStyle name="20% - Accent3 5 2 3 2" xfId="1871"/>
    <cellStyle name="20% - Accent3 5 2 4" xfId="1601"/>
    <cellStyle name="20% - Accent3 6" xfId="189"/>
    <cellStyle name="20% - Accent3 6 2" xfId="761"/>
    <cellStyle name="20% - Accent3 6 2 2" xfId="896"/>
    <cellStyle name="20% - Accent3 6 2 2 2" xfId="1378"/>
    <cellStyle name="20% - Accent3 6 2 2 2 2" xfId="2000"/>
    <cellStyle name="20% - Accent3 6 2 2 3" xfId="1750"/>
    <cellStyle name="20% - Accent3 6 2 3" xfId="1263"/>
    <cellStyle name="20% - Accent3 6 2 3 2" xfId="1885"/>
    <cellStyle name="20% - Accent3 6 2 4" xfId="1615"/>
    <cellStyle name="20% - Accent3 7" xfId="780"/>
    <cellStyle name="20% - Accent3 7 2" xfId="915"/>
    <cellStyle name="20% - Accent3 7 2 2" xfId="1769"/>
    <cellStyle name="20% - Accent3 7 3" xfId="1397"/>
    <cellStyle name="20% - Accent3 7 3 2" xfId="2019"/>
    <cellStyle name="20% - Accent3 7 4" xfId="1634"/>
    <cellStyle name="20% - Accent3 8" xfId="793"/>
    <cellStyle name="20% - Accent3 8 2" xfId="1275"/>
    <cellStyle name="20% - Accent3 8 2 2" xfId="1897"/>
    <cellStyle name="20% - Accent3 8 3" xfId="1647"/>
    <cellStyle name="20% - Accent3 9" xfId="1160"/>
    <cellStyle name="20% - Accent3 9 2" xfId="1782"/>
    <cellStyle name="20% - Accent4" xfId="147" builtinId="42" customBuiltin="1"/>
    <cellStyle name="20% - Accent4 10" xfId="1412"/>
    <cellStyle name="20% - Accent4 2" xfId="195"/>
    <cellStyle name="20% - Accent4 2 2" xfId="281"/>
    <cellStyle name="20% - Accent4 3" xfId="196"/>
    <cellStyle name="20% - Accent4 3 2" xfId="713"/>
    <cellStyle name="20% - Accent4 3 2 2" xfId="848"/>
    <cellStyle name="20% - Accent4 3 2 2 2" xfId="1330"/>
    <cellStyle name="20% - Accent4 3 2 2 2 2" xfId="1952"/>
    <cellStyle name="20% - Accent4 3 2 2 3" xfId="1702"/>
    <cellStyle name="20% - Accent4 3 2 3" xfId="1215"/>
    <cellStyle name="20% - Accent4 3 2 3 2" xfId="1837"/>
    <cellStyle name="20% - Accent4 3 2 4" xfId="1567"/>
    <cellStyle name="20% - Accent4 4" xfId="197"/>
    <cellStyle name="20% - Accent4 4 2" xfId="734"/>
    <cellStyle name="20% - Accent4 4 2 2" xfId="869"/>
    <cellStyle name="20% - Accent4 4 2 2 2" xfId="1351"/>
    <cellStyle name="20% - Accent4 4 2 2 2 2" xfId="1973"/>
    <cellStyle name="20% - Accent4 4 2 2 3" xfId="1723"/>
    <cellStyle name="20% - Accent4 4 2 3" xfId="1236"/>
    <cellStyle name="20% - Accent4 4 2 3 2" xfId="1858"/>
    <cellStyle name="20% - Accent4 4 2 4" xfId="1588"/>
    <cellStyle name="20% - Accent4 5" xfId="198"/>
    <cellStyle name="20% - Accent4 5 2" xfId="749"/>
    <cellStyle name="20% - Accent4 5 2 2" xfId="884"/>
    <cellStyle name="20% - Accent4 5 2 2 2" xfId="1366"/>
    <cellStyle name="20% - Accent4 5 2 2 2 2" xfId="1988"/>
    <cellStyle name="20% - Accent4 5 2 2 3" xfId="1738"/>
    <cellStyle name="20% - Accent4 5 2 3" xfId="1251"/>
    <cellStyle name="20% - Accent4 5 2 3 2" xfId="1873"/>
    <cellStyle name="20% - Accent4 5 2 4" xfId="1603"/>
    <cellStyle name="20% - Accent4 6" xfId="194"/>
    <cellStyle name="20% - Accent4 6 2" xfId="763"/>
    <cellStyle name="20% - Accent4 6 2 2" xfId="898"/>
    <cellStyle name="20% - Accent4 6 2 2 2" xfId="1380"/>
    <cellStyle name="20% - Accent4 6 2 2 2 2" xfId="2002"/>
    <cellStyle name="20% - Accent4 6 2 2 3" xfId="1752"/>
    <cellStyle name="20% - Accent4 6 2 3" xfId="1265"/>
    <cellStyle name="20% - Accent4 6 2 3 2" xfId="1887"/>
    <cellStyle name="20% - Accent4 6 2 4" xfId="1617"/>
    <cellStyle name="20% - Accent4 7" xfId="783"/>
    <cellStyle name="20% - Accent4 7 2" xfId="918"/>
    <cellStyle name="20% - Accent4 7 2 2" xfId="1772"/>
    <cellStyle name="20% - Accent4 7 3" xfId="1400"/>
    <cellStyle name="20% - Accent4 7 3 2" xfId="2022"/>
    <cellStyle name="20% - Accent4 7 4" xfId="1637"/>
    <cellStyle name="20% - Accent4 8" xfId="795"/>
    <cellStyle name="20% - Accent4 8 2" xfId="1277"/>
    <cellStyle name="20% - Accent4 8 2 2" xfId="1899"/>
    <cellStyle name="20% - Accent4 8 3" xfId="1649"/>
    <cellStyle name="20% - Accent4 9" xfId="1162"/>
    <cellStyle name="20% - Accent4 9 2" xfId="1784"/>
    <cellStyle name="20% - Accent5" xfId="151" builtinId="46" customBuiltin="1"/>
    <cellStyle name="20% - Accent5 10" xfId="1414"/>
    <cellStyle name="20% - Accent5 2" xfId="200"/>
    <cellStyle name="20% - Accent5 2 2" xfId="282"/>
    <cellStyle name="20% - Accent5 3" xfId="201"/>
    <cellStyle name="20% - Accent5 3 2" xfId="715"/>
    <cellStyle name="20% - Accent5 3 2 2" xfId="850"/>
    <cellStyle name="20% - Accent5 3 2 2 2" xfId="1332"/>
    <cellStyle name="20% - Accent5 3 2 2 2 2" xfId="1954"/>
    <cellStyle name="20% - Accent5 3 2 2 3" xfId="1704"/>
    <cellStyle name="20% - Accent5 3 2 3" xfId="1217"/>
    <cellStyle name="20% - Accent5 3 2 3 2" xfId="1839"/>
    <cellStyle name="20% - Accent5 3 2 4" xfId="1569"/>
    <cellStyle name="20% - Accent5 4" xfId="202"/>
    <cellStyle name="20% - Accent5 4 2" xfId="736"/>
    <cellStyle name="20% - Accent5 4 2 2" xfId="871"/>
    <cellStyle name="20% - Accent5 4 2 2 2" xfId="1353"/>
    <cellStyle name="20% - Accent5 4 2 2 2 2" xfId="1975"/>
    <cellStyle name="20% - Accent5 4 2 2 3" xfId="1725"/>
    <cellStyle name="20% - Accent5 4 2 3" xfId="1238"/>
    <cellStyle name="20% - Accent5 4 2 3 2" xfId="1860"/>
    <cellStyle name="20% - Accent5 4 2 4" xfId="1590"/>
    <cellStyle name="20% - Accent5 5" xfId="203"/>
    <cellStyle name="20% - Accent5 5 2" xfId="751"/>
    <cellStyle name="20% - Accent5 5 2 2" xfId="886"/>
    <cellStyle name="20% - Accent5 5 2 2 2" xfId="1368"/>
    <cellStyle name="20% - Accent5 5 2 2 2 2" xfId="1990"/>
    <cellStyle name="20% - Accent5 5 2 2 3" xfId="1740"/>
    <cellStyle name="20% - Accent5 5 2 3" xfId="1253"/>
    <cellStyle name="20% - Accent5 5 2 3 2" xfId="1875"/>
    <cellStyle name="20% - Accent5 5 2 4" xfId="1605"/>
    <cellStyle name="20% - Accent5 6" xfId="199"/>
    <cellStyle name="20% - Accent5 6 2" xfId="765"/>
    <cellStyle name="20% - Accent5 6 2 2" xfId="900"/>
    <cellStyle name="20% - Accent5 6 2 2 2" xfId="1382"/>
    <cellStyle name="20% - Accent5 6 2 2 2 2" xfId="2004"/>
    <cellStyle name="20% - Accent5 6 2 2 3" xfId="1754"/>
    <cellStyle name="20% - Accent5 6 2 3" xfId="1267"/>
    <cellStyle name="20% - Accent5 6 2 3 2" xfId="1889"/>
    <cellStyle name="20% - Accent5 6 2 4" xfId="1619"/>
    <cellStyle name="20% - Accent5 7" xfId="785"/>
    <cellStyle name="20% - Accent5 7 2" xfId="920"/>
    <cellStyle name="20% - Accent5 7 2 2" xfId="1774"/>
    <cellStyle name="20% - Accent5 7 3" xfId="1402"/>
    <cellStyle name="20% - Accent5 7 3 2" xfId="2024"/>
    <cellStyle name="20% - Accent5 7 4" xfId="1639"/>
    <cellStyle name="20% - Accent5 8" xfId="797"/>
    <cellStyle name="20% - Accent5 8 2" xfId="1279"/>
    <cellStyle name="20% - Accent5 8 2 2" xfId="1901"/>
    <cellStyle name="20% - Accent5 8 3" xfId="1651"/>
    <cellStyle name="20% - Accent5 9" xfId="1164"/>
    <cellStyle name="20% - Accent5 9 2" xfId="1786"/>
    <cellStyle name="20% - Accent6" xfId="155" builtinId="50" customBuiltin="1"/>
    <cellStyle name="20% - Accent6 10" xfId="1416"/>
    <cellStyle name="20% - Accent6 2" xfId="205"/>
    <cellStyle name="20% - Accent6 2 2" xfId="283"/>
    <cellStyle name="20% - Accent6 3" xfId="206"/>
    <cellStyle name="20% - Accent6 3 2" xfId="717"/>
    <cellStyle name="20% - Accent6 3 2 2" xfId="852"/>
    <cellStyle name="20% - Accent6 3 2 2 2" xfId="1334"/>
    <cellStyle name="20% - Accent6 3 2 2 2 2" xfId="1956"/>
    <cellStyle name="20% - Accent6 3 2 2 3" xfId="1706"/>
    <cellStyle name="20% - Accent6 3 2 3" xfId="1219"/>
    <cellStyle name="20% - Accent6 3 2 3 2" xfId="1841"/>
    <cellStyle name="20% - Accent6 3 2 4" xfId="1571"/>
    <cellStyle name="20% - Accent6 4" xfId="207"/>
    <cellStyle name="20% - Accent6 4 2" xfId="738"/>
    <cellStyle name="20% - Accent6 4 2 2" xfId="873"/>
    <cellStyle name="20% - Accent6 4 2 2 2" xfId="1355"/>
    <cellStyle name="20% - Accent6 4 2 2 2 2" xfId="1977"/>
    <cellStyle name="20% - Accent6 4 2 2 3" xfId="1727"/>
    <cellStyle name="20% - Accent6 4 2 3" xfId="1240"/>
    <cellStyle name="20% - Accent6 4 2 3 2" xfId="1862"/>
    <cellStyle name="20% - Accent6 4 2 4" xfId="1592"/>
    <cellStyle name="20% - Accent6 5" xfId="208"/>
    <cellStyle name="20% - Accent6 5 2" xfId="753"/>
    <cellStyle name="20% - Accent6 5 2 2" xfId="888"/>
    <cellStyle name="20% - Accent6 5 2 2 2" xfId="1370"/>
    <cellStyle name="20% - Accent6 5 2 2 2 2" xfId="1992"/>
    <cellStyle name="20% - Accent6 5 2 2 3" xfId="1742"/>
    <cellStyle name="20% - Accent6 5 2 3" xfId="1255"/>
    <cellStyle name="20% - Accent6 5 2 3 2" xfId="1877"/>
    <cellStyle name="20% - Accent6 5 2 4" xfId="1607"/>
    <cellStyle name="20% - Accent6 6" xfId="204"/>
    <cellStyle name="20% - Accent6 6 2" xfId="767"/>
    <cellStyle name="20% - Accent6 6 2 2" xfId="902"/>
    <cellStyle name="20% - Accent6 6 2 2 2" xfId="1384"/>
    <cellStyle name="20% - Accent6 6 2 2 2 2" xfId="2006"/>
    <cellStyle name="20% - Accent6 6 2 2 3" xfId="1756"/>
    <cellStyle name="20% - Accent6 6 2 3" xfId="1269"/>
    <cellStyle name="20% - Accent6 6 2 3 2" xfId="1891"/>
    <cellStyle name="20% - Accent6 6 2 4" xfId="1621"/>
    <cellStyle name="20% - Accent6 7" xfId="787"/>
    <cellStyle name="20% - Accent6 7 2" xfId="922"/>
    <cellStyle name="20% - Accent6 7 2 2" xfId="1776"/>
    <cellStyle name="20% - Accent6 7 3" xfId="1404"/>
    <cellStyle name="20% - Accent6 7 3 2" xfId="2026"/>
    <cellStyle name="20% - Accent6 7 4" xfId="1641"/>
    <cellStyle name="20% - Accent6 8" xfId="799"/>
    <cellStyle name="20% - Accent6 8 2" xfId="1281"/>
    <cellStyle name="20% - Accent6 8 2 2" xfId="1903"/>
    <cellStyle name="20% - Accent6 8 3" xfId="1653"/>
    <cellStyle name="20% - Accent6 9" xfId="1166"/>
    <cellStyle name="20% - Accent6 9 2" xfId="1788"/>
    <cellStyle name="40% - Accent1" xfId="136" builtinId="31" customBuiltin="1"/>
    <cellStyle name="40% - Accent1 10" xfId="1407"/>
    <cellStyle name="40% - Accent1 2" xfId="210"/>
    <cellStyle name="40% - Accent1 2 2" xfId="284"/>
    <cellStyle name="40% - Accent1 3" xfId="211"/>
    <cellStyle name="40% - Accent1 3 2" xfId="708"/>
    <cellStyle name="40% - Accent1 3 2 2" xfId="843"/>
    <cellStyle name="40% - Accent1 3 2 2 2" xfId="1325"/>
    <cellStyle name="40% - Accent1 3 2 2 2 2" xfId="1947"/>
    <cellStyle name="40% - Accent1 3 2 2 3" xfId="1697"/>
    <cellStyle name="40% - Accent1 3 2 3" xfId="1210"/>
    <cellStyle name="40% - Accent1 3 2 3 2" xfId="1832"/>
    <cellStyle name="40% - Accent1 3 2 4" xfId="1562"/>
    <cellStyle name="40% - Accent1 4" xfId="212"/>
    <cellStyle name="40% - Accent1 4 2" xfId="729"/>
    <cellStyle name="40% - Accent1 4 2 2" xfId="864"/>
    <cellStyle name="40% - Accent1 4 2 2 2" xfId="1346"/>
    <cellStyle name="40% - Accent1 4 2 2 2 2" xfId="1968"/>
    <cellStyle name="40% - Accent1 4 2 2 3" xfId="1718"/>
    <cellStyle name="40% - Accent1 4 2 3" xfId="1231"/>
    <cellStyle name="40% - Accent1 4 2 3 2" xfId="1853"/>
    <cellStyle name="40% - Accent1 4 2 4" xfId="1583"/>
    <cellStyle name="40% - Accent1 5" xfId="213"/>
    <cellStyle name="40% - Accent1 5 2" xfId="744"/>
    <cellStyle name="40% - Accent1 5 2 2" xfId="879"/>
    <cellStyle name="40% - Accent1 5 2 2 2" xfId="1361"/>
    <cellStyle name="40% - Accent1 5 2 2 2 2" xfId="1983"/>
    <cellStyle name="40% - Accent1 5 2 2 3" xfId="1733"/>
    <cellStyle name="40% - Accent1 5 2 3" xfId="1246"/>
    <cellStyle name="40% - Accent1 5 2 3 2" xfId="1868"/>
    <cellStyle name="40% - Accent1 5 2 4" xfId="1598"/>
    <cellStyle name="40% - Accent1 6" xfId="209"/>
    <cellStyle name="40% - Accent1 6 2" xfId="758"/>
    <cellStyle name="40% - Accent1 6 2 2" xfId="893"/>
    <cellStyle name="40% - Accent1 6 2 2 2" xfId="1375"/>
    <cellStyle name="40% - Accent1 6 2 2 2 2" xfId="1997"/>
    <cellStyle name="40% - Accent1 6 2 2 3" xfId="1747"/>
    <cellStyle name="40% - Accent1 6 2 3" xfId="1260"/>
    <cellStyle name="40% - Accent1 6 2 3 2" xfId="1882"/>
    <cellStyle name="40% - Accent1 6 2 4" xfId="1612"/>
    <cellStyle name="40% - Accent1 7" xfId="777"/>
    <cellStyle name="40% - Accent1 7 2" xfId="912"/>
    <cellStyle name="40% - Accent1 7 2 2" xfId="1766"/>
    <cellStyle name="40% - Accent1 7 3" xfId="1394"/>
    <cellStyle name="40% - Accent1 7 3 2" xfId="2016"/>
    <cellStyle name="40% - Accent1 7 4" xfId="1631"/>
    <cellStyle name="40% - Accent1 8" xfId="790"/>
    <cellStyle name="40% - Accent1 8 2" xfId="1272"/>
    <cellStyle name="40% - Accent1 8 2 2" xfId="1894"/>
    <cellStyle name="40% - Accent1 8 3" xfId="1644"/>
    <cellStyle name="40% - Accent1 9" xfId="1157"/>
    <cellStyle name="40% - Accent1 9 2" xfId="1779"/>
    <cellStyle name="40% - Accent2" xfId="140" builtinId="35" customBuiltin="1"/>
    <cellStyle name="40% - Accent2 10" xfId="1409"/>
    <cellStyle name="40% - Accent2 2" xfId="215"/>
    <cellStyle name="40% - Accent2 2 2" xfId="285"/>
    <cellStyle name="40% - Accent2 3" xfId="216"/>
    <cellStyle name="40% - Accent2 3 2" xfId="710"/>
    <cellStyle name="40% - Accent2 3 2 2" xfId="845"/>
    <cellStyle name="40% - Accent2 3 2 2 2" xfId="1327"/>
    <cellStyle name="40% - Accent2 3 2 2 2 2" xfId="1949"/>
    <cellStyle name="40% - Accent2 3 2 2 3" xfId="1699"/>
    <cellStyle name="40% - Accent2 3 2 3" xfId="1212"/>
    <cellStyle name="40% - Accent2 3 2 3 2" xfId="1834"/>
    <cellStyle name="40% - Accent2 3 2 4" xfId="1564"/>
    <cellStyle name="40% - Accent2 4" xfId="217"/>
    <cellStyle name="40% - Accent2 4 2" xfId="731"/>
    <cellStyle name="40% - Accent2 4 2 2" xfId="866"/>
    <cellStyle name="40% - Accent2 4 2 2 2" xfId="1348"/>
    <cellStyle name="40% - Accent2 4 2 2 2 2" xfId="1970"/>
    <cellStyle name="40% - Accent2 4 2 2 3" xfId="1720"/>
    <cellStyle name="40% - Accent2 4 2 3" xfId="1233"/>
    <cellStyle name="40% - Accent2 4 2 3 2" xfId="1855"/>
    <cellStyle name="40% - Accent2 4 2 4" xfId="1585"/>
    <cellStyle name="40% - Accent2 5" xfId="218"/>
    <cellStyle name="40% - Accent2 5 2" xfId="746"/>
    <cellStyle name="40% - Accent2 5 2 2" xfId="881"/>
    <cellStyle name="40% - Accent2 5 2 2 2" xfId="1363"/>
    <cellStyle name="40% - Accent2 5 2 2 2 2" xfId="1985"/>
    <cellStyle name="40% - Accent2 5 2 2 3" xfId="1735"/>
    <cellStyle name="40% - Accent2 5 2 3" xfId="1248"/>
    <cellStyle name="40% - Accent2 5 2 3 2" xfId="1870"/>
    <cellStyle name="40% - Accent2 5 2 4" xfId="1600"/>
    <cellStyle name="40% - Accent2 6" xfId="214"/>
    <cellStyle name="40% - Accent2 6 2" xfId="760"/>
    <cellStyle name="40% - Accent2 6 2 2" xfId="895"/>
    <cellStyle name="40% - Accent2 6 2 2 2" xfId="1377"/>
    <cellStyle name="40% - Accent2 6 2 2 2 2" xfId="1999"/>
    <cellStyle name="40% - Accent2 6 2 2 3" xfId="1749"/>
    <cellStyle name="40% - Accent2 6 2 3" xfId="1262"/>
    <cellStyle name="40% - Accent2 6 2 3 2" xfId="1884"/>
    <cellStyle name="40% - Accent2 6 2 4" xfId="1614"/>
    <cellStyle name="40% - Accent2 7" xfId="779"/>
    <cellStyle name="40% - Accent2 7 2" xfId="914"/>
    <cellStyle name="40% - Accent2 7 2 2" xfId="1768"/>
    <cellStyle name="40% - Accent2 7 3" xfId="1396"/>
    <cellStyle name="40% - Accent2 7 3 2" xfId="2018"/>
    <cellStyle name="40% - Accent2 7 4" xfId="1633"/>
    <cellStyle name="40% - Accent2 8" xfId="792"/>
    <cellStyle name="40% - Accent2 8 2" xfId="1274"/>
    <cellStyle name="40% - Accent2 8 2 2" xfId="1896"/>
    <cellStyle name="40% - Accent2 8 3" xfId="1646"/>
    <cellStyle name="40% - Accent2 9" xfId="1159"/>
    <cellStyle name="40% - Accent2 9 2" xfId="1781"/>
    <cellStyle name="40% - Accent3" xfId="144" builtinId="39" customBuiltin="1"/>
    <cellStyle name="40% - Accent3 10" xfId="1411"/>
    <cellStyle name="40% - Accent3 2" xfId="220"/>
    <cellStyle name="40% - Accent3 2 2" xfId="286"/>
    <cellStyle name="40% - Accent3 3" xfId="221"/>
    <cellStyle name="40% - Accent3 3 2" xfId="712"/>
    <cellStyle name="40% - Accent3 3 2 2" xfId="847"/>
    <cellStyle name="40% - Accent3 3 2 2 2" xfId="1329"/>
    <cellStyle name="40% - Accent3 3 2 2 2 2" xfId="1951"/>
    <cellStyle name="40% - Accent3 3 2 2 3" xfId="1701"/>
    <cellStyle name="40% - Accent3 3 2 3" xfId="1214"/>
    <cellStyle name="40% - Accent3 3 2 3 2" xfId="1836"/>
    <cellStyle name="40% - Accent3 3 2 4" xfId="1566"/>
    <cellStyle name="40% - Accent3 4" xfId="222"/>
    <cellStyle name="40% - Accent3 4 2" xfId="733"/>
    <cellStyle name="40% - Accent3 4 2 2" xfId="868"/>
    <cellStyle name="40% - Accent3 4 2 2 2" xfId="1350"/>
    <cellStyle name="40% - Accent3 4 2 2 2 2" xfId="1972"/>
    <cellStyle name="40% - Accent3 4 2 2 3" xfId="1722"/>
    <cellStyle name="40% - Accent3 4 2 3" xfId="1235"/>
    <cellStyle name="40% - Accent3 4 2 3 2" xfId="1857"/>
    <cellStyle name="40% - Accent3 4 2 4" xfId="1587"/>
    <cellStyle name="40% - Accent3 5" xfId="223"/>
    <cellStyle name="40% - Accent3 5 2" xfId="748"/>
    <cellStyle name="40% - Accent3 5 2 2" xfId="883"/>
    <cellStyle name="40% - Accent3 5 2 2 2" xfId="1365"/>
    <cellStyle name="40% - Accent3 5 2 2 2 2" xfId="1987"/>
    <cellStyle name="40% - Accent3 5 2 2 3" xfId="1737"/>
    <cellStyle name="40% - Accent3 5 2 3" xfId="1250"/>
    <cellStyle name="40% - Accent3 5 2 3 2" xfId="1872"/>
    <cellStyle name="40% - Accent3 5 2 4" xfId="1602"/>
    <cellStyle name="40% - Accent3 6" xfId="219"/>
    <cellStyle name="40% - Accent3 6 2" xfId="762"/>
    <cellStyle name="40% - Accent3 6 2 2" xfId="897"/>
    <cellStyle name="40% - Accent3 6 2 2 2" xfId="1379"/>
    <cellStyle name="40% - Accent3 6 2 2 2 2" xfId="2001"/>
    <cellStyle name="40% - Accent3 6 2 2 3" xfId="1751"/>
    <cellStyle name="40% - Accent3 6 2 3" xfId="1264"/>
    <cellStyle name="40% - Accent3 6 2 3 2" xfId="1886"/>
    <cellStyle name="40% - Accent3 6 2 4" xfId="1616"/>
    <cellStyle name="40% - Accent3 7" xfId="781"/>
    <cellStyle name="40% - Accent3 7 2" xfId="916"/>
    <cellStyle name="40% - Accent3 7 2 2" xfId="1770"/>
    <cellStyle name="40% - Accent3 7 3" xfId="1398"/>
    <cellStyle name="40% - Accent3 7 3 2" xfId="2020"/>
    <cellStyle name="40% - Accent3 7 4" xfId="1635"/>
    <cellStyle name="40% - Accent3 8" xfId="794"/>
    <cellStyle name="40% - Accent3 8 2" xfId="1276"/>
    <cellStyle name="40% - Accent3 8 2 2" xfId="1898"/>
    <cellStyle name="40% - Accent3 8 3" xfId="1648"/>
    <cellStyle name="40% - Accent3 9" xfId="1161"/>
    <cellStyle name="40% - Accent3 9 2" xfId="1783"/>
    <cellStyle name="40% - Accent4" xfId="148" builtinId="43" customBuiltin="1"/>
    <cellStyle name="40% - Accent4 10" xfId="1413"/>
    <cellStyle name="40% - Accent4 2" xfId="225"/>
    <cellStyle name="40% - Accent4 2 2" xfId="287"/>
    <cellStyle name="40% - Accent4 3" xfId="226"/>
    <cellStyle name="40% - Accent4 3 2" xfId="714"/>
    <cellStyle name="40% - Accent4 3 2 2" xfId="849"/>
    <cellStyle name="40% - Accent4 3 2 2 2" xfId="1331"/>
    <cellStyle name="40% - Accent4 3 2 2 2 2" xfId="1953"/>
    <cellStyle name="40% - Accent4 3 2 2 3" xfId="1703"/>
    <cellStyle name="40% - Accent4 3 2 3" xfId="1216"/>
    <cellStyle name="40% - Accent4 3 2 3 2" xfId="1838"/>
    <cellStyle name="40% - Accent4 3 2 4" xfId="1568"/>
    <cellStyle name="40% - Accent4 4" xfId="227"/>
    <cellStyle name="40% - Accent4 4 2" xfId="735"/>
    <cellStyle name="40% - Accent4 4 2 2" xfId="870"/>
    <cellStyle name="40% - Accent4 4 2 2 2" xfId="1352"/>
    <cellStyle name="40% - Accent4 4 2 2 2 2" xfId="1974"/>
    <cellStyle name="40% - Accent4 4 2 2 3" xfId="1724"/>
    <cellStyle name="40% - Accent4 4 2 3" xfId="1237"/>
    <cellStyle name="40% - Accent4 4 2 3 2" xfId="1859"/>
    <cellStyle name="40% - Accent4 4 2 4" xfId="1589"/>
    <cellStyle name="40% - Accent4 5" xfId="228"/>
    <cellStyle name="40% - Accent4 5 2" xfId="750"/>
    <cellStyle name="40% - Accent4 5 2 2" xfId="885"/>
    <cellStyle name="40% - Accent4 5 2 2 2" xfId="1367"/>
    <cellStyle name="40% - Accent4 5 2 2 2 2" xfId="1989"/>
    <cellStyle name="40% - Accent4 5 2 2 3" xfId="1739"/>
    <cellStyle name="40% - Accent4 5 2 3" xfId="1252"/>
    <cellStyle name="40% - Accent4 5 2 3 2" xfId="1874"/>
    <cellStyle name="40% - Accent4 5 2 4" xfId="1604"/>
    <cellStyle name="40% - Accent4 6" xfId="224"/>
    <cellStyle name="40% - Accent4 6 2" xfId="764"/>
    <cellStyle name="40% - Accent4 6 2 2" xfId="899"/>
    <cellStyle name="40% - Accent4 6 2 2 2" xfId="1381"/>
    <cellStyle name="40% - Accent4 6 2 2 2 2" xfId="2003"/>
    <cellStyle name="40% - Accent4 6 2 2 3" xfId="1753"/>
    <cellStyle name="40% - Accent4 6 2 3" xfId="1266"/>
    <cellStyle name="40% - Accent4 6 2 3 2" xfId="1888"/>
    <cellStyle name="40% - Accent4 6 2 4" xfId="1618"/>
    <cellStyle name="40% - Accent4 7" xfId="784"/>
    <cellStyle name="40% - Accent4 7 2" xfId="919"/>
    <cellStyle name="40% - Accent4 7 2 2" xfId="1773"/>
    <cellStyle name="40% - Accent4 7 3" xfId="1401"/>
    <cellStyle name="40% - Accent4 7 3 2" xfId="2023"/>
    <cellStyle name="40% - Accent4 7 4" xfId="1638"/>
    <cellStyle name="40% - Accent4 8" xfId="796"/>
    <cellStyle name="40% - Accent4 8 2" xfId="1278"/>
    <cellStyle name="40% - Accent4 8 2 2" xfId="1900"/>
    <cellStyle name="40% - Accent4 8 3" xfId="1650"/>
    <cellStyle name="40% - Accent4 9" xfId="1163"/>
    <cellStyle name="40% - Accent4 9 2" xfId="1785"/>
    <cellStyle name="40% - Accent5" xfId="152" builtinId="47" customBuiltin="1"/>
    <cellStyle name="40% - Accent5 10" xfId="1415"/>
    <cellStyle name="40% - Accent5 2" xfId="230"/>
    <cellStyle name="40% - Accent5 2 2" xfId="288"/>
    <cellStyle name="40% - Accent5 3" xfId="231"/>
    <cellStyle name="40% - Accent5 3 2" xfId="716"/>
    <cellStyle name="40% - Accent5 3 2 2" xfId="851"/>
    <cellStyle name="40% - Accent5 3 2 2 2" xfId="1333"/>
    <cellStyle name="40% - Accent5 3 2 2 2 2" xfId="1955"/>
    <cellStyle name="40% - Accent5 3 2 2 3" xfId="1705"/>
    <cellStyle name="40% - Accent5 3 2 3" xfId="1218"/>
    <cellStyle name="40% - Accent5 3 2 3 2" xfId="1840"/>
    <cellStyle name="40% - Accent5 3 2 4" xfId="1570"/>
    <cellStyle name="40% - Accent5 4" xfId="232"/>
    <cellStyle name="40% - Accent5 4 2" xfId="737"/>
    <cellStyle name="40% - Accent5 4 2 2" xfId="872"/>
    <cellStyle name="40% - Accent5 4 2 2 2" xfId="1354"/>
    <cellStyle name="40% - Accent5 4 2 2 2 2" xfId="1976"/>
    <cellStyle name="40% - Accent5 4 2 2 3" xfId="1726"/>
    <cellStyle name="40% - Accent5 4 2 3" xfId="1239"/>
    <cellStyle name="40% - Accent5 4 2 3 2" xfId="1861"/>
    <cellStyle name="40% - Accent5 4 2 4" xfId="1591"/>
    <cellStyle name="40% - Accent5 5" xfId="233"/>
    <cellStyle name="40% - Accent5 5 2" xfId="752"/>
    <cellStyle name="40% - Accent5 5 2 2" xfId="887"/>
    <cellStyle name="40% - Accent5 5 2 2 2" xfId="1369"/>
    <cellStyle name="40% - Accent5 5 2 2 2 2" xfId="1991"/>
    <cellStyle name="40% - Accent5 5 2 2 3" xfId="1741"/>
    <cellStyle name="40% - Accent5 5 2 3" xfId="1254"/>
    <cellStyle name="40% - Accent5 5 2 3 2" xfId="1876"/>
    <cellStyle name="40% - Accent5 5 2 4" xfId="1606"/>
    <cellStyle name="40% - Accent5 6" xfId="229"/>
    <cellStyle name="40% - Accent5 6 2" xfId="766"/>
    <cellStyle name="40% - Accent5 6 2 2" xfId="901"/>
    <cellStyle name="40% - Accent5 6 2 2 2" xfId="1383"/>
    <cellStyle name="40% - Accent5 6 2 2 2 2" xfId="2005"/>
    <cellStyle name="40% - Accent5 6 2 2 3" xfId="1755"/>
    <cellStyle name="40% - Accent5 6 2 3" xfId="1268"/>
    <cellStyle name="40% - Accent5 6 2 3 2" xfId="1890"/>
    <cellStyle name="40% - Accent5 6 2 4" xfId="1620"/>
    <cellStyle name="40% - Accent5 7" xfId="786"/>
    <cellStyle name="40% - Accent5 7 2" xfId="921"/>
    <cellStyle name="40% - Accent5 7 2 2" xfId="1775"/>
    <cellStyle name="40% - Accent5 7 3" xfId="1403"/>
    <cellStyle name="40% - Accent5 7 3 2" xfId="2025"/>
    <cellStyle name="40% - Accent5 7 4" xfId="1640"/>
    <cellStyle name="40% - Accent5 8" xfId="798"/>
    <cellStyle name="40% - Accent5 8 2" xfId="1280"/>
    <cellStyle name="40% - Accent5 8 2 2" xfId="1902"/>
    <cellStyle name="40% - Accent5 8 3" xfId="1652"/>
    <cellStyle name="40% - Accent5 9" xfId="1165"/>
    <cellStyle name="40% - Accent5 9 2" xfId="1787"/>
    <cellStyle name="40% - Accent6" xfId="156" builtinId="51" customBuiltin="1"/>
    <cellStyle name="40% - Accent6 10" xfId="1417"/>
    <cellStyle name="40% - Accent6 2" xfId="235"/>
    <cellStyle name="40% - Accent6 2 2" xfId="289"/>
    <cellStyle name="40% - Accent6 3" xfId="236"/>
    <cellStyle name="40% - Accent6 3 2" xfId="718"/>
    <cellStyle name="40% - Accent6 3 2 2" xfId="853"/>
    <cellStyle name="40% - Accent6 3 2 2 2" xfId="1335"/>
    <cellStyle name="40% - Accent6 3 2 2 2 2" xfId="1957"/>
    <cellStyle name="40% - Accent6 3 2 2 3" xfId="1707"/>
    <cellStyle name="40% - Accent6 3 2 3" xfId="1220"/>
    <cellStyle name="40% - Accent6 3 2 3 2" xfId="1842"/>
    <cellStyle name="40% - Accent6 3 2 4" xfId="1572"/>
    <cellStyle name="40% - Accent6 4" xfId="237"/>
    <cellStyle name="40% - Accent6 4 2" xfId="739"/>
    <cellStyle name="40% - Accent6 4 2 2" xfId="874"/>
    <cellStyle name="40% - Accent6 4 2 2 2" xfId="1356"/>
    <cellStyle name="40% - Accent6 4 2 2 2 2" xfId="1978"/>
    <cellStyle name="40% - Accent6 4 2 2 3" xfId="1728"/>
    <cellStyle name="40% - Accent6 4 2 3" xfId="1241"/>
    <cellStyle name="40% - Accent6 4 2 3 2" xfId="1863"/>
    <cellStyle name="40% - Accent6 4 2 4" xfId="1593"/>
    <cellStyle name="40% - Accent6 5" xfId="238"/>
    <cellStyle name="40% - Accent6 5 2" xfId="754"/>
    <cellStyle name="40% - Accent6 5 2 2" xfId="889"/>
    <cellStyle name="40% - Accent6 5 2 2 2" xfId="1371"/>
    <cellStyle name="40% - Accent6 5 2 2 2 2" xfId="1993"/>
    <cellStyle name="40% - Accent6 5 2 2 3" xfId="1743"/>
    <cellStyle name="40% - Accent6 5 2 3" xfId="1256"/>
    <cellStyle name="40% - Accent6 5 2 3 2" xfId="1878"/>
    <cellStyle name="40% - Accent6 5 2 4" xfId="1608"/>
    <cellStyle name="40% - Accent6 6" xfId="234"/>
    <cellStyle name="40% - Accent6 6 2" xfId="768"/>
    <cellStyle name="40% - Accent6 6 2 2" xfId="903"/>
    <cellStyle name="40% - Accent6 6 2 2 2" xfId="1385"/>
    <cellStyle name="40% - Accent6 6 2 2 2 2" xfId="2007"/>
    <cellStyle name="40% - Accent6 6 2 2 3" xfId="1757"/>
    <cellStyle name="40% - Accent6 6 2 3" xfId="1270"/>
    <cellStyle name="40% - Accent6 6 2 3 2" xfId="1892"/>
    <cellStyle name="40% - Accent6 6 2 4" xfId="1622"/>
    <cellStyle name="40% - Accent6 7" xfId="788"/>
    <cellStyle name="40% - Accent6 7 2" xfId="923"/>
    <cellStyle name="40% - Accent6 7 2 2" xfId="1777"/>
    <cellStyle name="40% - Accent6 7 3" xfId="1405"/>
    <cellStyle name="40% - Accent6 7 3 2" xfId="2027"/>
    <cellStyle name="40% - Accent6 7 4" xfId="1642"/>
    <cellStyle name="40% - Accent6 8" xfId="800"/>
    <cellStyle name="40% - Accent6 8 2" xfId="1282"/>
    <cellStyle name="40% - Accent6 8 2 2" xfId="1904"/>
    <cellStyle name="40% - Accent6 8 3" xfId="1654"/>
    <cellStyle name="40% - Accent6 9" xfId="1167"/>
    <cellStyle name="40% - Accent6 9 2" xfId="1789"/>
    <cellStyle name="60% - Accent1" xfId="137" builtinId="32" customBuiltin="1"/>
    <cellStyle name="60% - Accent1 2" xfId="239"/>
    <cellStyle name="60% - Accent1 2 2" xfId="290"/>
    <cellStyle name="60% - Accent2" xfId="141" builtinId="36" customBuiltin="1"/>
    <cellStyle name="60% - Accent2 2" xfId="240"/>
    <cellStyle name="60% - Accent2 2 2" xfId="291"/>
    <cellStyle name="60% - Accent3" xfId="145" builtinId="40" customBuiltin="1"/>
    <cellStyle name="60% - Accent3 2" xfId="241"/>
    <cellStyle name="60% - Accent3 2 2" xfId="292"/>
    <cellStyle name="60% - Accent4" xfId="149" builtinId="44" customBuiltin="1"/>
    <cellStyle name="60% - Accent4 2" xfId="242"/>
    <cellStyle name="60% - Accent4 2 2" xfId="293"/>
    <cellStyle name="60% - Accent5" xfId="153" builtinId="48" customBuiltin="1"/>
    <cellStyle name="60% - Accent5 2" xfId="243"/>
    <cellStyle name="60% - Accent5 2 2" xfId="294"/>
    <cellStyle name="60% - Accent6" xfId="157" builtinId="52" customBuiltin="1"/>
    <cellStyle name="60% - Accent6 2" xfId="244"/>
    <cellStyle name="60% - Accent6 2 2" xfId="295"/>
    <cellStyle name="Accent1" xfId="134" builtinId="29" customBuiltin="1"/>
    <cellStyle name="Accent1 2" xfId="245"/>
    <cellStyle name="Accent1 2 2" xfId="296"/>
    <cellStyle name="Accent2" xfId="138" builtinId="33" customBuiltin="1"/>
    <cellStyle name="Accent2 2" xfId="246"/>
    <cellStyle name="Accent2 2 2" xfId="297"/>
    <cellStyle name="Accent3" xfId="142" builtinId="37" customBuiltin="1"/>
    <cellStyle name="Accent3 2" xfId="247"/>
    <cellStyle name="Accent3 2 2" xfId="298"/>
    <cellStyle name="Accent4" xfId="146" builtinId="41" customBuiltin="1"/>
    <cellStyle name="Accent4 2" xfId="248"/>
    <cellStyle name="Accent4 2 2" xfId="299"/>
    <cellStyle name="Accent5" xfId="150" builtinId="45" customBuiltin="1"/>
    <cellStyle name="Accent5 2" xfId="249"/>
    <cellStyle name="Accent5 2 2" xfId="300"/>
    <cellStyle name="Accent6" xfId="154" builtinId="49" customBuiltin="1"/>
    <cellStyle name="Accent6 2" xfId="250"/>
    <cellStyle name="Accent6 2 2" xfId="301"/>
    <cellStyle name="Bad" xfId="124" builtinId="27" customBuiltin="1"/>
    <cellStyle name="Bad 2" xfId="251"/>
    <cellStyle name="Bad 2 2" xfId="302"/>
    <cellStyle name="Basic" xfId="933"/>
    <cellStyle name="black" xfId="934"/>
    <cellStyle name="blu" xfId="935"/>
    <cellStyle name="bot" xfId="936"/>
    <cellStyle name="bottom" xfId="303"/>
    <cellStyle name="Bullet" xfId="937"/>
    <cellStyle name="Bullet [0]" xfId="938"/>
    <cellStyle name="Bullet [2]" xfId="939"/>
    <cellStyle name="Bullet [4]" xfId="940"/>
    <cellStyle name="c" xfId="941"/>
    <cellStyle name="c," xfId="942"/>
    <cellStyle name="c_HardInc " xfId="943"/>
    <cellStyle name="c_HardInc _ITC Great Plains Formula 1-12-09a" xfId="944"/>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A 2" xfId="945"/>
    <cellStyle name="C05B" xfId="21"/>
    <cellStyle name="C05H" xfId="22"/>
    <cellStyle name="C05L" xfId="23"/>
    <cellStyle name="C05L 2" xfId="946"/>
    <cellStyle name="C06A" xfId="24"/>
    <cellStyle name="C06B" xfId="25"/>
    <cellStyle name="C06H" xfId="26"/>
    <cellStyle name="C06L" xfId="27"/>
    <cellStyle name="C07A" xfId="28"/>
    <cellStyle name="C07B" xfId="29"/>
    <cellStyle name="C07H" xfId="30"/>
    <cellStyle name="C07L" xfId="31"/>
    <cellStyle name="c1" xfId="947"/>
    <cellStyle name="c1," xfId="948"/>
    <cellStyle name="c2" xfId="949"/>
    <cellStyle name="c2," xfId="950"/>
    <cellStyle name="c3" xfId="951"/>
    <cellStyle name="Calc Currency (0)" xfId="32"/>
    <cellStyle name="Calculation" xfId="128" builtinId="22" customBuiltin="1"/>
    <cellStyle name="Calculation 2" xfId="252"/>
    <cellStyle name="Calculation 2 2" xfId="304"/>
    <cellStyle name="cas" xfId="952"/>
    <cellStyle name="Centered Heading" xfId="953"/>
    <cellStyle name="Check Cell" xfId="130" builtinId="23" customBuiltin="1"/>
    <cellStyle name="Check Cell 2" xfId="253"/>
    <cellStyle name="Check Cell 2 2" xfId="305"/>
    <cellStyle name="Comma" xfId="33" builtinId="3"/>
    <cellStyle name="Comma  - Style1" xfId="954"/>
    <cellStyle name="Comma  - Style2" xfId="955"/>
    <cellStyle name="Comma  - Style3" xfId="956"/>
    <cellStyle name="Comma  - Style4" xfId="957"/>
    <cellStyle name="Comma  - Style5" xfId="958"/>
    <cellStyle name="Comma  - Style6" xfId="959"/>
    <cellStyle name="Comma  - Style7" xfId="960"/>
    <cellStyle name="Comma  - Style8" xfId="961"/>
    <cellStyle name="Comma [1]" xfId="962"/>
    <cellStyle name="Comma [2]" xfId="963"/>
    <cellStyle name="Comma [3]" xfId="964"/>
    <cellStyle name="Comma 0.0" xfId="965"/>
    <cellStyle name="Comma 0.00" xfId="966"/>
    <cellStyle name="Comma 0.000" xfId="967"/>
    <cellStyle name="Comma 0.0000" xfId="968"/>
    <cellStyle name="Comma 10" xfId="487"/>
    <cellStyle name="Comma 10 2" xfId="542"/>
    <cellStyle name="Comma 10 2 2" xfId="801"/>
    <cellStyle name="Comma 10 2 2 2" xfId="1655"/>
    <cellStyle name="Comma 10 2 3" xfId="1283"/>
    <cellStyle name="Comma 10 2 3 2" xfId="1905"/>
    <cellStyle name="Comma 10 2 4" xfId="1513"/>
    <cellStyle name="Comma 10 3" xfId="549"/>
    <cellStyle name="Comma 10 3 2" xfId="1520"/>
    <cellStyle name="Comma 10 4" xfId="1168"/>
    <cellStyle name="Comma 10 4 2" xfId="1790"/>
    <cellStyle name="Comma 10 5" xfId="1459"/>
    <cellStyle name="Comma 11" xfId="546"/>
    <cellStyle name="Comma 11 2" xfId="905"/>
    <cellStyle name="Comma 11 2 2" xfId="1759"/>
    <cellStyle name="Comma 11 3" xfId="770"/>
    <cellStyle name="Comma 11 3 2" xfId="1624"/>
    <cellStyle name="Comma 11 4" xfId="1387"/>
    <cellStyle name="Comma 11 4 2" xfId="2009"/>
    <cellStyle name="Comma 11 5" xfId="1517"/>
    <cellStyle name="Comma 12" xfId="969"/>
    <cellStyle name="Comma 2" xfId="34"/>
    <cellStyle name="Comma 2 2" xfId="35"/>
    <cellStyle name="Comma 2 2 2" xfId="306"/>
    <cellStyle name="Comma 2 2 3" xfId="168"/>
    <cellStyle name="Comma 2 2 4" xfId="158"/>
    <cellStyle name="Comma 2 3" xfId="255"/>
    <cellStyle name="Comma 2 3 2" xfId="550"/>
    <cellStyle name="Comma 2 3 2 2" xfId="802"/>
    <cellStyle name="Comma 2 3 2 2 2" xfId="1284"/>
    <cellStyle name="Comma 2 3 2 2 2 2" xfId="1906"/>
    <cellStyle name="Comma 2 3 2 2 3" xfId="1656"/>
    <cellStyle name="Comma 2 3 2 3" xfId="1169"/>
    <cellStyle name="Comma 2 3 2 3 2" xfId="1791"/>
    <cellStyle name="Comma 2 3 2 4" xfId="1521"/>
    <cellStyle name="Comma 2 4" xfId="970"/>
    <cellStyle name="Comma 3" xfId="36"/>
    <cellStyle name="Comma 3 2" xfId="37"/>
    <cellStyle name="Comma 3 2 2" xfId="307"/>
    <cellStyle name="Comma 3 2 3" xfId="169"/>
    <cellStyle name="Comma 3 2 4" xfId="159"/>
    <cellStyle name="Comma 3 3" xfId="308"/>
    <cellStyle name="Comma 3 4" xfId="551"/>
    <cellStyle name="Comma 3 4 2" xfId="803"/>
    <cellStyle name="Comma 3 4 2 2" xfId="1285"/>
    <cellStyle name="Comma 3 4 2 2 2" xfId="1907"/>
    <cellStyle name="Comma 3 4 2 3" xfId="1657"/>
    <cellStyle name="Comma 3 4 3" xfId="1170"/>
    <cellStyle name="Comma 3 4 3 2" xfId="1792"/>
    <cellStyle name="Comma 3 4 4" xfId="1522"/>
    <cellStyle name="Comma 4" xfId="38"/>
    <cellStyle name="Comma 4 2" xfId="310"/>
    <cellStyle name="Comma 4 3" xfId="309"/>
    <cellStyle name="Comma 4 3 2" xfId="804"/>
    <cellStyle name="Comma 4 3 2 2" xfId="1286"/>
    <cellStyle name="Comma 4 3 2 2 2" xfId="1908"/>
    <cellStyle name="Comma 4 3 2 3" xfId="1658"/>
    <cellStyle name="Comma 4 3 3" xfId="552"/>
    <cellStyle name="Comma 4 3 3 2" xfId="1523"/>
    <cellStyle name="Comma 4 3 4" xfId="1171"/>
    <cellStyle name="Comma 4 3 4 2" xfId="1793"/>
    <cellStyle name="Comma 4 4" xfId="170"/>
    <cellStyle name="Comma 4 5" xfId="160"/>
    <cellStyle name="Comma 5" xfId="39"/>
    <cellStyle name="Comma 5 2" xfId="312"/>
    <cellStyle name="Comma 5 3" xfId="311"/>
    <cellStyle name="Comma 5 3 2" xfId="805"/>
    <cellStyle name="Comma 5 3 2 2" xfId="1287"/>
    <cellStyle name="Comma 5 3 2 2 2" xfId="1909"/>
    <cellStyle name="Comma 5 3 2 3" xfId="1659"/>
    <cellStyle name="Comma 5 3 3" xfId="553"/>
    <cellStyle name="Comma 5 3 3 2" xfId="1524"/>
    <cellStyle name="Comma 5 3 4" xfId="1172"/>
    <cellStyle name="Comma 5 3 4 2" xfId="1794"/>
    <cellStyle name="Comma 5 4" xfId="171"/>
    <cellStyle name="Comma 5 5" xfId="161"/>
    <cellStyle name="Comma 6" xfId="40"/>
    <cellStyle name="Comma 6 2" xfId="314"/>
    <cellStyle name="Comma 6 3" xfId="313"/>
    <cellStyle name="Comma 6 3 2" xfId="806"/>
    <cellStyle name="Comma 6 3 2 2" xfId="1288"/>
    <cellStyle name="Comma 6 3 2 2 2" xfId="1910"/>
    <cellStyle name="Comma 6 3 2 3" xfId="1660"/>
    <cellStyle name="Comma 6 3 3" xfId="554"/>
    <cellStyle name="Comma 6 3 3 2" xfId="1525"/>
    <cellStyle name="Comma 6 3 4" xfId="1173"/>
    <cellStyle name="Comma 6 3 4 2" xfId="1795"/>
    <cellStyle name="Comma 6 4" xfId="172"/>
    <cellStyle name="Comma 6 5" xfId="162"/>
    <cellStyle name="Comma 7" xfId="41"/>
    <cellStyle name="Comma 7 2" xfId="316"/>
    <cellStyle name="Comma 7 3" xfId="315"/>
    <cellStyle name="Comma 7 3 2" xfId="807"/>
    <cellStyle name="Comma 7 3 2 2" xfId="1289"/>
    <cellStyle name="Comma 7 3 2 2 2" xfId="1911"/>
    <cellStyle name="Comma 7 3 2 3" xfId="1661"/>
    <cellStyle name="Comma 7 3 3" xfId="555"/>
    <cellStyle name="Comma 7 3 3 2" xfId="1526"/>
    <cellStyle name="Comma 7 3 4" xfId="1174"/>
    <cellStyle name="Comma 7 3 4 2" xfId="1796"/>
    <cellStyle name="Comma 7 4" xfId="173"/>
    <cellStyle name="Comma 7 5" xfId="163"/>
    <cellStyle name="Comma 8" xfId="42"/>
    <cellStyle name="Comma 8 2" xfId="317"/>
    <cellStyle name="Comma 9" xfId="43"/>
    <cellStyle name="Comma 9 2" xfId="318"/>
    <cellStyle name="Comma 9 3" xfId="174"/>
    <cellStyle name="Comma 9 4" xfId="164"/>
    <cellStyle name="Comma Input" xfId="971"/>
    <cellStyle name="Comma0" xfId="44"/>
    <cellStyle name="Company Name" xfId="972"/>
    <cellStyle name="Copied" xfId="45"/>
    <cellStyle name="COSS" xfId="46"/>
    <cellStyle name="Currency" xfId="47" builtinId="4"/>
    <cellStyle name="Currency [1]" xfId="973"/>
    <cellStyle name="Currency [2]" xfId="974"/>
    <cellStyle name="Currency [3]" xfId="975"/>
    <cellStyle name="Currency 0.0" xfId="976"/>
    <cellStyle name="Currency 0.00" xfId="977"/>
    <cellStyle name="Currency 0.000" xfId="978"/>
    <cellStyle name="Currency 0.0000" xfId="979"/>
    <cellStyle name="Currency 2" xfId="48"/>
    <cellStyle name="Currency 2 2" xfId="320"/>
    <cellStyle name="Currency 2 2 2" xfId="980"/>
    <cellStyle name="Currency 2 3" xfId="319"/>
    <cellStyle name="Currency 2 3 2" xfId="808"/>
    <cellStyle name="Currency 2 3 2 2" xfId="1290"/>
    <cellStyle name="Currency 2 3 2 2 2" xfId="1912"/>
    <cellStyle name="Currency 2 3 2 3" xfId="1662"/>
    <cellStyle name="Currency 2 3 3" xfId="556"/>
    <cellStyle name="Currency 2 3 3 2" xfId="1527"/>
    <cellStyle name="Currency 2 3 4" xfId="1175"/>
    <cellStyle name="Currency 2 3 4 2" xfId="1797"/>
    <cellStyle name="Currency 2 4" xfId="175"/>
    <cellStyle name="Currency 2 5" xfId="165"/>
    <cellStyle name="Currency 3" xfId="256"/>
    <cellStyle name="Currency 3 2" xfId="321"/>
    <cellStyle name="Currency 3 2 2" xfId="809"/>
    <cellStyle name="Currency 3 2 2 2" xfId="1291"/>
    <cellStyle name="Currency 3 2 2 2 2" xfId="1913"/>
    <cellStyle name="Currency 3 2 2 3" xfId="1663"/>
    <cellStyle name="Currency 3 2 3" xfId="558"/>
    <cellStyle name="Currency 3 2 3 2" xfId="1528"/>
    <cellStyle name="Currency 3 2 4" xfId="1176"/>
    <cellStyle name="Currency 3 2 4 2" xfId="1798"/>
    <cellStyle name="Currency 3 3" xfId="557"/>
    <cellStyle name="Currency 4" xfId="488"/>
    <cellStyle name="Currency 4 2" xfId="543"/>
    <cellStyle name="Currency 4 2 2" xfId="810"/>
    <cellStyle name="Currency 4 2 2 2" xfId="1664"/>
    <cellStyle name="Currency 4 2 3" xfId="1292"/>
    <cellStyle name="Currency 4 2 3 2" xfId="1914"/>
    <cellStyle name="Currency 4 2 4" xfId="1514"/>
    <cellStyle name="Currency 4 3" xfId="559"/>
    <cellStyle name="Currency 4 3 2" xfId="1529"/>
    <cellStyle name="Currency 4 4" xfId="1177"/>
    <cellStyle name="Currency 4 4 2" xfId="1799"/>
    <cellStyle name="Currency 4 5" xfId="1460"/>
    <cellStyle name="Currency 5" xfId="547"/>
    <cellStyle name="Currency 5 2" xfId="811"/>
    <cellStyle name="Currency 5 2 2" xfId="1293"/>
    <cellStyle name="Currency 5 2 2 2" xfId="1915"/>
    <cellStyle name="Currency 5 2 3" xfId="1665"/>
    <cellStyle name="Currency 5 3" xfId="560"/>
    <cellStyle name="Currency 5 3 2" xfId="1530"/>
    <cellStyle name="Currency 5 4" xfId="1178"/>
    <cellStyle name="Currency 5 4 2" xfId="1800"/>
    <cellStyle name="Currency 5 5" xfId="1518"/>
    <cellStyle name="Currency 6" xfId="561"/>
    <cellStyle name="Currency 6 2" xfId="812"/>
    <cellStyle name="Currency 6 2 2" xfId="1294"/>
    <cellStyle name="Currency 6 2 2 2" xfId="1916"/>
    <cellStyle name="Currency 6 2 3" xfId="1666"/>
    <cellStyle name="Currency 6 3" xfId="1179"/>
    <cellStyle name="Currency 6 3 2" xfId="1801"/>
    <cellStyle name="Currency 6 4" xfId="1531"/>
    <cellStyle name="Currency 7" xfId="562"/>
    <cellStyle name="Currency 7 2" xfId="563"/>
    <cellStyle name="Currency 7 2 2" xfId="813"/>
    <cellStyle name="Currency 7 2 2 2" xfId="1295"/>
    <cellStyle name="Currency 7 2 2 2 2" xfId="1917"/>
    <cellStyle name="Currency 7 2 2 3" xfId="1667"/>
    <cellStyle name="Currency 7 2 3" xfId="1180"/>
    <cellStyle name="Currency 7 2 3 2" xfId="1802"/>
    <cellStyle name="Currency 7 2 4" xfId="1532"/>
    <cellStyle name="Currency Input" xfId="981"/>
    <cellStyle name="Currency0" xfId="49"/>
    <cellStyle name="d" xfId="982"/>
    <cellStyle name="d," xfId="983"/>
    <cellStyle name="d1" xfId="984"/>
    <cellStyle name="d1," xfId="985"/>
    <cellStyle name="d2" xfId="986"/>
    <cellStyle name="d2," xfId="987"/>
    <cellStyle name="d3" xfId="988"/>
    <cellStyle name="Dash" xfId="989"/>
    <cellStyle name="Date" xfId="50"/>
    <cellStyle name="Date [Abbreviated]" xfId="990"/>
    <cellStyle name="Date [Long Europe]" xfId="991"/>
    <cellStyle name="Date [Long U.S.]" xfId="992"/>
    <cellStyle name="Date [Short Europe]" xfId="993"/>
    <cellStyle name="Date [Short U.S.]" xfId="994"/>
    <cellStyle name="Date 2" xfId="995"/>
    <cellStyle name="Date_ITCM 2010 Template" xfId="996"/>
    <cellStyle name="Define$0" xfId="997"/>
    <cellStyle name="Define$1" xfId="998"/>
    <cellStyle name="Define$2" xfId="999"/>
    <cellStyle name="Define0" xfId="1000"/>
    <cellStyle name="Define1" xfId="1001"/>
    <cellStyle name="Define1x" xfId="1002"/>
    <cellStyle name="Define2" xfId="1003"/>
    <cellStyle name="Define2x" xfId="1004"/>
    <cellStyle name="Dollar" xfId="1005"/>
    <cellStyle name="e" xfId="1006"/>
    <cellStyle name="e1" xfId="1007"/>
    <cellStyle name="e2" xfId="1008"/>
    <cellStyle name="Entered" xfId="51"/>
    <cellStyle name="Euro" xfId="1009"/>
    <cellStyle name="Explanatory Text" xfId="132" builtinId="53" customBuiltin="1"/>
    <cellStyle name="Explanatory Text 2" xfId="257"/>
    <cellStyle name="Explanatory Text 2 2" xfId="322"/>
    <cellStyle name="Fixed" xfId="52"/>
    <cellStyle name="FOOTER - Style1" xfId="1010"/>
    <cellStyle name="g" xfId="1011"/>
    <cellStyle name="general" xfId="1012"/>
    <cellStyle name="General [C]" xfId="1013"/>
    <cellStyle name="General [R]" xfId="1014"/>
    <cellStyle name="Good" xfId="123" builtinId="26" customBuiltin="1"/>
    <cellStyle name="Good 2" xfId="258"/>
    <cellStyle name="Good 2 2" xfId="323"/>
    <cellStyle name="Green" xfId="1015"/>
    <cellStyle name="Grey" xfId="53"/>
    <cellStyle name="Grey 2" xfId="1016"/>
    <cellStyle name="Header1" xfId="54"/>
    <cellStyle name="Header2" xfId="55"/>
    <cellStyle name="Heading" xfId="1017"/>
    <cellStyle name="Heading 1" xfId="119" builtinId="16" customBuiltin="1"/>
    <cellStyle name="Heading 1 2" xfId="56"/>
    <cellStyle name="Heading 1 2 2" xfId="324"/>
    <cellStyle name="Heading 1 3" xfId="259"/>
    <cellStyle name="Heading 2" xfId="120" builtinId="17" customBuiltin="1"/>
    <cellStyle name="Heading 2 2" xfId="57"/>
    <cellStyle name="Heading 2 2 2" xfId="325"/>
    <cellStyle name="Heading 2 3" xfId="260"/>
    <cellStyle name="Heading 3" xfId="121" builtinId="18" customBuiltin="1"/>
    <cellStyle name="Heading 3 2" xfId="261"/>
    <cellStyle name="Heading 3 2 2" xfId="326"/>
    <cellStyle name="Heading 4" xfId="122" builtinId="19" customBuiltin="1"/>
    <cellStyle name="Heading 4 2" xfId="262"/>
    <cellStyle name="Heading 4 2 2" xfId="327"/>
    <cellStyle name="Heading No Underline" xfId="1018"/>
    <cellStyle name="Heading With Underline" xfId="1019"/>
    <cellStyle name="Heading1" xfId="58"/>
    <cellStyle name="Heading2" xfId="59"/>
    <cellStyle name="Headline" xfId="1020"/>
    <cellStyle name="Highlight" xfId="1021"/>
    <cellStyle name="in" xfId="1022"/>
    <cellStyle name="Indented [0]" xfId="1023"/>
    <cellStyle name="Indented [2]" xfId="1024"/>
    <cellStyle name="Indented [4]" xfId="1025"/>
    <cellStyle name="Indented [6]" xfId="1026"/>
    <cellStyle name="Input" xfId="126" builtinId="20" customBuiltin="1"/>
    <cellStyle name="Input [yellow]" xfId="60"/>
    <cellStyle name="Input 2" xfId="263"/>
    <cellStyle name="Input 2 2" xfId="328"/>
    <cellStyle name="Input 3" xfId="275"/>
    <cellStyle name="Input 4" xfId="274"/>
    <cellStyle name="Input$0" xfId="1027"/>
    <cellStyle name="Input$1" xfId="1028"/>
    <cellStyle name="Input$2" xfId="1029"/>
    <cellStyle name="Input0" xfId="1030"/>
    <cellStyle name="Input1" xfId="1031"/>
    <cellStyle name="Input1x" xfId="1032"/>
    <cellStyle name="Input2" xfId="1033"/>
    <cellStyle name="Input2x" xfId="1034"/>
    <cellStyle name="lborder" xfId="1035"/>
    <cellStyle name="LeftSubtitle" xfId="1036"/>
    <cellStyle name="Linked Cell" xfId="129" builtinId="24" customBuiltin="1"/>
    <cellStyle name="Linked Cell 2" xfId="264"/>
    <cellStyle name="Linked Cell 2 2" xfId="329"/>
    <cellStyle name="m" xfId="1037"/>
    <cellStyle name="m1" xfId="1038"/>
    <cellStyle name="m2" xfId="1039"/>
    <cellStyle name="m3" xfId="1040"/>
    <cellStyle name="Multiple" xfId="1041"/>
    <cellStyle name="Negative" xfId="1042"/>
    <cellStyle name="Neutral" xfId="125" builtinId="28" customBuiltin="1"/>
    <cellStyle name="Neutral 2" xfId="265"/>
    <cellStyle name="Neutral 2 2" xfId="330"/>
    <cellStyle name="no dec" xfId="1043"/>
    <cellStyle name="Normal" xfId="0" builtinId="0"/>
    <cellStyle name="Normal - Style1" xfId="61"/>
    <cellStyle name="Normal - Style1 2" xfId="332"/>
    <cellStyle name="Normal - Style1 3" xfId="331"/>
    <cellStyle name="Normal - Style1 4" xfId="176"/>
    <cellStyle name="Normal - Style1 5" xfId="166"/>
    <cellStyle name="Normal 10" xfId="277"/>
    <cellStyle name="Normal 10 2" xfId="333"/>
    <cellStyle name="Normal 100" xfId="564"/>
    <cellStyle name="Normal 101" xfId="565"/>
    <cellStyle name="Normal 102" xfId="566"/>
    <cellStyle name="Normal 103" xfId="567"/>
    <cellStyle name="Normal 104" xfId="568"/>
    <cellStyle name="Normal 105" xfId="569"/>
    <cellStyle name="Normal 106" xfId="570"/>
    <cellStyle name="Normal 107" xfId="571"/>
    <cellStyle name="Normal 108" xfId="572"/>
    <cellStyle name="Normal 109" xfId="573"/>
    <cellStyle name="Normal 11" xfId="62"/>
    <cellStyle name="Normal 11 2" xfId="334"/>
    <cellStyle name="Normal 110" xfId="574"/>
    <cellStyle name="Normal 111" xfId="575"/>
    <cellStyle name="Normal 112" xfId="576"/>
    <cellStyle name="Normal 113" xfId="577"/>
    <cellStyle name="Normal 114" xfId="578"/>
    <cellStyle name="Normal 115" xfId="579"/>
    <cellStyle name="Normal 116" xfId="580"/>
    <cellStyle name="Normal 117" xfId="581"/>
    <cellStyle name="Normal 118" xfId="582"/>
    <cellStyle name="Normal 119" xfId="583"/>
    <cellStyle name="Normal 12" xfId="335"/>
    <cellStyle name="Normal 120" xfId="584"/>
    <cellStyle name="Normal 121" xfId="585"/>
    <cellStyle name="Normal 122" xfId="586"/>
    <cellStyle name="Normal 123" xfId="587"/>
    <cellStyle name="Normal 124" xfId="588"/>
    <cellStyle name="Normal 125" xfId="589"/>
    <cellStyle name="Normal 126" xfId="590"/>
    <cellStyle name="Normal 127" xfId="591"/>
    <cellStyle name="Normal 128" xfId="592"/>
    <cellStyle name="Normal 129" xfId="593"/>
    <cellStyle name="Normal 13" xfId="63"/>
    <cellStyle name="Normal 13 2" xfId="336"/>
    <cellStyle name="Normal 130" xfId="594"/>
    <cellStyle name="Normal 131" xfId="595"/>
    <cellStyle name="Normal 132" xfId="596"/>
    <cellStyle name="Normal 133" xfId="597"/>
    <cellStyle name="Normal 134" xfId="598"/>
    <cellStyle name="Normal 135" xfId="599"/>
    <cellStyle name="Normal 136" xfId="600"/>
    <cellStyle name="Normal 137" xfId="601"/>
    <cellStyle name="Normal 138" xfId="602"/>
    <cellStyle name="Normal 139" xfId="603"/>
    <cellStyle name="Normal 14" xfId="337"/>
    <cellStyle name="Normal 140" xfId="604"/>
    <cellStyle name="Normal 141" xfId="605"/>
    <cellStyle name="Normal 142" xfId="606"/>
    <cellStyle name="Normal 143" xfId="607"/>
    <cellStyle name="Normal 144" xfId="608"/>
    <cellStyle name="Normal 145" xfId="609"/>
    <cellStyle name="Normal 146" xfId="610"/>
    <cellStyle name="Normal 147" xfId="611"/>
    <cellStyle name="Normal 148" xfId="612"/>
    <cellStyle name="Normal 149" xfId="613"/>
    <cellStyle name="Normal 15" xfId="338"/>
    <cellStyle name="Normal 150" xfId="614"/>
    <cellStyle name="Normal 151" xfId="615"/>
    <cellStyle name="Normal 152" xfId="616"/>
    <cellStyle name="Normal 153" xfId="617"/>
    <cellStyle name="Normal 154" xfId="618"/>
    <cellStyle name="Normal 155" xfId="619"/>
    <cellStyle name="Normal 156" xfId="620"/>
    <cellStyle name="Normal 157" xfId="621"/>
    <cellStyle name="Normal 158" xfId="622"/>
    <cellStyle name="Normal 159" xfId="623"/>
    <cellStyle name="Normal 16" xfId="339"/>
    <cellStyle name="Normal 160" xfId="624"/>
    <cellStyle name="Normal 161" xfId="625"/>
    <cellStyle name="Normal 162" xfId="626"/>
    <cellStyle name="Normal 163" xfId="627"/>
    <cellStyle name="Normal 164" xfId="628"/>
    <cellStyle name="Normal 165" xfId="629"/>
    <cellStyle name="Normal 166" xfId="630"/>
    <cellStyle name="Normal 167" xfId="631"/>
    <cellStyle name="Normal 168" xfId="632"/>
    <cellStyle name="Normal 169" xfId="633"/>
    <cellStyle name="Normal 17" xfId="340"/>
    <cellStyle name="Normal 170" xfId="634"/>
    <cellStyle name="Normal 170 2" xfId="635"/>
    <cellStyle name="Normal 170 3" xfId="814"/>
    <cellStyle name="Normal 170 3 2" xfId="1296"/>
    <cellStyle name="Normal 170 3 2 2" xfId="1918"/>
    <cellStyle name="Normal 170 3 3" xfId="1668"/>
    <cellStyle name="Normal 170 4" xfId="1181"/>
    <cellStyle name="Normal 170 4 2" xfId="1803"/>
    <cellStyle name="Normal 170 5" xfId="1533"/>
    <cellStyle name="Normal 171" xfId="636"/>
    <cellStyle name="Normal 171 2" xfId="815"/>
    <cellStyle name="Normal 171 2 2" xfId="1297"/>
    <cellStyle name="Normal 171 2 2 2" xfId="1919"/>
    <cellStyle name="Normal 171 2 3" xfId="1669"/>
    <cellStyle name="Normal 171 3" xfId="1182"/>
    <cellStyle name="Normal 171 3 2" xfId="1804"/>
    <cellStyle name="Normal 171 4" xfId="1534"/>
    <cellStyle name="Normal 172" xfId="637"/>
    <cellStyle name="Normal 172 2" xfId="816"/>
    <cellStyle name="Normal 172 2 2" xfId="1298"/>
    <cellStyle name="Normal 172 2 2 2" xfId="1920"/>
    <cellStyle name="Normal 172 2 3" xfId="1670"/>
    <cellStyle name="Normal 172 3" xfId="1183"/>
    <cellStyle name="Normal 172 3 2" xfId="1805"/>
    <cellStyle name="Normal 172 4" xfId="1535"/>
    <cellStyle name="Normal 173" xfId="638"/>
    <cellStyle name="Normal 174" xfId="639"/>
    <cellStyle name="Normal 175" xfId="640"/>
    <cellStyle name="Normal 176" xfId="641"/>
    <cellStyle name="Normal 176 2" xfId="817"/>
    <cellStyle name="Normal 176 2 2" xfId="1299"/>
    <cellStyle name="Normal 176 2 2 2" xfId="1921"/>
    <cellStyle name="Normal 176 2 3" xfId="1671"/>
    <cellStyle name="Normal 176 3" xfId="1184"/>
    <cellStyle name="Normal 176 3 2" xfId="1806"/>
    <cellStyle name="Normal 176 4" xfId="1536"/>
    <cellStyle name="Normal 177" xfId="642"/>
    <cellStyle name="Normal 178" xfId="643"/>
    <cellStyle name="Normal 178 2" xfId="818"/>
    <cellStyle name="Normal 178 2 2" xfId="1300"/>
    <cellStyle name="Normal 178 2 2 2" xfId="1922"/>
    <cellStyle name="Normal 178 2 3" xfId="1672"/>
    <cellStyle name="Normal 178 3" xfId="1185"/>
    <cellStyle name="Normal 178 3 2" xfId="1807"/>
    <cellStyle name="Normal 178 4" xfId="1537"/>
    <cellStyle name="Normal 179" xfId="700"/>
    <cellStyle name="Normal 179 2" xfId="835"/>
    <cellStyle name="Normal 179 2 2" xfId="1317"/>
    <cellStyle name="Normal 179 2 2 2" xfId="1939"/>
    <cellStyle name="Normal 179 2 3" xfId="1689"/>
    <cellStyle name="Normal 179 3" xfId="1202"/>
    <cellStyle name="Normal 179 3 2" xfId="1824"/>
    <cellStyle name="Normal 179 4" xfId="1554"/>
    <cellStyle name="Normal 18" xfId="341"/>
    <cellStyle name="Normal 180" xfId="701"/>
    <cellStyle name="Normal 180 2" xfId="836"/>
    <cellStyle name="Normal 180 2 2" xfId="1318"/>
    <cellStyle name="Normal 180 2 2 2" xfId="1940"/>
    <cellStyle name="Normal 180 2 3" xfId="1690"/>
    <cellStyle name="Normal 180 3" xfId="1203"/>
    <cellStyle name="Normal 180 3 2" xfId="1825"/>
    <cellStyle name="Normal 180 4" xfId="1555"/>
    <cellStyle name="Normal 181" xfId="703"/>
    <cellStyle name="Normal 181 2" xfId="838"/>
    <cellStyle name="Normal 181 2 2" xfId="1320"/>
    <cellStyle name="Normal 181 2 2 2" xfId="1942"/>
    <cellStyle name="Normal 181 2 3" xfId="1692"/>
    <cellStyle name="Normal 181 3" xfId="1205"/>
    <cellStyle name="Normal 181 3 2" xfId="1827"/>
    <cellStyle name="Normal 181 4" xfId="1557"/>
    <cellStyle name="Normal 182" xfId="704"/>
    <cellStyle name="Normal 182 2" xfId="839"/>
    <cellStyle name="Normal 182 2 2" xfId="1321"/>
    <cellStyle name="Normal 182 2 2 2" xfId="1943"/>
    <cellStyle name="Normal 182 2 3" xfId="1693"/>
    <cellStyle name="Normal 182 3" xfId="1206"/>
    <cellStyle name="Normal 182 3 2" xfId="1828"/>
    <cellStyle name="Normal 182 4" xfId="1558"/>
    <cellStyle name="Normal 183" xfId="705"/>
    <cellStyle name="Normal 183 2" xfId="840"/>
    <cellStyle name="Normal 183 2 2" xfId="1322"/>
    <cellStyle name="Normal 183 2 2 2" xfId="1944"/>
    <cellStyle name="Normal 183 2 3" xfId="1694"/>
    <cellStyle name="Normal 183 3" xfId="1207"/>
    <cellStyle name="Normal 183 3 2" xfId="1829"/>
    <cellStyle name="Normal 183 4" xfId="1559"/>
    <cellStyle name="Normal 184" xfId="720"/>
    <cellStyle name="Normal 184 2" xfId="855"/>
    <cellStyle name="Normal 184 2 2" xfId="1337"/>
    <cellStyle name="Normal 184 2 2 2" xfId="1959"/>
    <cellStyle name="Normal 184 2 3" xfId="1709"/>
    <cellStyle name="Normal 184 3" xfId="1222"/>
    <cellStyle name="Normal 184 3 2" xfId="1844"/>
    <cellStyle name="Normal 184 4" xfId="1574"/>
    <cellStyle name="Normal 185" xfId="721"/>
    <cellStyle name="Normal 185 2" xfId="856"/>
    <cellStyle name="Normal 185 2 2" xfId="1338"/>
    <cellStyle name="Normal 185 2 2 2" xfId="1960"/>
    <cellStyle name="Normal 185 2 3" xfId="1710"/>
    <cellStyle name="Normal 185 3" xfId="1223"/>
    <cellStyle name="Normal 185 3 2" xfId="1845"/>
    <cellStyle name="Normal 185 4" xfId="1575"/>
    <cellStyle name="Normal 186" xfId="719"/>
    <cellStyle name="Normal 186 2" xfId="854"/>
    <cellStyle name="Normal 186 2 2" xfId="1336"/>
    <cellStyle name="Normal 186 2 2 2" xfId="1958"/>
    <cellStyle name="Normal 186 2 3" xfId="1708"/>
    <cellStyle name="Normal 186 3" xfId="1221"/>
    <cellStyle name="Normal 186 3 2" xfId="1843"/>
    <cellStyle name="Normal 186 4" xfId="1573"/>
    <cellStyle name="Normal 187" xfId="722"/>
    <cellStyle name="Normal 187 2" xfId="857"/>
    <cellStyle name="Normal 187 2 2" xfId="1339"/>
    <cellStyle name="Normal 187 2 2 2" xfId="1961"/>
    <cellStyle name="Normal 187 2 3" xfId="1711"/>
    <cellStyle name="Normal 187 3" xfId="1224"/>
    <cellStyle name="Normal 187 3 2" xfId="1846"/>
    <cellStyle name="Normal 187 4" xfId="1576"/>
    <cellStyle name="Normal 188" xfId="723"/>
    <cellStyle name="Normal 188 2" xfId="858"/>
    <cellStyle name="Normal 188 2 2" xfId="1340"/>
    <cellStyle name="Normal 188 2 2 2" xfId="1962"/>
    <cellStyle name="Normal 188 2 3" xfId="1712"/>
    <cellStyle name="Normal 188 3" xfId="1225"/>
    <cellStyle name="Normal 188 3 2" xfId="1847"/>
    <cellStyle name="Normal 188 4" xfId="1577"/>
    <cellStyle name="Normal 189" xfId="724"/>
    <cellStyle name="Normal 189 2" xfId="859"/>
    <cellStyle name="Normal 189 2 2" xfId="1341"/>
    <cellStyle name="Normal 189 2 2 2" xfId="1963"/>
    <cellStyle name="Normal 189 2 3" xfId="1713"/>
    <cellStyle name="Normal 189 3" xfId="1226"/>
    <cellStyle name="Normal 189 3 2" xfId="1848"/>
    <cellStyle name="Normal 189 4" xfId="1578"/>
    <cellStyle name="Normal 19" xfId="342"/>
    <cellStyle name="Normal 190" xfId="725"/>
    <cellStyle name="Normal 190 2" xfId="860"/>
    <cellStyle name="Normal 190 2 2" xfId="1342"/>
    <cellStyle name="Normal 190 2 2 2" xfId="1964"/>
    <cellStyle name="Normal 190 2 3" xfId="1714"/>
    <cellStyle name="Normal 190 3" xfId="1227"/>
    <cellStyle name="Normal 190 3 2" xfId="1849"/>
    <cellStyle name="Normal 190 4" xfId="1579"/>
    <cellStyle name="Normal 191" xfId="726"/>
    <cellStyle name="Normal 191 2" xfId="861"/>
    <cellStyle name="Normal 191 2 2" xfId="1343"/>
    <cellStyle name="Normal 191 2 2 2" xfId="1965"/>
    <cellStyle name="Normal 191 2 3" xfId="1715"/>
    <cellStyle name="Normal 191 3" xfId="1228"/>
    <cellStyle name="Normal 191 3 2" xfId="1850"/>
    <cellStyle name="Normal 191 4" xfId="1580"/>
    <cellStyle name="Normal 192" xfId="740"/>
    <cellStyle name="Normal 192 2" xfId="875"/>
    <cellStyle name="Normal 192 2 2" xfId="1357"/>
    <cellStyle name="Normal 192 2 2 2" xfId="1979"/>
    <cellStyle name="Normal 192 2 3" xfId="1729"/>
    <cellStyle name="Normal 192 3" xfId="1242"/>
    <cellStyle name="Normal 192 3 2" xfId="1864"/>
    <cellStyle name="Normal 192 4" xfId="1594"/>
    <cellStyle name="Normal 193" xfId="741"/>
    <cellStyle name="Normal 193 2" xfId="876"/>
    <cellStyle name="Normal 193 2 2" xfId="1358"/>
    <cellStyle name="Normal 193 2 2 2" xfId="1980"/>
    <cellStyle name="Normal 193 2 3" xfId="1730"/>
    <cellStyle name="Normal 193 3" xfId="1243"/>
    <cellStyle name="Normal 193 3 2" xfId="1865"/>
    <cellStyle name="Normal 193 4" xfId="1595"/>
    <cellStyle name="Normal 194" xfId="755"/>
    <cellStyle name="Normal 194 2" xfId="890"/>
    <cellStyle name="Normal 194 2 2" xfId="1372"/>
    <cellStyle name="Normal 194 2 2 2" xfId="1994"/>
    <cellStyle name="Normal 194 2 3" xfId="1744"/>
    <cellStyle name="Normal 194 3" xfId="1257"/>
    <cellStyle name="Normal 194 3 2" xfId="1879"/>
    <cellStyle name="Normal 194 4" xfId="1609"/>
    <cellStyle name="Normal 195" xfId="769"/>
    <cellStyle name="Normal 195 2" xfId="904"/>
    <cellStyle name="Normal 195 2 2" xfId="1758"/>
    <cellStyle name="Normal 195 3" xfId="1386"/>
    <cellStyle name="Normal 195 3 2" xfId="2008"/>
    <cellStyle name="Normal 195 4" xfId="1623"/>
    <cellStyle name="Normal 196" xfId="772"/>
    <cellStyle name="Normal 196 2" xfId="907"/>
    <cellStyle name="Normal 196 2 2" xfId="1761"/>
    <cellStyle name="Normal 196 3" xfId="1389"/>
    <cellStyle name="Normal 196 3 2" xfId="2011"/>
    <cellStyle name="Normal 196 4" xfId="1626"/>
    <cellStyle name="Normal 197" xfId="782"/>
    <cellStyle name="Normal 197 2" xfId="917"/>
    <cellStyle name="Normal 197 2 2" xfId="1771"/>
    <cellStyle name="Normal 197 3" xfId="1399"/>
    <cellStyle name="Normal 197 3 2" xfId="2021"/>
    <cellStyle name="Normal 197 4" xfId="1636"/>
    <cellStyle name="Normal 198" xfId="924"/>
    <cellStyle name="Normal 2" xfId="64"/>
    <cellStyle name="Normal 2 2" xfId="266"/>
    <cellStyle name="Normal 2 2 2" xfId="343"/>
    <cellStyle name="Normal 2 3" xfId="344"/>
    <cellStyle name="Normal 2 4" xfId="490"/>
    <cellStyle name="Normal 2 4 2" xfId="819"/>
    <cellStyle name="Normal 2 4 2 2" xfId="1301"/>
    <cellStyle name="Normal 2 4 2 2 2" xfId="1923"/>
    <cellStyle name="Normal 2 4 2 3" xfId="1673"/>
    <cellStyle name="Normal 2 4 3" xfId="644"/>
    <cellStyle name="Normal 2 4 3 2" xfId="1538"/>
    <cellStyle name="Normal 2 4 4" xfId="1186"/>
    <cellStyle name="Normal 2 4 4 2" xfId="1808"/>
    <cellStyle name="Normal 2 5" xfId="1044"/>
    <cellStyle name="Normal 20" xfId="345"/>
    <cellStyle name="Normal 21" xfId="346"/>
    <cellStyle name="Normal 22" xfId="347"/>
    <cellStyle name="Normal 23" xfId="348"/>
    <cellStyle name="Normal 24" xfId="349"/>
    <cellStyle name="Normal 25" xfId="350"/>
    <cellStyle name="Normal 26" xfId="351"/>
    <cellStyle name="Normal 27" xfId="352"/>
    <cellStyle name="Normal 28" xfId="353"/>
    <cellStyle name="Normal 29" xfId="354"/>
    <cellStyle name="Normal 3" xfId="65"/>
    <cellStyle name="Normal 3 2" xfId="355"/>
    <cellStyle name="Normal 3 2 2" xfId="1045"/>
    <cellStyle name="Normal 3 3" xfId="645"/>
    <cellStyle name="Normal 3 3 2" xfId="820"/>
    <cellStyle name="Normal 3 3 2 2" xfId="1302"/>
    <cellStyle name="Normal 3 3 2 2 2" xfId="1924"/>
    <cellStyle name="Normal 3 3 2 3" xfId="1674"/>
    <cellStyle name="Normal 3 3 3" xfId="1187"/>
    <cellStyle name="Normal 3 3 3 2" xfId="1809"/>
    <cellStyle name="Normal 3 3 4" xfId="1539"/>
    <cellStyle name="Normal 3_ITC-Great Plains Heintz 6-24-08a" xfId="1046"/>
    <cellStyle name="Normal 30" xfId="356"/>
    <cellStyle name="Normal 31" xfId="357"/>
    <cellStyle name="Normal 32" xfId="358"/>
    <cellStyle name="Normal 33" xfId="359"/>
    <cellStyle name="Normal 33 2" xfId="456"/>
    <cellStyle name="Normal 33 2 2" xfId="511"/>
    <cellStyle name="Normal 33 2 2 2" xfId="1482"/>
    <cellStyle name="Normal 33 2 3" xfId="821"/>
    <cellStyle name="Normal 33 2 3 2" xfId="1675"/>
    <cellStyle name="Normal 33 2 4" xfId="1303"/>
    <cellStyle name="Normal 33 2 4 2" xfId="1925"/>
    <cellStyle name="Normal 33 2 5" xfId="1428"/>
    <cellStyle name="Normal 33 3" xfId="466"/>
    <cellStyle name="Normal 33 3 2" xfId="521"/>
    <cellStyle name="Normal 33 3 2 2" xfId="1492"/>
    <cellStyle name="Normal 33 3 3" xfId="1438"/>
    <cellStyle name="Normal 33 4" xfId="476"/>
    <cellStyle name="Normal 33 4 2" xfId="531"/>
    <cellStyle name="Normal 33 4 2 2" xfId="1502"/>
    <cellStyle name="Normal 33 4 3" xfId="1448"/>
    <cellStyle name="Normal 33 5" xfId="501"/>
    <cellStyle name="Normal 33 5 2" xfId="1472"/>
    <cellStyle name="Normal 33 6" xfId="491"/>
    <cellStyle name="Normal 33 6 2" xfId="1462"/>
    <cellStyle name="Normal 33 7" xfId="646"/>
    <cellStyle name="Normal 33 7 2" xfId="1540"/>
    <cellStyle name="Normal 33 8" xfId="1188"/>
    <cellStyle name="Normal 33 8 2" xfId="1810"/>
    <cellStyle name="Normal 33 9" xfId="1418"/>
    <cellStyle name="Normal 34" xfId="360"/>
    <cellStyle name="Normal 35" xfId="361"/>
    <cellStyle name="Normal 36" xfId="362"/>
    <cellStyle name="Normal 37" xfId="363"/>
    <cellStyle name="Normal 38" xfId="364"/>
    <cellStyle name="Normal 39" xfId="365"/>
    <cellStyle name="Normal 4" xfId="66"/>
    <cellStyle name="Normal 4 2" xfId="67"/>
    <cellStyle name="Normal 4 2 2" xfId="366"/>
    <cellStyle name="Normal 4 2 3" xfId="1047"/>
    <cellStyle name="Normal 4 3" xfId="367"/>
    <cellStyle name="Normal 4 4" xfId="368"/>
    <cellStyle name="Normal 4 5" xfId="647"/>
    <cellStyle name="Normal 4 5 2" xfId="822"/>
    <cellStyle name="Normal 4 5 2 2" xfId="1304"/>
    <cellStyle name="Normal 4 5 2 2 2" xfId="1926"/>
    <cellStyle name="Normal 4 5 2 3" xfId="1676"/>
    <cellStyle name="Normal 4 5 3" xfId="1189"/>
    <cellStyle name="Normal 4 5 3 2" xfId="1811"/>
    <cellStyle name="Normal 4 5 4" xfId="1541"/>
    <cellStyle name="Normal 4_ITC-Great Plains Heintz 6-24-08a" xfId="1048"/>
    <cellStyle name="Normal 40" xfId="369"/>
    <cellStyle name="Normal 41" xfId="370"/>
    <cellStyle name="Normal 42" xfId="371"/>
    <cellStyle name="Normal 43" xfId="372"/>
    <cellStyle name="Normal 44" xfId="373"/>
    <cellStyle name="Normal 45" xfId="374"/>
    <cellStyle name="Normal 46" xfId="375"/>
    <cellStyle name="Normal 47" xfId="376"/>
    <cellStyle name="Normal 48" xfId="377"/>
    <cellStyle name="Normal 49" xfId="378"/>
    <cellStyle name="Normal 5" xfId="68"/>
    <cellStyle name="Normal 5 2" xfId="379"/>
    <cellStyle name="Normal 5 3" xfId="380"/>
    <cellStyle name="Normal 5 4" xfId="648"/>
    <cellStyle name="Normal 5 4 2" xfId="823"/>
    <cellStyle name="Normal 5 4 2 2" xfId="1305"/>
    <cellStyle name="Normal 5 4 2 2 2" xfId="1927"/>
    <cellStyle name="Normal 5 4 2 3" xfId="1677"/>
    <cellStyle name="Normal 5 4 3" xfId="1190"/>
    <cellStyle name="Normal 5 4 3 2" xfId="1812"/>
    <cellStyle name="Normal 5 4 4" xfId="1542"/>
    <cellStyle name="Normal 50" xfId="381"/>
    <cellStyle name="Normal 51" xfId="382"/>
    <cellStyle name="Normal 52" xfId="383"/>
    <cellStyle name="Normal 53" xfId="384"/>
    <cellStyle name="Normal 54" xfId="385"/>
    <cellStyle name="Normal 55" xfId="386"/>
    <cellStyle name="Normal 56" xfId="387"/>
    <cellStyle name="Normal 57" xfId="388"/>
    <cellStyle name="Normal 58" xfId="389"/>
    <cellStyle name="Normal 59" xfId="390"/>
    <cellStyle name="Normal 6" xfId="69"/>
    <cellStyle name="Normal 6 2" xfId="391"/>
    <cellStyle name="Normal 6 3" xfId="392"/>
    <cellStyle name="Normal 6 4" xfId="649"/>
    <cellStyle name="Normal 6 4 2" xfId="824"/>
    <cellStyle name="Normal 6 4 2 2" xfId="1306"/>
    <cellStyle name="Normal 6 4 2 2 2" xfId="1928"/>
    <cellStyle name="Normal 6 4 2 3" xfId="1678"/>
    <cellStyle name="Normal 6 4 3" xfId="1191"/>
    <cellStyle name="Normal 6 4 3 2" xfId="1813"/>
    <cellStyle name="Normal 6 4 4" xfId="1543"/>
    <cellStyle name="Normal 60" xfId="393"/>
    <cellStyle name="Normal 61" xfId="394"/>
    <cellStyle name="Normal 62" xfId="395"/>
    <cellStyle name="Normal 63" xfId="396"/>
    <cellStyle name="Normal 63 2" xfId="457"/>
    <cellStyle name="Normal 63 2 2" xfId="512"/>
    <cellStyle name="Normal 63 2 2 2" xfId="1483"/>
    <cellStyle name="Normal 63 2 3" xfId="651"/>
    <cellStyle name="Normal 63 2 4" xfId="1429"/>
    <cellStyle name="Normal 63 3" xfId="467"/>
    <cellStyle name="Normal 63 3 2" xfId="522"/>
    <cellStyle name="Normal 63 3 2 2" xfId="1493"/>
    <cellStyle name="Normal 63 3 3" xfId="825"/>
    <cellStyle name="Normal 63 3 3 2" xfId="1679"/>
    <cellStyle name="Normal 63 3 4" xfId="1307"/>
    <cellStyle name="Normal 63 3 4 2" xfId="1929"/>
    <cellStyle name="Normal 63 3 5" xfId="1439"/>
    <cellStyle name="Normal 63 4" xfId="477"/>
    <cellStyle name="Normal 63 4 2" xfId="532"/>
    <cellStyle name="Normal 63 4 2 2" xfId="1503"/>
    <cellStyle name="Normal 63 4 3" xfId="1449"/>
    <cellStyle name="Normal 63 5" xfId="502"/>
    <cellStyle name="Normal 63 5 2" xfId="1473"/>
    <cellStyle name="Normal 63 6" xfId="492"/>
    <cellStyle name="Normal 63 6 2" xfId="1463"/>
    <cellStyle name="Normal 63 7" xfId="650"/>
    <cellStyle name="Normal 63 7 2" xfId="1544"/>
    <cellStyle name="Normal 63 8" xfId="1192"/>
    <cellStyle name="Normal 63 8 2" xfId="1814"/>
    <cellStyle name="Normal 63 9" xfId="1419"/>
    <cellStyle name="Normal 64" xfId="397"/>
    <cellStyle name="Normal 64 2" xfId="458"/>
    <cellStyle name="Normal 64 2 2" xfId="513"/>
    <cellStyle name="Normal 64 2 2 2" xfId="1484"/>
    <cellStyle name="Normal 64 2 3" xfId="653"/>
    <cellStyle name="Normal 64 2 4" xfId="1430"/>
    <cellStyle name="Normal 64 3" xfId="468"/>
    <cellStyle name="Normal 64 3 2" xfId="523"/>
    <cellStyle name="Normal 64 3 2 2" xfId="1494"/>
    <cellStyle name="Normal 64 3 3" xfId="826"/>
    <cellStyle name="Normal 64 3 3 2" xfId="1680"/>
    <cellStyle name="Normal 64 3 4" xfId="1308"/>
    <cellStyle name="Normal 64 3 4 2" xfId="1930"/>
    <cellStyle name="Normal 64 3 5" xfId="1440"/>
    <cellStyle name="Normal 64 4" xfId="478"/>
    <cellStyle name="Normal 64 4 2" xfId="533"/>
    <cellStyle name="Normal 64 4 2 2" xfId="1504"/>
    <cellStyle name="Normal 64 4 3" xfId="1450"/>
    <cellStyle name="Normal 64 5" xfId="503"/>
    <cellStyle name="Normal 64 5 2" xfId="1474"/>
    <cellStyle name="Normal 64 6" xfId="493"/>
    <cellStyle name="Normal 64 6 2" xfId="1464"/>
    <cellStyle name="Normal 64 7" xfId="652"/>
    <cellStyle name="Normal 64 7 2" xfId="1545"/>
    <cellStyle name="Normal 64 8" xfId="1193"/>
    <cellStyle name="Normal 64 8 2" xfId="1815"/>
    <cellStyle name="Normal 64 9" xfId="1420"/>
    <cellStyle name="Normal 65" xfId="398"/>
    <cellStyle name="Normal 65 2" xfId="459"/>
    <cellStyle name="Normal 65 2 2" xfId="514"/>
    <cellStyle name="Normal 65 2 2 2" xfId="1485"/>
    <cellStyle name="Normal 65 2 3" xfId="655"/>
    <cellStyle name="Normal 65 2 4" xfId="1431"/>
    <cellStyle name="Normal 65 3" xfId="469"/>
    <cellStyle name="Normal 65 3 2" xfId="524"/>
    <cellStyle name="Normal 65 3 2 2" xfId="1495"/>
    <cellStyle name="Normal 65 3 3" xfId="827"/>
    <cellStyle name="Normal 65 3 3 2" xfId="1681"/>
    <cellStyle name="Normal 65 3 4" xfId="1309"/>
    <cellStyle name="Normal 65 3 4 2" xfId="1931"/>
    <cellStyle name="Normal 65 3 5" xfId="1441"/>
    <cellStyle name="Normal 65 4" xfId="479"/>
    <cellStyle name="Normal 65 4 2" xfId="534"/>
    <cellStyle name="Normal 65 4 2 2" xfId="1505"/>
    <cellStyle name="Normal 65 4 3" xfId="1451"/>
    <cellStyle name="Normal 65 5" xfId="504"/>
    <cellStyle name="Normal 65 5 2" xfId="1475"/>
    <cellStyle name="Normal 65 6" xfId="494"/>
    <cellStyle name="Normal 65 6 2" xfId="1465"/>
    <cellStyle name="Normal 65 7" xfId="654"/>
    <cellStyle name="Normal 65 7 2" xfId="1546"/>
    <cellStyle name="Normal 65 8" xfId="1194"/>
    <cellStyle name="Normal 65 8 2" xfId="1816"/>
    <cellStyle name="Normal 65 9" xfId="1421"/>
    <cellStyle name="Normal 66" xfId="399"/>
    <cellStyle name="Normal 66 2" xfId="460"/>
    <cellStyle name="Normal 66 2 2" xfId="515"/>
    <cellStyle name="Normal 66 2 2 2" xfId="1486"/>
    <cellStyle name="Normal 66 2 3" xfId="657"/>
    <cellStyle name="Normal 66 2 4" xfId="1432"/>
    <cellStyle name="Normal 66 3" xfId="470"/>
    <cellStyle name="Normal 66 3 2" xfId="525"/>
    <cellStyle name="Normal 66 3 2 2" xfId="1496"/>
    <cellStyle name="Normal 66 3 3" xfId="828"/>
    <cellStyle name="Normal 66 3 3 2" xfId="1682"/>
    <cellStyle name="Normal 66 3 4" xfId="1310"/>
    <cellStyle name="Normal 66 3 4 2" xfId="1932"/>
    <cellStyle name="Normal 66 3 5" xfId="1442"/>
    <cellStyle name="Normal 66 4" xfId="480"/>
    <cellStyle name="Normal 66 4 2" xfId="535"/>
    <cellStyle name="Normal 66 4 2 2" xfId="1506"/>
    <cellStyle name="Normal 66 4 3" xfId="1452"/>
    <cellStyle name="Normal 66 5" xfId="505"/>
    <cellStyle name="Normal 66 5 2" xfId="1476"/>
    <cellStyle name="Normal 66 6" xfId="495"/>
    <cellStyle name="Normal 66 6 2" xfId="1466"/>
    <cellStyle name="Normal 66 7" xfId="656"/>
    <cellStyle name="Normal 66 7 2" xfId="1547"/>
    <cellStyle name="Normal 66 8" xfId="1195"/>
    <cellStyle name="Normal 66 8 2" xfId="1817"/>
    <cellStyle name="Normal 66 9" xfId="1422"/>
    <cellStyle name="Normal 67" xfId="400"/>
    <cellStyle name="Normal 67 2" xfId="461"/>
    <cellStyle name="Normal 67 2 2" xfId="516"/>
    <cellStyle name="Normal 67 2 2 2" xfId="1487"/>
    <cellStyle name="Normal 67 2 3" xfId="659"/>
    <cellStyle name="Normal 67 2 4" xfId="1433"/>
    <cellStyle name="Normal 67 3" xfId="471"/>
    <cellStyle name="Normal 67 3 2" xfId="526"/>
    <cellStyle name="Normal 67 3 2 2" xfId="1497"/>
    <cellStyle name="Normal 67 3 3" xfId="829"/>
    <cellStyle name="Normal 67 3 3 2" xfId="1683"/>
    <cellStyle name="Normal 67 3 4" xfId="1311"/>
    <cellStyle name="Normal 67 3 4 2" xfId="1933"/>
    <cellStyle name="Normal 67 3 5" xfId="1443"/>
    <cellStyle name="Normal 67 4" xfId="481"/>
    <cellStyle name="Normal 67 4 2" xfId="536"/>
    <cellStyle name="Normal 67 4 2 2" xfId="1507"/>
    <cellStyle name="Normal 67 4 3" xfId="1453"/>
    <cellStyle name="Normal 67 5" xfId="506"/>
    <cellStyle name="Normal 67 5 2" xfId="1477"/>
    <cellStyle name="Normal 67 6" xfId="496"/>
    <cellStyle name="Normal 67 6 2" xfId="1467"/>
    <cellStyle name="Normal 67 7" xfId="658"/>
    <cellStyle name="Normal 67 7 2" xfId="1548"/>
    <cellStyle name="Normal 67 8" xfId="1196"/>
    <cellStyle name="Normal 67 8 2" xfId="1818"/>
    <cellStyle name="Normal 67 9" xfId="1423"/>
    <cellStyle name="Normal 68" xfId="401"/>
    <cellStyle name="Normal 68 2" xfId="462"/>
    <cellStyle name="Normal 68 2 2" xfId="517"/>
    <cellStyle name="Normal 68 2 2 2" xfId="1488"/>
    <cellStyle name="Normal 68 2 3" xfId="661"/>
    <cellStyle name="Normal 68 2 4" xfId="1434"/>
    <cellStyle name="Normal 68 3" xfId="472"/>
    <cellStyle name="Normal 68 3 2" xfId="527"/>
    <cellStyle name="Normal 68 3 2 2" xfId="1498"/>
    <cellStyle name="Normal 68 3 3" xfId="830"/>
    <cellStyle name="Normal 68 3 3 2" xfId="1684"/>
    <cellStyle name="Normal 68 3 4" xfId="1312"/>
    <cellStyle name="Normal 68 3 4 2" xfId="1934"/>
    <cellStyle name="Normal 68 3 5" xfId="1444"/>
    <cellStyle name="Normal 68 4" xfId="482"/>
    <cellStyle name="Normal 68 4 2" xfId="537"/>
    <cellStyle name="Normal 68 4 2 2" xfId="1508"/>
    <cellStyle name="Normal 68 4 3" xfId="1454"/>
    <cellStyle name="Normal 68 5" xfId="507"/>
    <cellStyle name="Normal 68 5 2" xfId="1478"/>
    <cellStyle name="Normal 68 6" xfId="497"/>
    <cellStyle name="Normal 68 6 2" xfId="1468"/>
    <cellStyle name="Normal 68 7" xfId="660"/>
    <cellStyle name="Normal 68 7 2" xfId="1549"/>
    <cellStyle name="Normal 68 8" xfId="1197"/>
    <cellStyle name="Normal 68 8 2" xfId="1819"/>
    <cellStyle name="Normal 68 9" xfId="1424"/>
    <cellStyle name="Normal 69" xfId="402"/>
    <cellStyle name="Normal 69 2" xfId="463"/>
    <cellStyle name="Normal 69 2 2" xfId="518"/>
    <cellStyle name="Normal 69 2 2 2" xfId="1489"/>
    <cellStyle name="Normal 69 2 3" xfId="663"/>
    <cellStyle name="Normal 69 2 4" xfId="1435"/>
    <cellStyle name="Normal 69 3" xfId="473"/>
    <cellStyle name="Normal 69 3 2" xfId="528"/>
    <cellStyle name="Normal 69 3 2 2" xfId="1499"/>
    <cellStyle name="Normal 69 3 3" xfId="831"/>
    <cellStyle name="Normal 69 3 3 2" xfId="1685"/>
    <cellStyle name="Normal 69 3 4" xfId="1313"/>
    <cellStyle name="Normal 69 3 4 2" xfId="1935"/>
    <cellStyle name="Normal 69 3 5" xfId="1445"/>
    <cellStyle name="Normal 69 4" xfId="483"/>
    <cellStyle name="Normal 69 4 2" xfId="538"/>
    <cellStyle name="Normal 69 4 2 2" xfId="1509"/>
    <cellStyle name="Normal 69 4 3" xfId="1455"/>
    <cellStyle name="Normal 69 5" xfId="508"/>
    <cellStyle name="Normal 69 5 2" xfId="1479"/>
    <cellStyle name="Normal 69 6" xfId="498"/>
    <cellStyle name="Normal 69 6 2" xfId="1469"/>
    <cellStyle name="Normal 69 7" xfId="662"/>
    <cellStyle name="Normal 69 7 2" xfId="1550"/>
    <cellStyle name="Normal 69 8" xfId="1198"/>
    <cellStyle name="Normal 69 8 2" xfId="1820"/>
    <cellStyle name="Normal 69 9" xfId="1425"/>
    <cellStyle name="Normal 7" xfId="70"/>
    <cellStyle name="Normal 7 2" xfId="403"/>
    <cellStyle name="Normal 7 3" xfId="664"/>
    <cellStyle name="Normal 7 3 2" xfId="832"/>
    <cellStyle name="Normal 7 3 2 2" xfId="1314"/>
    <cellStyle name="Normal 7 3 2 2 2" xfId="1936"/>
    <cellStyle name="Normal 7 3 2 3" xfId="1686"/>
    <cellStyle name="Normal 7 3 3" xfId="1199"/>
    <cellStyle name="Normal 7 3 3 2" xfId="1821"/>
    <cellStyle name="Normal 7 3 4" xfId="1551"/>
    <cellStyle name="Normal 70" xfId="404"/>
    <cellStyle name="Normal 70 2" xfId="464"/>
    <cellStyle name="Normal 70 2 2" xfId="519"/>
    <cellStyle name="Normal 70 2 2 2" xfId="1490"/>
    <cellStyle name="Normal 70 2 3" xfId="666"/>
    <cellStyle name="Normal 70 2 4" xfId="1436"/>
    <cellStyle name="Normal 70 3" xfId="474"/>
    <cellStyle name="Normal 70 3 2" xfId="529"/>
    <cellStyle name="Normal 70 3 2 2" xfId="1500"/>
    <cellStyle name="Normal 70 3 3" xfId="833"/>
    <cellStyle name="Normal 70 3 3 2" xfId="1687"/>
    <cellStyle name="Normal 70 3 4" xfId="1315"/>
    <cellStyle name="Normal 70 3 4 2" xfId="1937"/>
    <cellStyle name="Normal 70 3 5" xfId="1446"/>
    <cellStyle name="Normal 70 4" xfId="484"/>
    <cellStyle name="Normal 70 4 2" xfId="539"/>
    <cellStyle name="Normal 70 4 2 2" xfId="1510"/>
    <cellStyle name="Normal 70 4 3" xfId="1456"/>
    <cellStyle name="Normal 70 5" xfId="509"/>
    <cellStyle name="Normal 70 5 2" xfId="1480"/>
    <cellStyle name="Normal 70 6" xfId="499"/>
    <cellStyle name="Normal 70 6 2" xfId="1470"/>
    <cellStyle name="Normal 70 7" xfId="665"/>
    <cellStyle name="Normal 70 7 2" xfId="1552"/>
    <cellStyle name="Normal 70 8" xfId="1200"/>
    <cellStyle name="Normal 70 8 2" xfId="1822"/>
    <cellStyle name="Normal 70 9" xfId="1426"/>
    <cellStyle name="Normal 71" xfId="405"/>
    <cellStyle name="Normal 71 2" xfId="667"/>
    <cellStyle name="Normal 72" xfId="406"/>
    <cellStyle name="Normal 72 2" xfId="668"/>
    <cellStyle name="Normal 73" xfId="407"/>
    <cellStyle name="Normal 73 2" xfId="669"/>
    <cellStyle name="Normal 74" xfId="408"/>
    <cellStyle name="Normal 74 2" xfId="670"/>
    <cellStyle name="Normal 75" xfId="409"/>
    <cellStyle name="Normal 75 2" xfId="671"/>
    <cellStyle name="Normal 76" xfId="410"/>
    <cellStyle name="Normal 76 2" xfId="672"/>
    <cellStyle name="Normal 77" xfId="411"/>
    <cellStyle name="Normal 77 2" xfId="673"/>
    <cellStyle name="Normal 78" xfId="412"/>
    <cellStyle name="Normal 78 2" xfId="674"/>
    <cellStyle name="Normal 79" xfId="413"/>
    <cellStyle name="Normal 79 2" xfId="675"/>
    <cellStyle name="Normal 8" xfId="178"/>
    <cellStyle name="Normal 8 2" xfId="414"/>
    <cellStyle name="Normal 80" xfId="415"/>
    <cellStyle name="Normal 80 2" xfId="676"/>
    <cellStyle name="Normal 81" xfId="416"/>
    <cellStyle name="Normal 81 2" xfId="677"/>
    <cellStyle name="Normal 82" xfId="417"/>
    <cellStyle name="Normal 82 2" xfId="678"/>
    <cellStyle name="Normal 83" xfId="418"/>
    <cellStyle name="Normal 83 2" xfId="679"/>
    <cellStyle name="Normal 84" xfId="419"/>
    <cellStyle name="Normal 84 2" xfId="680"/>
    <cellStyle name="Normal 85" xfId="420"/>
    <cellStyle name="Normal 85 2" xfId="681"/>
    <cellStyle name="Normal 86" xfId="421"/>
    <cellStyle name="Normal 86 2" xfId="682"/>
    <cellStyle name="Normal 87" xfId="422"/>
    <cellStyle name="Normal 87 2" xfId="683"/>
    <cellStyle name="Normal 88" xfId="423"/>
    <cellStyle name="Normal 88 2" xfId="684"/>
    <cellStyle name="Normal 89" xfId="424"/>
    <cellStyle name="Normal 89 2" xfId="465"/>
    <cellStyle name="Normal 89 2 2" xfId="520"/>
    <cellStyle name="Normal 89 2 2 2" xfId="1491"/>
    <cellStyle name="Normal 89 2 3" xfId="834"/>
    <cellStyle name="Normal 89 2 3 2" xfId="1688"/>
    <cellStyle name="Normal 89 2 4" xfId="1316"/>
    <cellStyle name="Normal 89 2 4 2" xfId="1938"/>
    <cellStyle name="Normal 89 2 5" xfId="1437"/>
    <cellStyle name="Normal 89 3" xfId="475"/>
    <cellStyle name="Normal 89 3 2" xfId="530"/>
    <cellStyle name="Normal 89 3 2 2" xfId="1501"/>
    <cellStyle name="Normal 89 3 3" xfId="1447"/>
    <cellStyle name="Normal 89 4" xfId="485"/>
    <cellStyle name="Normal 89 4 2" xfId="540"/>
    <cellStyle name="Normal 89 4 2 2" xfId="1511"/>
    <cellStyle name="Normal 89 4 3" xfId="1457"/>
    <cellStyle name="Normal 89 5" xfId="510"/>
    <cellStyle name="Normal 89 5 2" xfId="1481"/>
    <cellStyle name="Normal 89 6" xfId="500"/>
    <cellStyle name="Normal 89 6 2" xfId="1471"/>
    <cellStyle name="Normal 89 7" xfId="685"/>
    <cellStyle name="Normal 89 7 2" xfId="1553"/>
    <cellStyle name="Normal 89 8" xfId="1201"/>
    <cellStyle name="Normal 89 8 2" xfId="1823"/>
    <cellStyle name="Normal 89 9" xfId="1427"/>
    <cellStyle name="Normal 9" xfId="254"/>
    <cellStyle name="Normal 9 2" xfId="425"/>
    <cellStyle name="Normal 90" xfId="426"/>
    <cellStyle name="Normal 90 2" xfId="686"/>
    <cellStyle name="Normal 91" xfId="427"/>
    <cellStyle name="Normal 91 2" xfId="687"/>
    <cellStyle name="Normal 92" xfId="428"/>
    <cellStyle name="Normal 92 2" xfId="688"/>
    <cellStyle name="Normal 93" xfId="429"/>
    <cellStyle name="Normal 93 2" xfId="689"/>
    <cellStyle name="Normal 94" xfId="486"/>
    <cellStyle name="Normal 94 2" xfId="541"/>
    <cellStyle name="Normal 94 2 2" xfId="1512"/>
    <cellStyle name="Normal 94 3" xfId="690"/>
    <cellStyle name="Normal 94 4" xfId="1458"/>
    <cellStyle name="Normal 95" xfId="545"/>
    <cellStyle name="Normal 95 2" xfId="691"/>
    <cellStyle name="Normal 95 3" xfId="1516"/>
    <cellStyle name="Normal 96" xfId="692"/>
    <cellStyle name="Normal 96 2" xfId="925"/>
    <cellStyle name="Normal 97" xfId="693"/>
    <cellStyle name="Normal 98" xfId="694"/>
    <cellStyle name="Normal 99" xfId="695"/>
    <cellStyle name="Normal_Attachment O &amp; GG Final 11_11_09" xfId="71"/>
    <cellStyle name="Note 2" xfId="267"/>
    <cellStyle name="Note 2 2" xfId="430"/>
    <cellStyle name="Note 3" xfId="431"/>
    <cellStyle name="Note 4" xfId="702"/>
    <cellStyle name="Note 4 2" xfId="837"/>
    <cellStyle name="Note 4 2 2" xfId="1319"/>
    <cellStyle name="Note 4 2 2 2" xfId="1941"/>
    <cellStyle name="Note 4 2 3" xfId="1691"/>
    <cellStyle name="Note 4 3" xfId="1204"/>
    <cellStyle name="Note 4 3 2" xfId="1826"/>
    <cellStyle name="Note 4 4" xfId="1556"/>
    <cellStyle name="Note 5" xfId="706"/>
    <cellStyle name="Note 5 2" xfId="841"/>
    <cellStyle name="Note 5 2 2" xfId="1323"/>
    <cellStyle name="Note 5 2 2 2" xfId="1945"/>
    <cellStyle name="Note 5 2 3" xfId="1695"/>
    <cellStyle name="Note 5 3" xfId="1208"/>
    <cellStyle name="Note 5 3 2" xfId="1830"/>
    <cellStyle name="Note 5 4" xfId="1560"/>
    <cellStyle name="Note 6" xfId="727"/>
    <cellStyle name="Note 6 2" xfId="862"/>
    <cellStyle name="Note 6 2 2" xfId="1344"/>
    <cellStyle name="Note 6 2 2 2" xfId="1966"/>
    <cellStyle name="Note 6 2 3" xfId="1716"/>
    <cellStyle name="Note 6 3" xfId="1229"/>
    <cellStyle name="Note 6 3 2" xfId="1851"/>
    <cellStyle name="Note 6 4" xfId="1581"/>
    <cellStyle name="Note 7" xfId="742"/>
    <cellStyle name="Note 7 2" xfId="877"/>
    <cellStyle name="Note 7 2 2" xfId="1359"/>
    <cellStyle name="Note 7 2 2 2" xfId="1981"/>
    <cellStyle name="Note 7 2 3" xfId="1731"/>
    <cellStyle name="Note 7 3" xfId="1244"/>
    <cellStyle name="Note 7 3 2" xfId="1866"/>
    <cellStyle name="Note 7 4" xfId="1596"/>
    <cellStyle name="Note 8" xfId="756"/>
    <cellStyle name="Note 8 2" xfId="891"/>
    <cellStyle name="Note 8 2 2" xfId="1373"/>
    <cellStyle name="Note 8 2 2 2" xfId="1995"/>
    <cellStyle name="Note 8 2 3" xfId="1745"/>
    <cellStyle name="Note 8 3" xfId="1258"/>
    <cellStyle name="Note 8 3 2" xfId="1880"/>
    <cellStyle name="Note 8 4" xfId="1610"/>
    <cellStyle name="Note 9" xfId="775"/>
    <cellStyle name="Note 9 2" xfId="910"/>
    <cellStyle name="Note 9 2 2" xfId="1764"/>
    <cellStyle name="Note 9 3" xfId="1392"/>
    <cellStyle name="Note 9 3 2" xfId="2014"/>
    <cellStyle name="Note 9 4" xfId="1629"/>
    <cellStyle name="Output" xfId="127" builtinId="21" customBuiltin="1"/>
    <cellStyle name="Output 2" xfId="268"/>
    <cellStyle name="Output 2 2" xfId="432"/>
    <cellStyle name="Output1_Back" xfId="1049"/>
    <cellStyle name="p" xfId="1050"/>
    <cellStyle name="p_2010 Attachment O  GG_082709" xfId="1051"/>
    <cellStyle name="p_2010 Attachment O Template Supporting Work Papers_ITC Midwest" xfId="1052"/>
    <cellStyle name="p_2010 Attachment O Template Supporting Work Papers_ITCTransmission" xfId="1053"/>
    <cellStyle name="p_2010 Attachment O Template Supporting Work Papers_METC" xfId="1054"/>
    <cellStyle name="p_2Mod11" xfId="1055"/>
    <cellStyle name="p_aavidmod11.xls Chart 1" xfId="1056"/>
    <cellStyle name="p_aavidmod11.xls Chart 2" xfId="1057"/>
    <cellStyle name="p_Attachment O &amp; GG" xfId="1058"/>
    <cellStyle name="p_charts for capm" xfId="1059"/>
    <cellStyle name="p_DCF" xfId="1060"/>
    <cellStyle name="p_DCF_2Mod11" xfId="1061"/>
    <cellStyle name="p_DCF_aavidmod11.xls Chart 1" xfId="1062"/>
    <cellStyle name="p_DCF_aavidmod11.xls Chart 2" xfId="1063"/>
    <cellStyle name="p_DCF_charts for capm" xfId="1064"/>
    <cellStyle name="p_DCF_DCF5" xfId="1065"/>
    <cellStyle name="p_DCF_Template2" xfId="1066"/>
    <cellStyle name="p_DCF_Template2_1" xfId="1067"/>
    <cellStyle name="p_DCF_VERA" xfId="1068"/>
    <cellStyle name="p_DCF_VERA_1" xfId="1069"/>
    <cellStyle name="p_DCF_VERA_1_Template2" xfId="1070"/>
    <cellStyle name="p_DCF_VERA_aavidmod11.xls Chart 2" xfId="1071"/>
    <cellStyle name="p_DCF_VERA_Model02" xfId="1072"/>
    <cellStyle name="p_DCF_VERA_Template2" xfId="1073"/>
    <cellStyle name="p_DCF_VERA_VERA" xfId="1074"/>
    <cellStyle name="p_DCF_VERA_VERA_1" xfId="1075"/>
    <cellStyle name="p_DCF_VERA_VERA_2" xfId="1076"/>
    <cellStyle name="p_DCF_VERA_VERA_Template2" xfId="1077"/>
    <cellStyle name="p_DCF5" xfId="1078"/>
    <cellStyle name="p_ITC Great Plains Formula 1-12-09a" xfId="1079"/>
    <cellStyle name="p_ITCM 2010 Template" xfId="1080"/>
    <cellStyle name="p_ITCMW 2009 Rate" xfId="1081"/>
    <cellStyle name="p_ITCMW 2010 Rate_083109" xfId="1082"/>
    <cellStyle name="p_ITCOP 2010 Rate_083109" xfId="1083"/>
    <cellStyle name="p_ITCT 2009 Rate" xfId="1084"/>
    <cellStyle name="p_ITCT New 2010 Attachment O &amp; GG_111209NL" xfId="1085"/>
    <cellStyle name="p_METC 2010 Rate_083109" xfId="1086"/>
    <cellStyle name="p_Template2" xfId="1087"/>
    <cellStyle name="p_Template2_1" xfId="1088"/>
    <cellStyle name="p_VERA" xfId="1089"/>
    <cellStyle name="p_VERA_1" xfId="1090"/>
    <cellStyle name="p_VERA_1_Template2" xfId="1091"/>
    <cellStyle name="p_VERA_aavidmod11.xls Chart 2" xfId="1092"/>
    <cellStyle name="p_VERA_Model02" xfId="1093"/>
    <cellStyle name="p_VERA_Template2" xfId="1094"/>
    <cellStyle name="p_VERA_VERA" xfId="1095"/>
    <cellStyle name="p_VERA_VERA_1" xfId="1096"/>
    <cellStyle name="p_VERA_VERA_2" xfId="1097"/>
    <cellStyle name="p_VERA_VERA_Template2" xfId="1098"/>
    <cellStyle name="p1" xfId="1099"/>
    <cellStyle name="p2" xfId="1100"/>
    <cellStyle name="p3" xfId="1101"/>
    <cellStyle name="Percent" xfId="72" builtinId="5"/>
    <cellStyle name="Percent %" xfId="1102"/>
    <cellStyle name="Percent % Long Underline" xfId="1103"/>
    <cellStyle name="Percent (0)" xfId="1104"/>
    <cellStyle name="Percent [0]" xfId="1105"/>
    <cellStyle name="Percent [1]" xfId="1106"/>
    <cellStyle name="Percent [2]" xfId="73"/>
    <cellStyle name="Percent [2] 2" xfId="434"/>
    <cellStyle name="Percent [2] 3" xfId="433"/>
    <cellStyle name="Percent [2] 4" xfId="177"/>
    <cellStyle name="Percent [2] 5" xfId="167"/>
    <cellStyle name="Percent [3]" xfId="1107"/>
    <cellStyle name="Percent 0.0%" xfId="1108"/>
    <cellStyle name="Percent 0.0% Long Underline" xfId="1109"/>
    <cellStyle name="Percent 0.00%" xfId="1110"/>
    <cellStyle name="Percent 0.00% Long Underline" xfId="1111"/>
    <cellStyle name="Percent 0.000%" xfId="1112"/>
    <cellStyle name="Percent 0.000% Long Underline" xfId="1113"/>
    <cellStyle name="Percent 0.0000%" xfId="1114"/>
    <cellStyle name="Percent 0.0000% Long Underline" xfId="1115"/>
    <cellStyle name="Percent 10" xfId="435"/>
    <cellStyle name="Percent 11" xfId="436"/>
    <cellStyle name="Percent 12" xfId="437"/>
    <cellStyle name="Percent 13" xfId="438"/>
    <cellStyle name="Percent 14" xfId="439"/>
    <cellStyle name="Percent 15" xfId="440"/>
    <cellStyle name="Percent 16" xfId="441"/>
    <cellStyle name="Percent 17" xfId="442"/>
    <cellStyle name="Percent 18" xfId="443"/>
    <cellStyle name="Percent 19" xfId="444"/>
    <cellStyle name="Percent 2" xfId="74"/>
    <cellStyle name="Percent 2 2" xfId="1116"/>
    <cellStyle name="Percent 2 3" xfId="1117"/>
    <cellStyle name="Percent 20" xfId="445"/>
    <cellStyle name="Percent 21" xfId="446"/>
    <cellStyle name="Percent 22" xfId="489"/>
    <cellStyle name="Percent 22 2" xfId="544"/>
    <cellStyle name="Percent 22 2 2" xfId="1515"/>
    <cellStyle name="Percent 22 3" xfId="696"/>
    <cellStyle name="Percent 22 4" xfId="1461"/>
    <cellStyle name="Percent 23" xfId="548"/>
    <cellStyle name="Percent 23 2" xfId="697"/>
    <cellStyle name="Percent 23 3" xfId="1519"/>
    <cellStyle name="Percent 24" xfId="698"/>
    <cellStyle name="Percent 25" xfId="699"/>
    <cellStyle name="Percent 26" xfId="771"/>
    <cellStyle name="Percent 26 2" xfId="906"/>
    <cellStyle name="Percent 26 2 2" xfId="1760"/>
    <cellStyle name="Percent 26 3" xfId="1388"/>
    <cellStyle name="Percent 26 3 2" xfId="2010"/>
    <cellStyle name="Percent 26 4" xfId="1625"/>
    <cellStyle name="Percent 27" xfId="773"/>
    <cellStyle name="Percent 27 2" xfId="908"/>
    <cellStyle name="Percent 27 2 2" xfId="1762"/>
    <cellStyle name="Percent 27 3" xfId="1390"/>
    <cellStyle name="Percent 27 3 2" xfId="2012"/>
    <cellStyle name="Percent 27 4" xfId="1627"/>
    <cellStyle name="Percent 28" xfId="774"/>
    <cellStyle name="Percent 28 2" xfId="909"/>
    <cellStyle name="Percent 28 2 2" xfId="1763"/>
    <cellStyle name="Percent 28 3" xfId="1391"/>
    <cellStyle name="Percent 28 3 2" xfId="2013"/>
    <cellStyle name="Percent 28 4" xfId="1628"/>
    <cellStyle name="Percent 3" xfId="75"/>
    <cellStyle name="Percent 3 2" xfId="1118"/>
    <cellStyle name="Percent 3 3" xfId="1119"/>
    <cellStyle name="Percent 4" xfId="269"/>
    <cellStyle name="Percent 4 2" xfId="447"/>
    <cellStyle name="Percent 5" xfId="276"/>
    <cellStyle name="Percent 5 2" xfId="448"/>
    <cellStyle name="Percent 6" xfId="273"/>
    <cellStyle name="Percent 6 2" xfId="449"/>
    <cellStyle name="Percent 7" xfId="450"/>
    <cellStyle name="Percent 8" xfId="451"/>
    <cellStyle name="Percent 9" xfId="452"/>
    <cellStyle name="Percent Input" xfId="1120"/>
    <cellStyle name="Percent0" xfId="1121"/>
    <cellStyle name="Percent1" xfId="1122"/>
    <cellStyle name="Percent2" xfId="1123"/>
    <cellStyle name="PSChar" xfId="76"/>
    <cellStyle name="PSDate" xfId="77"/>
    <cellStyle name="PSDec" xfId="78"/>
    <cellStyle name="PSdesc" xfId="79"/>
    <cellStyle name="PSHeading" xfId="80"/>
    <cellStyle name="PSInt" xfId="81"/>
    <cellStyle name="PSSpacer" xfId="82"/>
    <cellStyle name="PStest" xfId="83"/>
    <cellStyle name="R00A" xfId="84"/>
    <cellStyle name="R00B" xfId="85"/>
    <cellStyle name="R00L" xfId="86"/>
    <cellStyle name="R01A" xfId="87"/>
    <cellStyle name="R01B" xfId="88"/>
    <cellStyle name="R01H" xfId="89"/>
    <cellStyle name="R01L" xfId="90"/>
    <cellStyle name="R02A" xfId="91"/>
    <cellStyle name="R02B" xfId="92"/>
    <cellStyle name="R02H" xfId="93"/>
    <cellStyle name="R02L" xfId="94"/>
    <cellStyle name="R03A" xfId="95"/>
    <cellStyle name="R03A 2" xfId="1124"/>
    <cellStyle name="R03B" xfId="96"/>
    <cellStyle name="R03H" xfId="97"/>
    <cellStyle name="R03L" xfId="98"/>
    <cellStyle name="R04A" xfId="99"/>
    <cellStyle name="R04A 2" xfId="1125"/>
    <cellStyle name="R04B" xfId="100"/>
    <cellStyle name="R04H" xfId="101"/>
    <cellStyle name="R04L" xfId="102"/>
    <cellStyle name="R05A" xfId="103"/>
    <cellStyle name="R05A 2" xfId="1126"/>
    <cellStyle name="R05B" xfId="104"/>
    <cellStyle name="R05H" xfId="105"/>
    <cellStyle name="R05L" xfId="106"/>
    <cellStyle name="R05L 2" xfId="1127"/>
    <cellStyle name="R06A" xfId="107"/>
    <cellStyle name="R06B" xfId="108"/>
    <cellStyle name="R06H" xfId="109"/>
    <cellStyle name="R06L" xfId="110"/>
    <cellStyle name="R07A" xfId="111"/>
    <cellStyle name="R07B" xfId="112"/>
    <cellStyle name="R07H" xfId="113"/>
    <cellStyle name="R07L" xfId="114"/>
    <cellStyle name="rborder" xfId="1128"/>
    <cellStyle name="red" xfId="1129"/>
    <cellStyle name="RevList" xfId="115"/>
    <cellStyle name="s_HardInc " xfId="1130"/>
    <cellStyle name="s_HardInc _ITC Great Plains Formula 1-12-09a" xfId="1131"/>
    <cellStyle name="scenario" xfId="1132"/>
    <cellStyle name="Sheetmult" xfId="1133"/>
    <cellStyle name="Shtmultx" xfId="1134"/>
    <cellStyle name="Style 1" xfId="1135"/>
    <cellStyle name="STYLE1" xfId="1136"/>
    <cellStyle name="STYLE2" xfId="1137"/>
    <cellStyle name="Subtotal" xfId="116"/>
    <cellStyle name="TableHeading" xfId="1138"/>
    <cellStyle name="tb" xfId="1139"/>
    <cellStyle name="Tickmark" xfId="1140"/>
    <cellStyle name="Title" xfId="118" builtinId="15" customBuiltin="1"/>
    <cellStyle name="Title 2" xfId="270"/>
    <cellStyle name="Title 2 2" xfId="453"/>
    <cellStyle name="Title1" xfId="1141"/>
    <cellStyle name="top" xfId="1142"/>
    <cellStyle name="Total" xfId="133" builtinId="25" customBuiltin="1"/>
    <cellStyle name="Total 2" xfId="117"/>
    <cellStyle name="Total 2 2" xfId="454"/>
    <cellStyle name="Total 3" xfId="271"/>
    <cellStyle name="w" xfId="1143"/>
    <cellStyle name="Warning Text" xfId="131" builtinId="11" customBuiltin="1"/>
    <cellStyle name="Warning Text 2" xfId="272"/>
    <cellStyle name="Warning Text 2 2" xfId="455"/>
    <cellStyle name="XComma" xfId="1144"/>
    <cellStyle name="XComma 0.0" xfId="1145"/>
    <cellStyle name="XComma 0.00" xfId="1146"/>
    <cellStyle name="XComma 0.000" xfId="1147"/>
    <cellStyle name="XCurrency" xfId="1148"/>
    <cellStyle name="XCurrency 0.0" xfId="1149"/>
    <cellStyle name="XCurrency 0.00" xfId="1150"/>
    <cellStyle name="XCurrency 0.000" xfId="1151"/>
    <cellStyle name="yra" xfId="1152"/>
    <cellStyle name="yrActual" xfId="1153"/>
    <cellStyle name="yre" xfId="1154"/>
    <cellStyle name="yrExpect" xfId="11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06"/>
  <sheetViews>
    <sheetView tabSelected="1" zoomScale="70" zoomScaleNormal="70" workbookViewId="0">
      <selection activeCell="S88" sqref="S88"/>
    </sheetView>
  </sheetViews>
  <sheetFormatPr defaultRowHeight="15"/>
  <cols>
    <col min="1" max="1" width="6" style="1" customWidth="1"/>
    <col min="2" max="2" width="1.44140625" style="1" customWidth="1"/>
    <col min="3" max="3" width="39.109375" style="1" customWidth="1"/>
    <col min="4" max="4" width="12" style="1" customWidth="1"/>
    <col min="5" max="5" width="14.44140625" style="1" customWidth="1"/>
    <col min="6" max="6" width="11.88671875" style="1" customWidth="1"/>
    <col min="7" max="7" width="14.109375" style="1" customWidth="1"/>
    <col min="8" max="8" width="13.88671875" style="1" customWidth="1"/>
    <col min="9" max="9" width="12.77734375" style="1" customWidth="1"/>
    <col min="10" max="10" width="15.109375" style="1" customWidth="1"/>
    <col min="11" max="11" width="13.5546875" style="1" customWidth="1"/>
    <col min="12" max="12" width="15.109375" style="1" customWidth="1"/>
    <col min="13" max="13" width="12.77734375" style="1" customWidth="1"/>
    <col min="14" max="14" width="13.88671875" style="1" customWidth="1"/>
    <col min="15" max="15" width="1.88671875" style="1" customWidth="1"/>
    <col min="16" max="16" width="13" style="1" customWidth="1"/>
    <col min="17" max="16384" width="8.88671875" style="1"/>
  </cols>
  <sheetData>
    <row r="1" spans="1:65">
      <c r="N1" s="89"/>
    </row>
    <row r="2" spans="1:65">
      <c r="N2" s="6"/>
    </row>
    <row r="3" spans="1:65">
      <c r="N3" s="6"/>
    </row>
    <row r="5" spans="1:65">
      <c r="N5" s="89" t="s">
        <v>103</v>
      </c>
    </row>
    <row r="6" spans="1:65">
      <c r="C6" s="7" t="s">
        <v>28</v>
      </c>
      <c r="D6" s="7"/>
      <c r="E6" s="7"/>
      <c r="F6" s="7"/>
      <c r="G6" s="8" t="s">
        <v>15</v>
      </c>
      <c r="H6" s="7"/>
      <c r="I6" s="7"/>
      <c r="J6" s="7"/>
      <c r="K6" s="9"/>
      <c r="M6" s="10"/>
      <c r="N6" s="11" t="str">
        <f>G9</f>
        <v>Otter Tail Power Company</v>
      </c>
      <c r="O6" s="4"/>
      <c r="P6" s="12"/>
      <c r="Q6" s="12"/>
      <c r="R6" s="4"/>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row>
    <row r="7" spans="1:65">
      <c r="C7" s="7"/>
      <c r="D7" s="7"/>
      <c r="E7" s="13" t="s">
        <v>5</v>
      </c>
      <c r="F7" s="13"/>
      <c r="G7" s="13" t="s">
        <v>29</v>
      </c>
      <c r="H7" s="13"/>
      <c r="I7" s="13"/>
      <c r="J7" s="13"/>
      <c r="K7" s="9"/>
      <c r="M7" s="10"/>
      <c r="N7" s="9"/>
      <c r="O7" s="4"/>
      <c r="P7" s="14"/>
      <c r="Q7" s="12"/>
      <c r="R7" s="4"/>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row>
    <row r="8" spans="1:65">
      <c r="C8" s="10"/>
      <c r="D8" s="10"/>
      <c r="E8" s="10"/>
      <c r="F8" s="10"/>
      <c r="G8" s="10"/>
      <c r="H8" s="10"/>
      <c r="I8" s="10"/>
      <c r="J8" s="10"/>
      <c r="K8" s="10"/>
      <c r="M8" s="10"/>
      <c r="N8" s="10" t="s">
        <v>30</v>
      </c>
      <c r="O8" s="4"/>
      <c r="P8" s="12"/>
      <c r="Q8" s="12"/>
      <c r="R8" s="4"/>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65">
      <c r="A9" s="15"/>
      <c r="C9" s="10"/>
      <c r="D9" s="10"/>
      <c r="E9" s="10"/>
      <c r="F9" s="16"/>
      <c r="G9" s="16" t="s">
        <v>0</v>
      </c>
      <c r="H9" s="16"/>
      <c r="I9" s="10"/>
      <c r="J9" s="10"/>
      <c r="K9" s="10"/>
      <c r="L9" s="10"/>
      <c r="M9" s="10"/>
      <c r="N9" s="10"/>
      <c r="O9" s="4"/>
      <c r="P9" s="12"/>
      <c r="Q9" s="12"/>
      <c r="R9" s="4"/>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row>
    <row r="10" spans="1:65">
      <c r="A10" s="15"/>
      <c r="C10" s="10"/>
      <c r="D10" s="10"/>
      <c r="E10" s="10"/>
      <c r="F10" s="10"/>
      <c r="G10" s="17"/>
      <c r="H10" s="10"/>
      <c r="I10" s="10"/>
      <c r="J10" s="10"/>
      <c r="K10" s="10"/>
      <c r="L10" s="10"/>
      <c r="M10" s="10"/>
      <c r="N10" s="10"/>
      <c r="O10" s="4"/>
      <c r="P10" s="12"/>
      <c r="Q10" s="12"/>
      <c r="R10" s="4"/>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row>
    <row r="11" spans="1:65">
      <c r="A11" s="15"/>
      <c r="C11" s="10" t="s">
        <v>101</v>
      </c>
      <c r="D11" s="10"/>
      <c r="E11" s="10"/>
      <c r="F11" s="10"/>
      <c r="G11" s="17"/>
      <c r="H11" s="10"/>
      <c r="I11" s="10"/>
      <c r="J11" s="10"/>
      <c r="K11" s="10"/>
      <c r="L11" s="10"/>
      <c r="M11" s="10"/>
      <c r="N11" s="10"/>
      <c r="O11" s="4"/>
      <c r="P11" s="12"/>
      <c r="Q11" s="12"/>
      <c r="R11" s="4"/>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c r="A12" s="15"/>
      <c r="C12" s="10"/>
      <c r="D12" s="10"/>
      <c r="E12" s="10"/>
      <c r="F12" s="10"/>
      <c r="G12" s="17"/>
      <c r="L12" s="10"/>
      <c r="M12" s="10"/>
      <c r="N12" s="10"/>
      <c r="O12" s="4"/>
      <c r="P12" s="4"/>
      <c r="Q12" s="4"/>
      <c r="R12" s="4"/>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65">
      <c r="A13" s="15"/>
      <c r="C13" s="10"/>
      <c r="D13" s="10"/>
      <c r="E13" s="10"/>
      <c r="F13" s="10"/>
      <c r="G13" s="10"/>
      <c r="L13" s="18"/>
      <c r="M13" s="10"/>
      <c r="N13" s="10"/>
      <c r="O13" s="4"/>
      <c r="P13" s="4"/>
      <c r="Q13" s="4"/>
      <c r="R13" s="4"/>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row>
    <row r="14" spans="1:65">
      <c r="C14" s="19" t="s">
        <v>6</v>
      </c>
      <c r="D14" s="19"/>
      <c r="E14" s="19" t="s">
        <v>7</v>
      </c>
      <c r="F14" s="19"/>
      <c r="G14" s="19" t="s">
        <v>8</v>
      </c>
      <c r="L14" s="20" t="s">
        <v>13</v>
      </c>
      <c r="M14" s="13"/>
      <c r="N14" s="20"/>
      <c r="O14" s="21"/>
      <c r="P14" s="20"/>
      <c r="Q14" s="21"/>
      <c r="R14" s="22"/>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row>
    <row r="15" spans="1:65" ht="15.75">
      <c r="C15" s="23"/>
      <c r="D15" s="23"/>
      <c r="E15" s="24" t="s">
        <v>102</v>
      </c>
      <c r="F15" s="24"/>
      <c r="G15" s="13"/>
      <c r="M15" s="13"/>
      <c r="O15" s="21"/>
      <c r="P15" s="5"/>
      <c r="Q15" s="5"/>
      <c r="R15" s="22"/>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row>
    <row r="16" spans="1:65" ht="15.75">
      <c r="A16" s="15" t="s">
        <v>1</v>
      </c>
      <c r="C16" s="23"/>
      <c r="D16" s="23"/>
      <c r="E16" s="25" t="s">
        <v>14</v>
      </c>
      <c r="F16" s="25"/>
      <c r="G16" s="26" t="s">
        <v>3</v>
      </c>
      <c r="L16" s="26" t="s">
        <v>9</v>
      </c>
      <c r="M16" s="13"/>
      <c r="O16" s="4"/>
      <c r="P16" s="27"/>
      <c r="Q16" s="5"/>
      <c r="R16" s="22"/>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row>
    <row r="17" spans="1:65" ht="15.75">
      <c r="A17" s="15" t="s">
        <v>2</v>
      </c>
      <c r="C17" s="28"/>
      <c r="D17" s="28"/>
      <c r="E17" s="13"/>
      <c r="F17" s="13"/>
      <c r="G17" s="13"/>
      <c r="L17" s="13"/>
      <c r="M17" s="13"/>
      <c r="N17" s="13"/>
      <c r="O17" s="4"/>
      <c r="P17" s="21"/>
      <c r="Q17" s="21"/>
      <c r="R17" s="22"/>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row>
    <row r="18" spans="1:65" ht="15.75">
      <c r="A18" s="29"/>
      <c r="C18" s="23"/>
      <c r="D18" s="23"/>
      <c r="E18" s="13"/>
      <c r="F18" s="13"/>
      <c r="G18" s="13"/>
      <c r="L18" s="13"/>
      <c r="M18" s="13"/>
      <c r="N18" s="13"/>
      <c r="O18" s="4"/>
      <c r="P18" s="21"/>
      <c r="Q18" s="21"/>
      <c r="R18" s="22"/>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row>
    <row r="19" spans="1:65">
      <c r="A19" s="30">
        <v>1</v>
      </c>
      <c r="C19" s="23" t="s">
        <v>31</v>
      </c>
      <c r="D19" s="23"/>
      <c r="E19" s="31" t="s">
        <v>32</v>
      </c>
      <c r="F19" s="31"/>
      <c r="G19" s="32">
        <f>372763647+40886235</f>
        <v>413649882</v>
      </c>
      <c r="M19" s="13"/>
      <c r="N19" s="13"/>
      <c r="O19" s="4"/>
      <c r="P19" s="21"/>
      <c r="Q19" s="21"/>
      <c r="R19" s="22"/>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row>
    <row r="20" spans="1:65">
      <c r="A20" s="30">
        <v>2</v>
      </c>
      <c r="C20" s="23" t="s">
        <v>33</v>
      </c>
      <c r="D20" s="23"/>
      <c r="E20" s="31" t="s">
        <v>99</v>
      </c>
      <c r="F20" s="31"/>
      <c r="G20" s="32">
        <f>265923451+40886235</f>
        <v>306809686</v>
      </c>
      <c r="M20" s="13"/>
      <c r="N20" s="13"/>
      <c r="O20" s="4"/>
      <c r="P20" s="21"/>
      <c r="Q20" s="21"/>
      <c r="R20" s="22"/>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row>
    <row r="21" spans="1:65">
      <c r="A21" s="30"/>
      <c r="E21" s="31"/>
      <c r="F21" s="31"/>
      <c r="M21" s="13"/>
      <c r="N21" s="13"/>
      <c r="O21" s="4"/>
      <c r="P21" s="21"/>
      <c r="Q21" s="21"/>
      <c r="R21" s="22"/>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row>
    <row r="22" spans="1:65">
      <c r="A22" s="30"/>
      <c r="C22" s="23" t="s">
        <v>34</v>
      </c>
      <c r="D22" s="23"/>
      <c r="E22" s="31"/>
      <c r="F22" s="31"/>
      <c r="G22" s="13"/>
      <c r="L22" s="13"/>
      <c r="M22" s="13"/>
      <c r="N22" s="13"/>
      <c r="O22" s="21"/>
      <c r="P22" s="21"/>
      <c r="Q22" s="21"/>
      <c r="R22" s="22"/>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1:65">
      <c r="A23" s="30">
        <v>3</v>
      </c>
      <c r="C23" s="23" t="s">
        <v>35</v>
      </c>
      <c r="D23" s="23"/>
      <c r="E23" s="31" t="s">
        <v>36</v>
      </c>
      <c r="F23" s="31"/>
      <c r="G23" s="32">
        <v>14024094</v>
      </c>
      <c r="M23" s="13"/>
      <c r="N23" s="13"/>
      <c r="O23" s="21"/>
      <c r="P23" s="21"/>
      <c r="Q23" s="21"/>
      <c r="R23" s="22"/>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row>
    <row r="24" spans="1:65" ht="15.75">
      <c r="A24" s="30">
        <v>4</v>
      </c>
      <c r="C24" s="23" t="s">
        <v>37</v>
      </c>
      <c r="D24" s="23"/>
      <c r="E24" s="31" t="s">
        <v>38</v>
      </c>
      <c r="F24" s="31"/>
      <c r="G24" s="33">
        <f>IF(G23=0,0,G23/G19)</f>
        <v>3.3903295057630407E-2</v>
      </c>
      <c r="L24" s="34">
        <f>G24</f>
        <v>3.3903295057630407E-2</v>
      </c>
      <c r="M24" s="13"/>
      <c r="N24" s="35"/>
      <c r="O24" s="36"/>
      <c r="P24" s="37"/>
      <c r="Q24" s="21"/>
      <c r="R24" s="22"/>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row>
    <row r="25" spans="1:65" ht="15.75">
      <c r="A25" s="30"/>
      <c r="C25" s="23"/>
      <c r="D25" s="23"/>
      <c r="E25" s="31"/>
      <c r="F25" s="31"/>
      <c r="G25" s="33"/>
      <c r="L25" s="34"/>
      <c r="M25" s="13"/>
      <c r="N25" s="35"/>
      <c r="O25" s="36"/>
      <c r="P25" s="37"/>
      <c r="Q25" s="21"/>
      <c r="R25" s="22"/>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row>
    <row r="26" spans="1:65" ht="15.75">
      <c r="A26" s="94"/>
      <c r="B26" s="91"/>
      <c r="C26" s="95" t="s">
        <v>86</v>
      </c>
      <c r="D26" s="95"/>
      <c r="E26" s="96"/>
      <c r="F26" s="96"/>
      <c r="G26" s="33"/>
      <c r="L26" s="34"/>
      <c r="M26" s="13"/>
      <c r="N26" s="35"/>
      <c r="O26" s="36"/>
      <c r="P26" s="37"/>
      <c r="Q26" s="21"/>
      <c r="R26" s="22"/>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1:65" ht="15.75">
      <c r="A27" s="94" t="s">
        <v>40</v>
      </c>
      <c r="B27" s="91"/>
      <c r="C27" s="95" t="s">
        <v>87</v>
      </c>
      <c r="D27" s="95"/>
      <c r="E27" s="97" t="s">
        <v>88</v>
      </c>
      <c r="F27" s="97"/>
      <c r="G27" s="90">
        <v>589893</v>
      </c>
      <c r="H27" s="91"/>
      <c r="I27" s="91"/>
      <c r="J27" s="91"/>
      <c r="K27" s="91"/>
      <c r="L27" s="91"/>
      <c r="M27" s="13"/>
      <c r="N27" s="35"/>
      <c r="O27" s="36"/>
      <c r="P27" s="37"/>
      <c r="Q27" s="21"/>
      <c r="R27" s="22"/>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row>
    <row r="28" spans="1:65" ht="15.75">
      <c r="A28" s="94" t="s">
        <v>43</v>
      </c>
      <c r="B28" s="91"/>
      <c r="C28" s="95" t="s">
        <v>89</v>
      </c>
      <c r="D28" s="95"/>
      <c r="E28" s="97" t="s">
        <v>45</v>
      </c>
      <c r="F28" s="97"/>
      <c r="G28" s="92">
        <f>IF(G27=0,0,G27/G19)</f>
        <v>1.4260683386342655E-3</v>
      </c>
      <c r="H28" s="91"/>
      <c r="I28" s="91"/>
      <c r="J28" s="91"/>
      <c r="K28" s="91"/>
      <c r="L28" s="93">
        <f>G28</f>
        <v>1.4260683386342655E-3</v>
      </c>
      <c r="M28" s="13"/>
      <c r="N28" s="35"/>
      <c r="O28" s="36"/>
      <c r="P28" s="37"/>
      <c r="Q28" s="21"/>
      <c r="R28" s="22"/>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row>
    <row r="29" spans="1:65" ht="15.75">
      <c r="A29" s="30"/>
      <c r="C29" s="23"/>
      <c r="D29" s="23"/>
      <c r="E29" s="31"/>
      <c r="F29" s="31"/>
      <c r="G29" s="33"/>
      <c r="L29" s="34"/>
      <c r="M29" s="13"/>
      <c r="N29" s="35"/>
      <c r="O29" s="36"/>
      <c r="P29" s="37"/>
      <c r="Q29" s="21"/>
      <c r="R29" s="22"/>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row>
    <row r="30" spans="1:65">
      <c r="A30" s="38"/>
      <c r="C30" s="23" t="s">
        <v>39</v>
      </c>
      <c r="D30" s="23"/>
      <c r="E30" s="39"/>
      <c r="F30" s="39"/>
      <c r="G30" s="13"/>
      <c r="L30" s="13"/>
      <c r="M30" s="13"/>
      <c r="N30" s="13"/>
      <c r="O30" s="21"/>
      <c r="P30" s="13"/>
      <c r="Q30" s="21"/>
      <c r="R30" s="22"/>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row>
    <row r="31" spans="1:65" ht="15.75">
      <c r="A31" s="98" t="s">
        <v>46</v>
      </c>
      <c r="C31" s="23" t="s">
        <v>41</v>
      </c>
      <c r="D31" s="23"/>
      <c r="E31" s="31" t="s">
        <v>42</v>
      </c>
      <c r="F31" s="31"/>
      <c r="G31" s="32">
        <v>3133563</v>
      </c>
      <c r="M31" s="13"/>
      <c r="N31" s="40"/>
      <c r="O31" s="21"/>
      <c r="P31" s="41"/>
      <c r="Q31" s="5"/>
      <c r="R31" s="2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row>
    <row r="32" spans="1:65" ht="15.75">
      <c r="A32" s="98" t="s">
        <v>49</v>
      </c>
      <c r="C32" s="23" t="s">
        <v>44</v>
      </c>
      <c r="D32" s="23"/>
      <c r="E32" s="31" t="s">
        <v>100</v>
      </c>
      <c r="F32" s="31"/>
      <c r="G32" s="33">
        <f>IF(G31=0,0,G31/G19)</f>
        <v>7.5753992358204032E-3</v>
      </c>
      <c r="L32" s="34">
        <f>G32</f>
        <v>7.5753992358204032E-3</v>
      </c>
      <c r="M32" s="13"/>
      <c r="N32" s="35"/>
      <c r="O32" s="21"/>
      <c r="P32" s="37"/>
      <c r="Q32" s="5"/>
      <c r="R32" s="22"/>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row>
    <row r="33" spans="1:65">
      <c r="A33" s="38"/>
      <c r="C33" s="23"/>
      <c r="D33" s="23"/>
      <c r="E33" s="31"/>
      <c r="F33" s="31"/>
      <c r="G33" s="13"/>
      <c r="L33" s="13"/>
      <c r="M33" s="13"/>
      <c r="Q33" s="21"/>
      <c r="R33" s="22"/>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row>
    <row r="34" spans="1:65" ht="15.75">
      <c r="A34" s="99" t="s">
        <v>51</v>
      </c>
      <c r="B34" s="42"/>
      <c r="C34" s="28" t="s">
        <v>47</v>
      </c>
      <c r="D34" s="28"/>
      <c r="E34" s="24" t="s">
        <v>96</v>
      </c>
      <c r="F34" s="24"/>
      <c r="G34" s="43"/>
      <c r="L34" s="44">
        <f>L24+L28+L32</f>
        <v>4.2904762632085078E-2</v>
      </c>
      <c r="M34" s="13"/>
      <c r="Q34" s="21"/>
      <c r="R34" s="22"/>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row>
    <row r="35" spans="1:65">
      <c r="A35" s="38"/>
      <c r="C35" s="23"/>
      <c r="D35" s="23"/>
      <c r="E35" s="31"/>
      <c r="F35" s="31"/>
      <c r="G35" s="13"/>
      <c r="L35" s="13"/>
      <c r="M35" s="13"/>
      <c r="N35" s="13"/>
      <c r="O35" s="21"/>
      <c r="P35" s="45"/>
      <c r="Q35" s="21"/>
      <c r="R35" s="22"/>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row>
    <row r="36" spans="1:65">
      <c r="A36" s="46"/>
      <c r="B36" s="47"/>
      <c r="C36" s="13" t="s">
        <v>48</v>
      </c>
      <c r="D36" s="13"/>
      <c r="E36" s="31"/>
      <c r="F36" s="31"/>
      <c r="G36" s="13"/>
      <c r="L36" s="13"/>
      <c r="M36" s="48"/>
      <c r="N36" s="47"/>
      <c r="Q36" s="5"/>
      <c r="R36" s="21" t="s">
        <v>5</v>
      </c>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1:65">
      <c r="A37" s="98" t="s">
        <v>53</v>
      </c>
      <c r="B37" s="47"/>
      <c r="C37" s="13" t="s">
        <v>17</v>
      </c>
      <c r="D37" s="13"/>
      <c r="E37" s="31" t="s">
        <v>50</v>
      </c>
      <c r="F37" s="31"/>
      <c r="G37" s="32">
        <v>9822603</v>
      </c>
      <c r="L37" s="13"/>
      <c r="M37" s="48"/>
      <c r="N37" s="47"/>
      <c r="Q37" s="5"/>
      <c r="R37" s="21"/>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row>
    <row r="38" spans="1:65">
      <c r="A38" s="98" t="s">
        <v>56</v>
      </c>
      <c r="B38" s="47"/>
      <c r="C38" s="13" t="s">
        <v>52</v>
      </c>
      <c r="D38" s="13"/>
      <c r="E38" s="31" t="s">
        <v>58</v>
      </c>
      <c r="F38" s="31"/>
      <c r="G38" s="33">
        <f>G37/G20</f>
        <v>3.2015296283703379E-2</v>
      </c>
      <c r="L38" s="34">
        <f>G38</f>
        <v>3.2015296283703379E-2</v>
      </c>
      <c r="M38" s="48"/>
      <c r="N38" s="47"/>
      <c r="O38" s="21"/>
      <c r="P38" s="21"/>
      <c r="Q38" s="5"/>
      <c r="R38" s="21"/>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1:65">
      <c r="A39" s="38"/>
      <c r="C39" s="13"/>
      <c r="D39" s="13"/>
      <c r="E39" s="31"/>
      <c r="F39" s="31"/>
      <c r="G39" s="13"/>
      <c r="L39" s="13"/>
      <c r="M39" s="13"/>
      <c r="O39" s="4"/>
      <c r="P39" s="21"/>
      <c r="Q39" s="4"/>
      <c r="R39" s="2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row>
    <row r="40" spans="1:65">
      <c r="A40" s="38"/>
      <c r="C40" s="23" t="s">
        <v>18</v>
      </c>
      <c r="D40" s="23"/>
      <c r="E40" s="49"/>
      <c r="F40" s="49"/>
      <c r="M40" s="13"/>
      <c r="O40" s="21"/>
      <c r="P40" s="21"/>
      <c r="Q40" s="21"/>
      <c r="R40" s="2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1:65">
      <c r="A41" s="98" t="s">
        <v>59</v>
      </c>
      <c r="C41" s="23" t="s">
        <v>54</v>
      </c>
      <c r="D41" s="23"/>
      <c r="E41" s="31" t="s">
        <v>55</v>
      </c>
      <c r="F41" s="31"/>
      <c r="G41" s="32">
        <v>23465923</v>
      </c>
      <c r="L41" s="13"/>
      <c r="M41" s="13"/>
      <c r="O41" s="21"/>
      <c r="P41" s="21"/>
      <c r="Q41" s="21"/>
      <c r="R41" s="2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1:65">
      <c r="A42" s="98" t="s">
        <v>92</v>
      </c>
      <c r="B42" s="47"/>
      <c r="C42" s="13" t="s">
        <v>57</v>
      </c>
      <c r="D42" s="13"/>
      <c r="E42" s="31" t="s">
        <v>95</v>
      </c>
      <c r="F42" s="31"/>
      <c r="G42" s="50">
        <f>G41/G20</f>
        <v>7.6483644652600699E-2</v>
      </c>
      <c r="L42" s="34">
        <f>G42</f>
        <v>7.6483644652600699E-2</v>
      </c>
      <c r="M42" s="13"/>
      <c r="P42" s="2"/>
      <c r="Q42" s="5"/>
      <c r="R42" s="21"/>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1:65">
      <c r="A43" s="38"/>
      <c r="C43" s="23"/>
      <c r="D43" s="23"/>
      <c r="E43" s="31"/>
      <c r="F43" s="31"/>
      <c r="G43" s="13"/>
      <c r="L43" s="13"/>
      <c r="M43" s="13"/>
      <c r="N43" s="49"/>
      <c r="O43" s="21"/>
      <c r="P43" s="21"/>
      <c r="Q43" s="21"/>
      <c r="R43" s="2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row>
    <row r="44" spans="1:65" ht="15.75">
      <c r="A44" s="99" t="s">
        <v>93</v>
      </c>
      <c r="B44" s="42"/>
      <c r="C44" s="28" t="s">
        <v>60</v>
      </c>
      <c r="D44" s="28"/>
      <c r="E44" s="24" t="s">
        <v>94</v>
      </c>
      <c r="F44" s="24"/>
      <c r="G44" s="43"/>
      <c r="L44" s="44">
        <f>L38+L42</f>
        <v>0.10849894093630408</v>
      </c>
      <c r="M44" s="13"/>
      <c r="N44" s="49"/>
      <c r="O44" s="21"/>
      <c r="P44" s="21"/>
      <c r="Q44" s="21"/>
      <c r="R44" s="2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1:65">
      <c r="M45" s="51"/>
      <c r="N45" s="51"/>
      <c r="O45" s="21"/>
      <c r="P45" s="21"/>
      <c r="Q45" s="21"/>
      <c r="R45" s="2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1:65">
      <c r="M46" s="51"/>
      <c r="N46" s="51"/>
      <c r="O46" s="21"/>
      <c r="P46" s="21"/>
      <c r="Q46" s="21"/>
      <c r="R46" s="2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row>
    <row r="47" spans="1:65">
      <c r="M47" s="51"/>
      <c r="N47" s="51"/>
      <c r="O47" s="21"/>
      <c r="P47" s="21"/>
      <c r="Q47" s="21"/>
      <c r="R47" s="2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1:65" ht="15.75">
      <c r="A48" s="46"/>
      <c r="B48" s="47"/>
      <c r="C48" s="52"/>
      <c r="D48" s="52"/>
      <c r="E48" s="39"/>
      <c r="F48" s="39"/>
      <c r="G48" s="13"/>
      <c r="H48" s="52"/>
      <c r="I48" s="52"/>
      <c r="J48" s="33"/>
      <c r="K48" s="52"/>
      <c r="L48" s="13"/>
      <c r="M48" s="13"/>
      <c r="N48" s="35"/>
      <c r="O48" s="21"/>
      <c r="P48" s="21"/>
      <c r="Q48" s="41"/>
      <c r="R48" s="21"/>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1:65" ht="15.75">
      <c r="A49" s="46"/>
      <c r="B49" s="47"/>
      <c r="C49" s="52"/>
      <c r="D49" s="52"/>
      <c r="E49" s="39"/>
      <c r="F49" s="39"/>
      <c r="G49" s="13"/>
      <c r="H49" s="52"/>
      <c r="I49" s="52"/>
      <c r="J49" s="33"/>
      <c r="K49" s="52"/>
      <c r="L49" s="13"/>
      <c r="M49" s="13"/>
      <c r="N49" s="35"/>
      <c r="O49" s="21"/>
      <c r="P49" s="21"/>
      <c r="Q49" s="41"/>
      <c r="R49" s="21"/>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row>
    <row r="50" spans="1:65">
      <c r="A50" s="53"/>
      <c r="B50" s="3"/>
      <c r="C50" s="46"/>
      <c r="D50" s="46"/>
      <c r="E50" s="39"/>
      <c r="F50" s="39"/>
      <c r="G50" s="13"/>
      <c r="H50" s="52"/>
      <c r="I50" s="52"/>
      <c r="J50" s="33"/>
      <c r="K50" s="52"/>
      <c r="M50" s="13"/>
      <c r="N50" s="101"/>
      <c r="O50" s="54"/>
      <c r="P50" s="21"/>
      <c r="Q50" s="41"/>
      <c r="R50" s="21"/>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row>
    <row r="51" spans="1:65" ht="15.75">
      <c r="A51" s="100"/>
      <c r="B51" s="3"/>
      <c r="C51" s="46"/>
      <c r="D51" s="46"/>
      <c r="E51" s="39"/>
      <c r="F51" s="39"/>
      <c r="G51" s="13"/>
      <c r="H51" s="52"/>
      <c r="I51" s="52"/>
      <c r="J51" s="33"/>
      <c r="K51" s="52"/>
      <c r="M51" s="13"/>
      <c r="N51" s="35"/>
      <c r="O51" s="54"/>
      <c r="P51" s="21"/>
      <c r="Q51" s="41"/>
      <c r="R51" s="21"/>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row>
    <row r="52" spans="1:65" ht="15.75">
      <c r="A52" s="53"/>
      <c r="B52" s="3"/>
      <c r="C52" s="46"/>
      <c r="D52" s="46"/>
      <c r="E52" s="39"/>
      <c r="F52" s="39"/>
      <c r="G52" s="13"/>
      <c r="H52" s="52"/>
      <c r="I52" s="52"/>
      <c r="J52" s="33"/>
      <c r="K52" s="52"/>
      <c r="M52" s="13"/>
      <c r="N52" s="35"/>
      <c r="O52" s="54"/>
      <c r="P52" s="21"/>
      <c r="Q52" s="41"/>
      <c r="R52" s="21"/>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row>
    <row r="53" spans="1:65">
      <c r="A53" s="87"/>
      <c r="C53" s="52"/>
      <c r="D53" s="52"/>
      <c r="E53" s="52"/>
      <c r="F53" s="52"/>
      <c r="G53" s="13"/>
      <c r="H53" s="52"/>
      <c r="I53" s="52"/>
      <c r="J53" s="52"/>
      <c r="K53" s="52"/>
      <c r="M53" s="13"/>
      <c r="N53" s="13"/>
      <c r="O53" s="21"/>
      <c r="P53" s="21"/>
      <c r="Q53" s="5"/>
      <c r="R53" s="21" t="s">
        <v>5</v>
      </c>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row>
    <row r="54" spans="1:65">
      <c r="N54" s="89"/>
    </row>
    <row r="55" spans="1:65">
      <c r="N55" s="89"/>
    </row>
    <row r="58" spans="1:65">
      <c r="A58" s="15"/>
      <c r="C58" s="52"/>
      <c r="D58" s="52"/>
      <c r="E58" s="52"/>
      <c r="F58" s="52"/>
      <c r="G58" s="13"/>
      <c r="H58" s="52"/>
      <c r="I58" s="52"/>
      <c r="J58" s="52"/>
      <c r="K58" s="52"/>
      <c r="M58" s="13"/>
      <c r="N58" s="6" t="str">
        <f>N5</f>
        <v>Attachment GG - OTP</v>
      </c>
      <c r="O58" s="21"/>
      <c r="P58" s="4"/>
      <c r="Q58" s="21"/>
      <c r="R58" s="22"/>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spans="1:65">
      <c r="A59" s="15"/>
      <c r="C59" s="23" t="str">
        <f>C6</f>
        <v>Formula Rate calculation</v>
      </c>
      <c r="D59" s="23"/>
      <c r="E59" s="52"/>
      <c r="F59" s="52"/>
      <c r="G59" s="52" t="str">
        <f>G6</f>
        <v xml:space="preserve">     Rate Formula Template</v>
      </c>
      <c r="H59" s="52"/>
      <c r="I59" s="52"/>
      <c r="J59" s="52"/>
      <c r="K59" s="52"/>
      <c r="M59" s="13"/>
      <c r="N59" s="55" t="str">
        <f>N6</f>
        <v>Otter Tail Power Company</v>
      </c>
      <c r="O59" s="21"/>
      <c r="P59" s="4"/>
      <c r="Q59" s="21"/>
      <c r="R59" s="22"/>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row>
    <row r="60" spans="1:65">
      <c r="A60" s="15"/>
      <c r="C60" s="23"/>
      <c r="D60" s="23"/>
      <c r="E60" s="52"/>
      <c r="F60" s="52"/>
      <c r="G60" s="52" t="str">
        <f>G7</f>
        <v xml:space="preserve"> Utilizing Attachment O Data</v>
      </c>
      <c r="H60" s="52"/>
      <c r="I60" s="52"/>
      <c r="J60" s="52"/>
      <c r="K60" s="52"/>
      <c r="L60" s="13"/>
      <c r="M60" s="13"/>
      <c r="O60" s="21"/>
      <c r="P60" s="4"/>
      <c r="Q60" s="21"/>
      <c r="R60" s="22"/>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row>
    <row r="61" spans="1:65" ht="14.25" customHeight="1">
      <c r="A61" s="15"/>
      <c r="C61" s="52"/>
      <c r="D61" s="52"/>
      <c r="E61" s="52"/>
      <c r="F61" s="52"/>
      <c r="G61" s="52"/>
      <c r="H61" s="52"/>
      <c r="I61" s="52"/>
      <c r="J61" s="52"/>
      <c r="K61" s="52"/>
      <c r="M61" s="13"/>
      <c r="N61" s="52" t="s">
        <v>61</v>
      </c>
      <c r="O61" s="21"/>
      <c r="P61" s="4"/>
      <c r="Q61" s="21"/>
      <c r="R61" s="22"/>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row>
    <row r="62" spans="1:65">
      <c r="A62" s="15"/>
      <c r="E62" s="52"/>
      <c r="F62" s="52"/>
      <c r="G62" s="52" t="str">
        <f>G9</f>
        <v>Otter Tail Power Company</v>
      </c>
      <c r="H62" s="52"/>
      <c r="I62" s="52"/>
      <c r="J62" s="52"/>
      <c r="K62" s="52"/>
      <c r="L62" s="52"/>
      <c r="M62" s="13"/>
      <c r="N62" s="13"/>
      <c r="O62" s="21"/>
      <c r="P62" s="4"/>
      <c r="Q62" s="21"/>
      <c r="R62" s="22"/>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row>
    <row r="63" spans="1:65">
      <c r="A63" s="15"/>
      <c r="E63" s="23"/>
      <c r="F63" s="23"/>
      <c r="G63" s="23"/>
      <c r="H63" s="23"/>
      <c r="I63" s="23"/>
      <c r="J63" s="23"/>
      <c r="K63" s="23"/>
      <c r="L63" s="23"/>
      <c r="M63" s="23"/>
      <c r="N63" s="23"/>
      <c r="O63" s="21"/>
      <c r="P63" s="4"/>
      <c r="Q63" s="21"/>
      <c r="R63" s="22"/>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row>
    <row r="64" spans="1:65" ht="15.75">
      <c r="A64" s="15"/>
      <c r="C64" s="52"/>
      <c r="D64" s="52"/>
      <c r="E64" s="28" t="s">
        <v>62</v>
      </c>
      <c r="F64" s="28"/>
      <c r="H64" s="10"/>
      <c r="I64" s="10"/>
      <c r="J64" s="10"/>
      <c r="K64" s="10"/>
      <c r="L64" s="10"/>
      <c r="M64" s="13"/>
      <c r="N64" s="13"/>
      <c r="O64" s="21"/>
      <c r="P64" s="4"/>
      <c r="Q64" s="21"/>
      <c r="R64" s="22"/>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row>
    <row r="65" spans="1:65" ht="15.75">
      <c r="A65" s="15"/>
      <c r="C65" s="52"/>
      <c r="D65" s="52"/>
      <c r="E65" s="28"/>
      <c r="F65" s="28"/>
      <c r="H65" s="10"/>
      <c r="I65" s="10"/>
      <c r="J65" s="10"/>
      <c r="K65" s="10"/>
      <c r="L65" s="10"/>
      <c r="M65" s="13"/>
      <c r="N65" s="13"/>
      <c r="O65" s="21"/>
      <c r="P65" s="4"/>
      <c r="Q65" s="21"/>
      <c r="R65" s="22"/>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row>
    <row r="66" spans="1:65" ht="15.75">
      <c r="A66" s="15"/>
      <c r="C66" s="56">
        <v>-1</v>
      </c>
      <c r="D66" s="56">
        <v>-2</v>
      </c>
      <c r="E66" s="56">
        <v>-3</v>
      </c>
      <c r="F66" s="56">
        <v>-4</v>
      </c>
      <c r="G66" s="56">
        <v>-5</v>
      </c>
      <c r="H66" s="56">
        <v>-6</v>
      </c>
      <c r="I66" s="56">
        <v>-7</v>
      </c>
      <c r="J66" s="56">
        <v>-8</v>
      </c>
      <c r="K66" s="56">
        <v>-9</v>
      </c>
      <c r="L66" s="56">
        <v>-10</v>
      </c>
      <c r="M66" s="56">
        <v>-11</v>
      </c>
      <c r="N66" s="56">
        <v>-12</v>
      </c>
      <c r="O66" s="21"/>
      <c r="P66" s="4"/>
      <c r="Q66" s="21"/>
      <c r="R66" s="22"/>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row>
    <row r="67" spans="1:65" ht="63">
      <c r="A67" s="57" t="s">
        <v>4</v>
      </c>
      <c r="B67" s="58"/>
      <c r="C67" s="58" t="s">
        <v>63</v>
      </c>
      <c r="D67" s="59" t="s">
        <v>64</v>
      </c>
      <c r="E67" s="60" t="s">
        <v>65</v>
      </c>
      <c r="F67" s="60" t="s">
        <v>47</v>
      </c>
      <c r="G67" s="61" t="s">
        <v>66</v>
      </c>
      <c r="H67" s="60" t="s">
        <v>67</v>
      </c>
      <c r="I67" s="60" t="s">
        <v>60</v>
      </c>
      <c r="J67" s="61" t="s">
        <v>68</v>
      </c>
      <c r="K67" s="60" t="s">
        <v>69</v>
      </c>
      <c r="L67" s="62" t="s">
        <v>70</v>
      </c>
      <c r="M67" s="63" t="s">
        <v>71</v>
      </c>
      <c r="N67" s="62" t="s">
        <v>72</v>
      </c>
      <c r="O67" s="36"/>
      <c r="P67" s="4"/>
      <c r="Q67" s="21"/>
      <c r="R67" s="22"/>
      <c r="S67" s="3"/>
      <c r="T67" s="3"/>
      <c r="U67" s="87" t="s">
        <v>117</v>
      </c>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row>
    <row r="68" spans="1:65" ht="49.5" customHeight="1">
      <c r="A68" s="64"/>
      <c r="B68" s="65"/>
      <c r="C68" s="65"/>
      <c r="D68" s="65"/>
      <c r="E68" s="66" t="s">
        <v>10</v>
      </c>
      <c r="F68" s="66" t="s">
        <v>97</v>
      </c>
      <c r="G68" s="67" t="s">
        <v>73</v>
      </c>
      <c r="H68" s="66" t="s">
        <v>11</v>
      </c>
      <c r="I68" s="66" t="s">
        <v>98</v>
      </c>
      <c r="J68" s="67" t="s">
        <v>74</v>
      </c>
      <c r="K68" s="66" t="s">
        <v>12</v>
      </c>
      <c r="L68" s="103" t="s">
        <v>75</v>
      </c>
      <c r="M68" s="68" t="s">
        <v>76</v>
      </c>
      <c r="N68" s="69" t="s">
        <v>77</v>
      </c>
      <c r="O68" s="21"/>
      <c r="P68" s="4"/>
      <c r="Q68" s="21"/>
      <c r="R68" s="22"/>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row>
    <row r="69" spans="1:65">
      <c r="A69" s="70"/>
      <c r="B69" s="10"/>
      <c r="C69" s="10"/>
      <c r="D69" s="10"/>
      <c r="E69" s="10"/>
      <c r="F69" s="10"/>
      <c r="G69" s="71"/>
      <c r="H69" s="10"/>
      <c r="I69" s="10"/>
      <c r="J69" s="71"/>
      <c r="K69" s="10"/>
      <c r="L69" s="71"/>
      <c r="M69" s="13"/>
      <c r="N69" s="72"/>
      <c r="O69" s="21"/>
      <c r="P69" s="4"/>
      <c r="Q69" s="21"/>
      <c r="R69" s="22"/>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row>
    <row r="70" spans="1:65">
      <c r="A70" s="110" t="s">
        <v>16</v>
      </c>
      <c r="B70" s="107"/>
      <c r="C70" s="113" t="s">
        <v>108</v>
      </c>
      <c r="D70" s="116">
        <v>279</v>
      </c>
      <c r="E70" s="74">
        <v>16331201</v>
      </c>
      <c r="F70" s="34">
        <f>$L$34</f>
        <v>4.2904762632085078E-2</v>
      </c>
      <c r="G70" s="88">
        <f>E70*F70</f>
        <v>700686.30240187049</v>
      </c>
      <c r="H70" s="74">
        <v>15455007</v>
      </c>
      <c r="I70" s="34">
        <f>$L$44</f>
        <v>0.10849894093630408</v>
      </c>
      <c r="J70" s="88">
        <f>H70*I70</f>
        <v>1676851.891663166</v>
      </c>
      <c r="K70" s="76">
        <v>293070</v>
      </c>
      <c r="L70" s="75">
        <f>G70+J70+K70</f>
        <v>2670608.1940650363</v>
      </c>
      <c r="M70" s="125">
        <v>-540978.26</v>
      </c>
      <c r="N70" s="72">
        <f>L70+M70</f>
        <v>2129629.9340650365</v>
      </c>
      <c r="O70" s="77"/>
      <c r="P70" s="77"/>
      <c r="Q70" s="77"/>
      <c r="R70" s="77"/>
      <c r="S70" s="77"/>
      <c r="T70" s="77"/>
      <c r="U70" s="77"/>
    </row>
    <row r="71" spans="1:65">
      <c r="A71" s="110" t="s">
        <v>78</v>
      </c>
      <c r="B71" s="107"/>
      <c r="C71" s="114" t="s">
        <v>109</v>
      </c>
      <c r="D71" s="116">
        <v>286</v>
      </c>
      <c r="E71" s="74">
        <v>80044810</v>
      </c>
      <c r="F71" s="34">
        <f>$L$34</f>
        <v>4.2904762632085078E-2</v>
      </c>
      <c r="G71" s="88">
        <f>E71*F71</f>
        <v>3434303.5729803499</v>
      </c>
      <c r="H71" s="74">
        <v>78503413</v>
      </c>
      <c r="I71" s="34">
        <f>$L$44</f>
        <v>0.10849894093630408</v>
      </c>
      <c r="J71" s="88">
        <f>H71*I71</f>
        <v>8517537.1703852862</v>
      </c>
      <c r="K71" s="76">
        <v>1251316</v>
      </c>
      <c r="L71" s="75">
        <f>G71+J71+K71</f>
        <v>13203156.743365636</v>
      </c>
      <c r="M71" s="125">
        <v>-2160009.7200000002</v>
      </c>
      <c r="N71" s="72">
        <f>L71+M71</f>
        <v>11043147.023365635</v>
      </c>
      <c r="O71" s="77"/>
      <c r="P71" s="77"/>
      <c r="Q71" s="77"/>
      <c r="R71" s="77"/>
      <c r="S71" s="77"/>
      <c r="T71" s="77"/>
      <c r="U71" s="77"/>
    </row>
    <row r="72" spans="1:65">
      <c r="A72" s="110" t="s">
        <v>79</v>
      </c>
      <c r="B72" s="107"/>
      <c r="C72" s="115" t="s">
        <v>110</v>
      </c>
      <c r="D72" s="116">
        <v>1462</v>
      </c>
      <c r="E72" s="74">
        <v>394399</v>
      </c>
      <c r="F72" s="34">
        <f>$L$34</f>
        <v>4.2904762632085078E-2</v>
      </c>
      <c r="G72" s="88">
        <f>E72*F72</f>
        <v>16921.595477331724</v>
      </c>
      <c r="H72" s="74">
        <v>370394</v>
      </c>
      <c r="I72" s="34">
        <f>$L$44</f>
        <v>0.10849894093630408</v>
      </c>
      <c r="J72" s="88">
        <f>H72*I72</f>
        <v>40187.356729161416</v>
      </c>
      <c r="K72" s="76">
        <v>6023</v>
      </c>
      <c r="L72" s="75">
        <f>G72+J72+K72</f>
        <v>63131.952206493137</v>
      </c>
      <c r="M72" s="124">
        <v>-8247.0400000000009</v>
      </c>
      <c r="N72" s="72">
        <f>L72+M72</f>
        <v>54884.912206493136</v>
      </c>
      <c r="O72" s="77"/>
      <c r="P72" s="77"/>
      <c r="Q72" s="77"/>
      <c r="R72" s="77"/>
      <c r="S72" s="77"/>
      <c r="T72" s="77"/>
      <c r="U72" s="77"/>
    </row>
    <row r="73" spans="1:65">
      <c r="A73" s="118" t="s">
        <v>111</v>
      </c>
      <c r="B73" s="107"/>
      <c r="C73" s="117" t="s">
        <v>112</v>
      </c>
      <c r="D73" s="116">
        <v>3156</v>
      </c>
      <c r="E73" s="74">
        <v>7039948</v>
      </c>
      <c r="F73" s="108">
        <f t="shared" ref="F73:F75" si="0">$L$34</f>
        <v>4.2904762632085078E-2</v>
      </c>
      <c r="G73" s="112">
        <f t="shared" ref="G73:G74" si="1">E73*F73</f>
        <v>302047.2978822221</v>
      </c>
      <c r="H73" s="74">
        <v>6728286</v>
      </c>
      <c r="I73" s="108">
        <f t="shared" ref="I73:I75" si="2">$L$44</f>
        <v>0.10849894093630408</v>
      </c>
      <c r="J73" s="112">
        <f t="shared" ref="J73:J74" si="3">H73*I73</f>
        <v>730011.90531656158</v>
      </c>
      <c r="K73" s="76">
        <v>109222</v>
      </c>
      <c r="L73" s="111">
        <f t="shared" ref="L73:L74" si="4">G73+J73+K73</f>
        <v>1141281.2031987836</v>
      </c>
      <c r="M73" s="124">
        <v>-247145.39</v>
      </c>
      <c r="N73" s="109">
        <f t="shared" ref="N73:N74" si="5">L73+M73</f>
        <v>894135.81319878355</v>
      </c>
      <c r="O73" s="77"/>
      <c r="P73" s="77"/>
      <c r="Q73" s="77"/>
      <c r="R73" s="77"/>
      <c r="S73" s="77"/>
      <c r="T73" s="77"/>
      <c r="U73" s="77"/>
    </row>
    <row r="74" spans="1:65">
      <c r="A74" s="118" t="s">
        <v>113</v>
      </c>
      <c r="B74" s="107"/>
      <c r="C74" s="119" t="s">
        <v>114</v>
      </c>
      <c r="D74" s="116">
        <v>3481</v>
      </c>
      <c r="E74" s="74">
        <v>6048442</v>
      </c>
      <c r="F74" s="108">
        <f t="shared" si="0"/>
        <v>4.2904762632085078E-2</v>
      </c>
      <c r="G74" s="112">
        <f t="shared" si="1"/>
        <v>259506.96830393394</v>
      </c>
      <c r="H74" s="74">
        <v>5900021</v>
      </c>
      <c r="I74" s="108">
        <f t="shared" si="2"/>
        <v>0.10849894093630408</v>
      </c>
      <c r="J74" s="112">
        <f t="shared" si="3"/>
        <v>640146.03000195371</v>
      </c>
      <c r="K74" s="76">
        <v>98947</v>
      </c>
      <c r="L74" s="111">
        <f t="shared" si="4"/>
        <v>998599.99830588768</v>
      </c>
      <c r="M74" s="124">
        <v>-20816.240000000002</v>
      </c>
      <c r="N74" s="109">
        <f t="shared" si="5"/>
        <v>977783.75830588769</v>
      </c>
      <c r="O74" s="77"/>
      <c r="P74" s="77"/>
      <c r="Q74" s="77"/>
      <c r="R74" s="77"/>
      <c r="S74" s="77"/>
      <c r="T74" s="77"/>
      <c r="U74" s="77"/>
    </row>
    <row r="75" spans="1:65">
      <c r="A75" s="118" t="s">
        <v>115</v>
      </c>
      <c r="B75" s="107"/>
      <c r="C75" s="119" t="s">
        <v>116</v>
      </c>
      <c r="D75" s="116">
        <v>2750</v>
      </c>
      <c r="E75" s="74">
        <v>793200</v>
      </c>
      <c r="F75" s="108">
        <f t="shared" si="0"/>
        <v>4.2904762632085078E-2</v>
      </c>
      <c r="G75" s="112">
        <f t="shared" ref="G75" si="6">E75*F75</f>
        <v>34032.05771976988</v>
      </c>
      <c r="H75" s="74">
        <v>787143</v>
      </c>
      <c r="I75" s="108">
        <f t="shared" si="2"/>
        <v>0.10849894093630408</v>
      </c>
      <c r="J75" s="112">
        <f t="shared" ref="J75" si="7">H75*I75</f>
        <v>85404.181865425198</v>
      </c>
      <c r="K75" s="76">
        <v>12114</v>
      </c>
      <c r="L75" s="111">
        <f t="shared" ref="L75" si="8">G75+J75+K75</f>
        <v>131550.23958519509</v>
      </c>
      <c r="M75" s="124">
        <v>0</v>
      </c>
      <c r="N75" s="109">
        <f t="shared" ref="N75" si="9">L75+M75</f>
        <v>131550.23958519509</v>
      </c>
      <c r="O75" s="77"/>
      <c r="P75" s="77"/>
      <c r="Q75" s="77"/>
      <c r="R75" s="77"/>
      <c r="S75" s="77"/>
      <c r="T75" s="77"/>
      <c r="U75" s="77"/>
    </row>
    <row r="76" spans="1:65">
      <c r="A76" s="73"/>
      <c r="G76" s="75"/>
      <c r="J76" s="75"/>
      <c r="L76" s="75"/>
      <c r="N76" s="75"/>
      <c r="O76" s="77"/>
      <c r="P76" s="77"/>
      <c r="Q76" s="77"/>
      <c r="R76" s="77"/>
      <c r="S76" s="77"/>
      <c r="T76" s="77"/>
      <c r="U76" s="77"/>
    </row>
    <row r="77" spans="1:65">
      <c r="A77" s="73"/>
      <c r="G77" s="75"/>
      <c r="J77" s="75"/>
      <c r="L77" s="75"/>
      <c r="N77" s="75"/>
      <c r="O77" s="77"/>
      <c r="P77" s="77"/>
      <c r="Q77" s="77"/>
      <c r="R77" s="77"/>
      <c r="S77" s="77"/>
      <c r="T77" s="77"/>
      <c r="U77" s="77"/>
    </row>
    <row r="78" spans="1:65">
      <c r="A78" s="73"/>
      <c r="C78" s="77"/>
      <c r="D78" s="77"/>
      <c r="E78" s="77"/>
      <c r="F78" s="77"/>
      <c r="G78" s="78"/>
      <c r="H78" s="77"/>
      <c r="I78" s="77"/>
      <c r="J78" s="78"/>
      <c r="K78" s="77"/>
      <c r="L78" s="78"/>
      <c r="M78" s="77"/>
      <c r="N78" s="78"/>
      <c r="O78" s="77"/>
      <c r="P78" s="77"/>
      <c r="Q78" s="77"/>
      <c r="R78" s="77"/>
      <c r="S78" s="77"/>
      <c r="T78" s="77"/>
      <c r="U78" s="77"/>
    </row>
    <row r="79" spans="1:65">
      <c r="A79" s="73"/>
      <c r="C79" s="77"/>
      <c r="D79" s="77"/>
      <c r="E79" s="77"/>
      <c r="F79" s="77"/>
      <c r="G79" s="78"/>
      <c r="H79" s="77"/>
      <c r="I79" s="77"/>
      <c r="J79" s="78"/>
      <c r="K79" s="77"/>
      <c r="L79" s="78"/>
      <c r="M79" s="77"/>
      <c r="N79" s="78"/>
      <c r="O79" s="77"/>
      <c r="P79" s="77"/>
      <c r="Q79" s="77"/>
      <c r="R79" s="77"/>
      <c r="S79" s="77"/>
      <c r="T79" s="77"/>
      <c r="U79" s="77"/>
    </row>
    <row r="80" spans="1:65">
      <c r="A80" s="73"/>
      <c r="C80" s="77"/>
      <c r="D80" s="77"/>
      <c r="E80" s="77"/>
      <c r="F80" s="77"/>
      <c r="G80" s="78"/>
      <c r="H80" s="77"/>
      <c r="I80" s="77"/>
      <c r="J80" s="78"/>
      <c r="K80" s="77"/>
      <c r="L80" s="78"/>
      <c r="M80" s="77"/>
      <c r="N80" s="78"/>
      <c r="O80" s="77"/>
      <c r="P80" s="77"/>
      <c r="Q80" s="77"/>
      <c r="R80" s="77"/>
      <c r="S80" s="77"/>
      <c r="T80" s="77"/>
      <c r="U80" s="77"/>
    </row>
    <row r="81" spans="1:21">
      <c r="A81" s="73"/>
      <c r="C81" s="77"/>
      <c r="D81" s="77"/>
      <c r="E81" s="77"/>
      <c r="F81" s="77"/>
      <c r="G81" s="78"/>
      <c r="H81" s="77"/>
      <c r="I81" s="77"/>
      <c r="J81" s="78"/>
      <c r="K81" s="77"/>
      <c r="L81" s="78"/>
      <c r="M81" s="77"/>
      <c r="N81" s="78"/>
      <c r="O81" s="77"/>
      <c r="P81" s="77"/>
      <c r="Q81" s="77"/>
      <c r="R81" s="77"/>
      <c r="S81" s="77"/>
      <c r="T81" s="77"/>
      <c r="U81" s="77"/>
    </row>
    <row r="82" spans="1:21">
      <c r="A82" s="73"/>
      <c r="C82" s="77"/>
      <c r="D82" s="77"/>
      <c r="E82" s="77"/>
      <c r="F82" s="77"/>
      <c r="G82" s="78"/>
      <c r="H82" s="77"/>
      <c r="I82" s="77"/>
      <c r="J82" s="78"/>
      <c r="K82" s="77"/>
      <c r="L82" s="78"/>
      <c r="M82" s="77"/>
      <c r="N82" s="78"/>
      <c r="O82" s="77"/>
      <c r="P82" s="77"/>
      <c r="Q82" s="77"/>
      <c r="R82" s="77"/>
      <c r="S82" s="77"/>
      <c r="T82" s="77"/>
      <c r="U82" s="77"/>
    </row>
    <row r="83" spans="1:21">
      <c r="A83" s="73"/>
      <c r="C83" s="77"/>
      <c r="D83" s="77"/>
      <c r="E83" s="77"/>
      <c r="F83" s="77"/>
      <c r="G83" s="78"/>
      <c r="H83" s="77"/>
      <c r="I83" s="77"/>
      <c r="J83" s="78"/>
      <c r="K83" s="77"/>
      <c r="L83" s="78"/>
      <c r="M83" s="77"/>
      <c r="N83" s="78"/>
      <c r="O83" s="77"/>
      <c r="P83" s="77"/>
      <c r="Q83" s="77"/>
      <c r="R83" s="77"/>
      <c r="S83" s="77"/>
      <c r="T83" s="77"/>
      <c r="U83" s="77"/>
    </row>
    <row r="84" spans="1:21">
      <c r="A84" s="73"/>
      <c r="C84" s="77"/>
      <c r="D84" s="77"/>
      <c r="E84" s="77"/>
      <c r="F84" s="77"/>
      <c r="G84" s="78"/>
      <c r="H84" s="77"/>
      <c r="I84" s="77"/>
      <c r="J84" s="78"/>
      <c r="K84" s="77"/>
      <c r="L84" s="78"/>
      <c r="M84" s="77"/>
      <c r="N84" s="78"/>
      <c r="O84" s="77"/>
      <c r="P84" s="77"/>
      <c r="Q84" s="77"/>
      <c r="R84" s="77"/>
      <c r="S84" s="77"/>
      <c r="T84" s="77"/>
      <c r="U84" s="77"/>
    </row>
    <row r="85" spans="1:21">
      <c r="A85" s="73"/>
      <c r="C85" s="77"/>
      <c r="D85" s="77"/>
      <c r="E85" s="77"/>
      <c r="F85" s="77"/>
      <c r="G85" s="78"/>
      <c r="H85" s="77"/>
      <c r="I85" s="77"/>
      <c r="J85" s="78"/>
      <c r="K85" s="77"/>
      <c r="L85" s="78"/>
      <c r="M85" s="77"/>
      <c r="N85" s="78"/>
      <c r="O85" s="77"/>
      <c r="P85" s="77"/>
      <c r="Q85" s="77"/>
      <c r="R85" s="77"/>
      <c r="S85" s="77"/>
      <c r="T85" s="77"/>
      <c r="U85" s="77"/>
    </row>
    <row r="86" spans="1:21">
      <c r="A86" s="73"/>
      <c r="C86" s="77"/>
      <c r="D86" s="77"/>
      <c r="E86" s="77"/>
      <c r="F86" s="77"/>
      <c r="G86" s="78"/>
      <c r="H86" s="77"/>
      <c r="I86" s="77"/>
      <c r="J86" s="78"/>
      <c r="K86" s="77"/>
      <c r="L86" s="78"/>
      <c r="M86" s="77"/>
      <c r="N86" s="78"/>
      <c r="O86" s="77"/>
      <c r="P86" s="77"/>
      <c r="Q86" s="77"/>
      <c r="R86" s="77"/>
      <c r="S86" s="77"/>
      <c r="T86" s="77"/>
      <c r="U86" s="77"/>
    </row>
    <row r="87" spans="1:21">
      <c r="A87" s="73"/>
      <c r="C87" s="77"/>
      <c r="D87" s="77"/>
      <c r="E87" s="77"/>
      <c r="F87" s="77"/>
      <c r="G87" s="78"/>
      <c r="H87" s="77"/>
      <c r="I87" s="77"/>
      <c r="J87" s="78"/>
      <c r="K87" s="77"/>
      <c r="L87" s="78"/>
      <c r="M87" s="77"/>
      <c r="N87" s="78"/>
      <c r="O87" s="77"/>
      <c r="P87" s="77"/>
      <c r="Q87" s="77"/>
      <c r="R87" s="77"/>
      <c r="S87" s="77"/>
      <c r="T87" s="77"/>
      <c r="U87" s="77"/>
    </row>
    <row r="88" spans="1:21">
      <c r="A88" s="73"/>
      <c r="C88" s="77"/>
      <c r="D88" s="77"/>
      <c r="E88" s="77"/>
      <c r="F88" s="77"/>
      <c r="G88" s="78"/>
      <c r="H88" s="77"/>
      <c r="I88" s="77"/>
      <c r="J88" s="78"/>
      <c r="K88" s="77"/>
      <c r="L88" s="78"/>
      <c r="M88" s="77"/>
      <c r="N88" s="78"/>
      <c r="O88" s="77"/>
      <c r="P88" s="77"/>
      <c r="Q88" s="77"/>
      <c r="R88" s="77"/>
      <c r="S88" s="77"/>
      <c r="T88" s="77"/>
      <c r="U88" s="77"/>
    </row>
    <row r="89" spans="1:21">
      <c r="A89" s="79"/>
      <c r="B89" s="80"/>
      <c r="C89" s="81"/>
      <c r="D89" s="81"/>
      <c r="E89" s="81"/>
      <c r="F89" s="81"/>
      <c r="G89" s="82"/>
      <c r="H89" s="81"/>
      <c r="I89" s="81"/>
      <c r="J89" s="82"/>
      <c r="K89" s="81"/>
      <c r="L89" s="82"/>
      <c r="M89" s="81"/>
      <c r="N89" s="82"/>
      <c r="O89" s="77"/>
      <c r="P89" s="77"/>
      <c r="Q89" s="77"/>
      <c r="R89" s="77"/>
      <c r="S89" s="77"/>
      <c r="T89" s="77"/>
      <c r="U89" s="77"/>
    </row>
    <row r="90" spans="1:21">
      <c r="A90" s="38" t="s">
        <v>80</v>
      </c>
      <c r="B90" s="47"/>
      <c r="C90" s="23" t="s">
        <v>81</v>
      </c>
      <c r="D90" s="23"/>
      <c r="E90" s="39"/>
      <c r="F90" s="39"/>
      <c r="G90" s="13"/>
      <c r="H90" s="13"/>
      <c r="I90" s="13"/>
      <c r="J90" s="13"/>
      <c r="K90" s="13"/>
      <c r="L90" s="102">
        <f>SUM(L70:L89)</f>
        <v>18208328.33072703</v>
      </c>
      <c r="M90" s="102">
        <f>SUM(M70:M89)</f>
        <v>-2977196.6500000008</v>
      </c>
      <c r="N90" s="102">
        <f>SUM(N70:N89)</f>
        <v>15231131.680727031</v>
      </c>
      <c r="O90" s="77"/>
      <c r="P90" s="77"/>
      <c r="Q90" s="77"/>
      <c r="R90" s="77"/>
      <c r="S90" s="77"/>
      <c r="T90" s="77"/>
      <c r="U90" s="77"/>
    </row>
    <row r="91" spans="1:21">
      <c r="A91" s="77"/>
      <c r="B91" s="77"/>
      <c r="C91" s="77"/>
      <c r="D91" s="77"/>
      <c r="E91" s="77"/>
      <c r="F91" s="77"/>
      <c r="G91" s="77"/>
      <c r="H91" s="77"/>
      <c r="I91" s="77"/>
      <c r="J91" s="77"/>
      <c r="K91" s="77"/>
      <c r="L91" s="77"/>
      <c r="M91" s="77"/>
      <c r="N91" s="77"/>
      <c r="O91" s="77"/>
      <c r="P91" s="77"/>
      <c r="Q91" s="77"/>
      <c r="R91" s="77"/>
      <c r="S91" s="77"/>
      <c r="T91" s="77"/>
      <c r="U91" s="77"/>
    </row>
    <row r="92" spans="1:21">
      <c r="A92" s="104">
        <v>3</v>
      </c>
      <c r="B92" s="77"/>
      <c r="C92" s="3" t="s">
        <v>82</v>
      </c>
      <c r="D92" s="77"/>
      <c r="E92" s="77"/>
      <c r="F92" s="77"/>
      <c r="G92" s="77"/>
      <c r="H92" s="77"/>
      <c r="I92" s="77"/>
      <c r="J92" s="77"/>
      <c r="K92" s="77"/>
      <c r="L92" s="105">
        <f>L90</f>
        <v>18208328.33072703</v>
      </c>
      <c r="M92" s="77"/>
      <c r="N92" s="77"/>
      <c r="O92" s="77"/>
      <c r="P92" s="77"/>
      <c r="Q92" s="77"/>
      <c r="R92" s="77"/>
      <c r="S92" s="77"/>
      <c r="T92" s="77"/>
      <c r="U92" s="77"/>
    </row>
    <row r="93" spans="1:21">
      <c r="A93" s="77"/>
      <c r="B93" s="77"/>
      <c r="C93" s="77"/>
      <c r="D93" s="77"/>
      <c r="E93" s="77"/>
      <c r="F93" s="77"/>
      <c r="G93" s="77"/>
      <c r="H93" s="77"/>
      <c r="I93" s="77"/>
      <c r="J93" s="77"/>
      <c r="K93" s="77"/>
      <c r="L93" s="77"/>
      <c r="M93" s="77"/>
      <c r="N93" s="77"/>
      <c r="O93" s="77"/>
      <c r="P93" s="77"/>
      <c r="Q93" s="77"/>
      <c r="R93" s="77"/>
      <c r="S93" s="77"/>
      <c r="T93" s="77"/>
      <c r="U93" s="77"/>
    </row>
    <row r="94" spans="1:21">
      <c r="A94" s="77"/>
      <c r="B94" s="77"/>
      <c r="C94" s="77"/>
      <c r="D94" s="77"/>
      <c r="E94" s="77"/>
      <c r="F94" s="77"/>
      <c r="G94" s="77"/>
      <c r="H94" s="77"/>
      <c r="I94" s="77"/>
      <c r="J94" s="77"/>
      <c r="K94" s="77"/>
      <c r="L94" s="77"/>
      <c r="M94" s="77"/>
      <c r="N94" s="77"/>
      <c r="O94" s="77"/>
      <c r="P94" s="77"/>
      <c r="Q94" s="77"/>
      <c r="R94" s="77"/>
      <c r="S94" s="77"/>
      <c r="T94" s="77"/>
      <c r="U94" s="77"/>
    </row>
    <row r="95" spans="1:21">
      <c r="A95" s="77" t="s">
        <v>19</v>
      </c>
      <c r="B95" s="77"/>
      <c r="C95" s="77"/>
      <c r="D95" s="77"/>
      <c r="E95" s="77"/>
      <c r="F95" s="77"/>
      <c r="G95" s="77"/>
      <c r="H95" s="77"/>
      <c r="I95" s="77"/>
      <c r="J95" s="77"/>
      <c r="K95" s="77"/>
      <c r="L95" s="77"/>
      <c r="M95" s="77"/>
      <c r="N95" s="77"/>
      <c r="O95" s="77"/>
      <c r="P95" s="77"/>
      <c r="Q95" s="77"/>
      <c r="R95" s="77"/>
      <c r="S95" s="77"/>
      <c r="T95" s="77"/>
      <c r="U95" s="77"/>
    </row>
    <row r="96" spans="1:21" ht="15.75" thickBot="1">
      <c r="A96" s="83" t="s">
        <v>20</v>
      </c>
      <c r="B96" s="77"/>
      <c r="C96" s="77"/>
      <c r="D96" s="77"/>
      <c r="E96" s="77"/>
      <c r="F96" s="77"/>
      <c r="G96" s="77"/>
      <c r="H96" s="77"/>
      <c r="I96" s="77"/>
      <c r="J96" s="77"/>
      <c r="K96" s="77"/>
      <c r="L96" s="77"/>
      <c r="M96" s="77"/>
      <c r="N96" s="77"/>
      <c r="O96" s="77"/>
      <c r="P96" s="77"/>
      <c r="Q96" s="77"/>
      <c r="R96" s="77"/>
      <c r="S96" s="77"/>
      <c r="T96" s="77"/>
      <c r="U96" s="77"/>
    </row>
    <row r="97" spans="1:21">
      <c r="A97" s="84" t="s">
        <v>21</v>
      </c>
      <c r="B97" s="77"/>
      <c r="C97" s="120" t="s">
        <v>104</v>
      </c>
      <c r="D97" s="120"/>
      <c r="E97" s="120"/>
      <c r="F97" s="120"/>
      <c r="G97" s="120"/>
      <c r="H97" s="120"/>
      <c r="I97" s="120"/>
      <c r="J97" s="120"/>
      <c r="K97" s="120"/>
      <c r="L97" s="120"/>
      <c r="M97" s="120"/>
      <c r="N97" s="120"/>
      <c r="O97" s="77"/>
      <c r="P97" s="77"/>
      <c r="Q97" s="77"/>
      <c r="R97" s="77"/>
      <c r="S97" s="77"/>
      <c r="T97" s="77"/>
      <c r="U97" s="77"/>
    </row>
    <row r="98" spans="1:21">
      <c r="A98" s="84" t="s">
        <v>22</v>
      </c>
      <c r="B98" s="77"/>
      <c r="C98" s="120" t="s">
        <v>105</v>
      </c>
      <c r="D98" s="120"/>
      <c r="E98" s="120"/>
      <c r="F98" s="120"/>
      <c r="G98" s="120"/>
      <c r="H98" s="120"/>
      <c r="I98" s="120"/>
      <c r="J98" s="120"/>
      <c r="K98" s="120"/>
      <c r="L98" s="120"/>
      <c r="M98" s="120"/>
      <c r="N98" s="120"/>
      <c r="O98" s="77"/>
      <c r="P98" s="77"/>
      <c r="Q98" s="77"/>
      <c r="R98" s="77"/>
      <c r="S98" s="77"/>
      <c r="T98" s="77"/>
      <c r="U98" s="77"/>
    </row>
    <row r="99" spans="1:21" ht="27" customHeight="1">
      <c r="A99" s="86" t="s">
        <v>23</v>
      </c>
      <c r="B99" s="77"/>
      <c r="C99" s="122" t="s">
        <v>84</v>
      </c>
      <c r="D99" s="122"/>
      <c r="E99" s="122"/>
      <c r="F99" s="122"/>
      <c r="G99" s="122"/>
      <c r="H99" s="122"/>
      <c r="I99" s="122"/>
      <c r="J99" s="122"/>
      <c r="K99" s="122"/>
      <c r="L99" s="122"/>
      <c r="M99" s="122"/>
      <c r="N99" s="122"/>
      <c r="O99" s="77"/>
      <c r="P99" s="77"/>
      <c r="Q99" s="77"/>
      <c r="R99" s="77"/>
      <c r="S99" s="77"/>
      <c r="T99" s="77"/>
      <c r="U99" s="77"/>
    </row>
    <row r="100" spans="1:21">
      <c r="A100" s="86" t="s">
        <v>24</v>
      </c>
      <c r="B100" s="77"/>
      <c r="C100" s="123" t="s">
        <v>85</v>
      </c>
      <c r="D100" s="123"/>
      <c r="E100" s="123"/>
      <c r="F100" s="123"/>
      <c r="G100" s="123"/>
      <c r="H100" s="123"/>
      <c r="I100" s="123"/>
      <c r="J100" s="123"/>
      <c r="K100" s="123"/>
      <c r="L100" s="123"/>
      <c r="M100" s="123"/>
      <c r="N100" s="123"/>
      <c r="O100" s="77"/>
      <c r="P100" s="77"/>
      <c r="Q100" s="77"/>
      <c r="R100" s="77"/>
      <c r="S100" s="77"/>
      <c r="T100" s="77"/>
      <c r="U100" s="77"/>
    </row>
    <row r="101" spans="1:21">
      <c r="A101" s="84" t="s">
        <v>25</v>
      </c>
      <c r="B101" s="77"/>
      <c r="C101" s="121" t="s">
        <v>106</v>
      </c>
      <c r="D101" s="121"/>
      <c r="E101" s="121"/>
      <c r="F101" s="121"/>
      <c r="G101" s="121"/>
      <c r="H101" s="121"/>
      <c r="I101" s="121"/>
      <c r="J101" s="121"/>
      <c r="K101" s="121"/>
      <c r="L101" s="121"/>
      <c r="M101" s="121"/>
      <c r="N101" s="121"/>
      <c r="O101" s="77"/>
      <c r="P101" s="77"/>
      <c r="Q101" s="77"/>
      <c r="R101" s="77"/>
      <c r="S101" s="77"/>
      <c r="T101" s="77"/>
      <c r="U101" s="77"/>
    </row>
    <row r="102" spans="1:21">
      <c r="A102" s="84" t="s">
        <v>26</v>
      </c>
      <c r="B102" s="77"/>
      <c r="C102" s="121" t="s">
        <v>83</v>
      </c>
      <c r="D102" s="121"/>
      <c r="E102" s="121"/>
      <c r="F102" s="121"/>
      <c r="G102" s="121"/>
      <c r="H102" s="121"/>
      <c r="I102" s="121"/>
      <c r="J102" s="121"/>
      <c r="K102" s="121"/>
      <c r="L102" s="121"/>
      <c r="M102" s="121"/>
      <c r="N102" s="121"/>
      <c r="O102" s="77"/>
      <c r="P102" s="77"/>
      <c r="Q102" s="77"/>
      <c r="R102" s="77"/>
      <c r="S102" s="77"/>
      <c r="T102" s="77"/>
      <c r="U102" s="77"/>
    </row>
    <row r="103" spans="1:21">
      <c r="A103" s="84" t="s">
        <v>27</v>
      </c>
      <c r="B103" s="77"/>
      <c r="C103" s="121" t="s">
        <v>107</v>
      </c>
      <c r="D103" s="121"/>
      <c r="E103" s="121"/>
      <c r="F103" s="121"/>
      <c r="G103" s="121"/>
      <c r="H103" s="121"/>
      <c r="I103" s="121"/>
      <c r="J103" s="121"/>
      <c r="K103" s="121"/>
      <c r="L103" s="121"/>
      <c r="M103" s="121"/>
      <c r="N103" s="121"/>
      <c r="O103" s="77"/>
      <c r="P103" s="77"/>
      <c r="Q103" s="77"/>
      <c r="R103" s="77"/>
      <c r="S103" s="77"/>
      <c r="T103" s="77"/>
      <c r="U103" s="77"/>
    </row>
    <row r="104" spans="1:21">
      <c r="A104" s="106" t="s">
        <v>90</v>
      </c>
      <c r="B104" s="91"/>
      <c r="C104" s="120" t="s">
        <v>91</v>
      </c>
      <c r="D104" s="120"/>
      <c r="E104" s="120"/>
      <c r="F104" s="120"/>
      <c r="G104" s="120"/>
      <c r="H104" s="120"/>
      <c r="I104" s="120"/>
      <c r="J104" s="120"/>
      <c r="K104" s="120"/>
      <c r="L104" s="120"/>
      <c r="M104" s="120"/>
      <c r="N104" s="120"/>
      <c r="O104" s="77"/>
      <c r="P104" s="77"/>
      <c r="Q104" s="77"/>
      <c r="R104" s="77"/>
      <c r="S104" s="77"/>
      <c r="T104" s="77"/>
      <c r="U104" s="77"/>
    </row>
    <row r="105" spans="1:21">
      <c r="A105" s="84"/>
      <c r="B105" s="77"/>
      <c r="C105" s="85"/>
      <c r="D105" s="85"/>
      <c r="E105" s="85"/>
      <c r="F105" s="85"/>
      <c r="G105" s="85"/>
      <c r="H105" s="85"/>
      <c r="I105" s="85"/>
      <c r="J105" s="85"/>
      <c r="K105" s="85"/>
      <c r="L105" s="85"/>
      <c r="M105" s="85"/>
      <c r="N105" s="85"/>
      <c r="O105" s="77"/>
      <c r="P105" s="77"/>
      <c r="Q105" s="77"/>
      <c r="R105" s="77"/>
      <c r="S105" s="77"/>
      <c r="T105" s="77"/>
      <c r="U105" s="77"/>
    </row>
    <row r="106" spans="1:21">
      <c r="A106" s="84"/>
      <c r="B106" s="77"/>
      <c r="C106" s="85"/>
      <c r="D106" s="85"/>
      <c r="E106" s="85"/>
      <c r="F106" s="85"/>
      <c r="G106" s="85"/>
      <c r="H106" s="85"/>
      <c r="I106" s="85"/>
      <c r="J106" s="85"/>
      <c r="K106" s="85"/>
      <c r="L106" s="85"/>
      <c r="M106" s="85"/>
      <c r="N106" s="85"/>
      <c r="O106" s="77"/>
      <c r="P106" s="77"/>
      <c r="Q106" s="77"/>
      <c r="R106" s="77"/>
      <c r="S106" s="77"/>
      <c r="T106" s="77"/>
      <c r="U106" s="77"/>
    </row>
    <row r="107" spans="1:21">
      <c r="A107" s="84"/>
      <c r="B107" s="77"/>
      <c r="C107" s="85"/>
      <c r="D107" s="85"/>
      <c r="E107" s="85"/>
      <c r="F107" s="85"/>
      <c r="G107" s="85"/>
      <c r="H107" s="85"/>
      <c r="I107" s="85"/>
      <c r="J107" s="85"/>
      <c r="K107" s="85"/>
      <c r="L107" s="85"/>
      <c r="M107" s="85"/>
      <c r="N107" s="85"/>
      <c r="O107" s="77"/>
      <c r="P107" s="77"/>
      <c r="Q107" s="77"/>
      <c r="R107" s="77"/>
      <c r="S107" s="77"/>
      <c r="T107" s="77"/>
      <c r="U107" s="77"/>
    </row>
    <row r="108" spans="1:21">
      <c r="A108" s="84"/>
      <c r="B108" s="77"/>
      <c r="C108" s="77"/>
      <c r="D108" s="77"/>
      <c r="E108" s="77"/>
      <c r="F108" s="77"/>
      <c r="G108" s="77"/>
      <c r="H108" s="77"/>
      <c r="I108" s="77"/>
      <c r="J108" s="77"/>
      <c r="K108" s="77"/>
      <c r="L108" s="77"/>
      <c r="M108" s="77"/>
      <c r="N108" s="77"/>
      <c r="O108" s="77"/>
      <c r="P108" s="77"/>
      <c r="Q108" s="77"/>
      <c r="R108" s="77"/>
      <c r="S108" s="77"/>
      <c r="T108" s="77"/>
      <c r="U108" s="77"/>
    </row>
    <row r="109" spans="1:21">
      <c r="A109" s="53"/>
      <c r="B109" s="3"/>
      <c r="C109" s="46"/>
      <c r="D109" s="46"/>
      <c r="E109" s="39"/>
      <c r="F109" s="39"/>
      <c r="G109" s="13"/>
      <c r="H109" s="52"/>
      <c r="I109" s="52"/>
      <c r="J109" s="33"/>
      <c r="K109" s="52"/>
      <c r="M109" s="13"/>
      <c r="N109" s="101"/>
      <c r="O109" s="77"/>
      <c r="P109" s="77"/>
      <c r="Q109" s="77"/>
      <c r="R109" s="77"/>
      <c r="S109" s="77"/>
      <c r="T109" s="77"/>
      <c r="U109" s="77"/>
    </row>
    <row r="110" spans="1:21" ht="15.75">
      <c r="A110" s="100"/>
      <c r="B110" s="3"/>
      <c r="C110" s="46"/>
      <c r="D110" s="46"/>
      <c r="E110" s="39"/>
      <c r="F110" s="39"/>
      <c r="G110" s="13"/>
      <c r="H110" s="52"/>
      <c r="I110" s="52"/>
      <c r="J110" s="33"/>
      <c r="K110" s="52"/>
      <c r="M110" s="13"/>
      <c r="N110" s="35"/>
      <c r="O110" s="77"/>
      <c r="P110" s="77"/>
      <c r="Q110" s="77"/>
      <c r="R110" s="77"/>
      <c r="S110" s="77"/>
      <c r="T110" s="77"/>
      <c r="U110" s="77"/>
    </row>
    <row r="111" spans="1:21">
      <c r="A111" s="87"/>
      <c r="C111" s="77"/>
      <c r="D111" s="77"/>
      <c r="E111" s="77"/>
      <c r="F111" s="77"/>
      <c r="G111" s="77"/>
      <c r="H111" s="77"/>
      <c r="I111" s="77"/>
      <c r="J111" s="77"/>
      <c r="K111" s="77"/>
      <c r="L111" s="77"/>
      <c r="M111" s="77"/>
      <c r="N111" s="77"/>
      <c r="O111" s="77"/>
      <c r="P111" s="77"/>
      <c r="Q111" s="77"/>
      <c r="R111" s="77"/>
      <c r="S111" s="77"/>
      <c r="T111" s="77"/>
      <c r="U111" s="77"/>
    </row>
    <row r="112" spans="1:21">
      <c r="C112" s="77"/>
      <c r="D112" s="77"/>
      <c r="E112" s="77"/>
      <c r="F112" s="77"/>
      <c r="G112" s="77"/>
      <c r="H112" s="77"/>
      <c r="I112" s="77"/>
      <c r="J112" s="77"/>
      <c r="K112" s="77"/>
      <c r="L112" s="77"/>
      <c r="M112" s="77"/>
      <c r="N112" s="77"/>
      <c r="O112" s="77"/>
      <c r="P112" s="77"/>
      <c r="Q112" s="77"/>
      <c r="R112" s="77"/>
      <c r="S112" s="77"/>
      <c r="T112" s="77"/>
      <c r="U112" s="77"/>
    </row>
    <row r="113" spans="3:21">
      <c r="C113" s="77"/>
      <c r="D113" s="77"/>
      <c r="E113" s="77"/>
      <c r="F113" s="77"/>
      <c r="G113" s="77"/>
      <c r="H113" s="77"/>
      <c r="I113" s="77"/>
      <c r="J113" s="77"/>
      <c r="K113" s="77"/>
      <c r="L113" s="77"/>
      <c r="M113" s="77"/>
      <c r="N113" s="77"/>
      <c r="O113" s="77"/>
      <c r="P113" s="77"/>
      <c r="Q113" s="77"/>
      <c r="R113" s="77"/>
      <c r="S113" s="77"/>
      <c r="T113" s="77"/>
      <c r="U113" s="77"/>
    </row>
    <row r="114" spans="3:21">
      <c r="C114" s="77"/>
      <c r="D114" s="77"/>
      <c r="E114" s="77"/>
      <c r="F114" s="77"/>
      <c r="G114" s="77"/>
      <c r="H114" s="77"/>
      <c r="I114" s="77"/>
      <c r="J114" s="77"/>
      <c r="K114" s="77"/>
      <c r="L114" s="77"/>
      <c r="M114" s="77"/>
      <c r="N114" s="77"/>
      <c r="O114" s="77"/>
      <c r="P114" s="77"/>
      <c r="Q114" s="77"/>
      <c r="R114" s="77"/>
      <c r="S114" s="77"/>
      <c r="T114" s="77"/>
      <c r="U114" s="77"/>
    </row>
    <row r="115" spans="3:21">
      <c r="C115" s="77"/>
      <c r="D115" s="77"/>
      <c r="E115" s="77"/>
      <c r="F115" s="77"/>
      <c r="G115" s="77"/>
      <c r="H115" s="77"/>
      <c r="I115" s="77"/>
      <c r="J115" s="77"/>
      <c r="K115" s="77"/>
      <c r="L115" s="77"/>
      <c r="M115" s="77"/>
      <c r="N115" s="77"/>
      <c r="O115" s="77"/>
      <c r="P115" s="77"/>
      <c r="Q115" s="77"/>
      <c r="R115" s="77"/>
      <c r="S115" s="77"/>
      <c r="T115" s="77"/>
      <c r="U115" s="77"/>
    </row>
    <row r="116" spans="3:21">
      <c r="C116" s="77"/>
      <c r="D116" s="77"/>
      <c r="E116" s="77"/>
      <c r="F116" s="77"/>
      <c r="G116" s="77"/>
      <c r="H116" s="77"/>
      <c r="I116" s="77"/>
      <c r="J116" s="77"/>
      <c r="K116" s="77"/>
      <c r="L116" s="77"/>
      <c r="M116" s="77"/>
      <c r="N116" s="77"/>
      <c r="O116" s="77"/>
      <c r="P116" s="77"/>
      <c r="Q116" s="77"/>
      <c r="R116" s="77"/>
      <c r="S116" s="77"/>
      <c r="T116" s="77"/>
      <c r="U116" s="77"/>
    </row>
    <row r="117" spans="3:21">
      <c r="C117" s="77"/>
      <c r="D117" s="77"/>
      <c r="E117" s="77"/>
      <c r="F117" s="77"/>
      <c r="G117" s="77"/>
      <c r="H117" s="77"/>
      <c r="I117" s="77"/>
      <c r="J117" s="77"/>
      <c r="K117" s="77"/>
      <c r="L117" s="77"/>
      <c r="M117" s="77"/>
      <c r="N117" s="77"/>
      <c r="O117" s="77"/>
      <c r="P117" s="77"/>
      <c r="Q117" s="77"/>
      <c r="R117" s="77"/>
      <c r="S117" s="77"/>
      <c r="T117" s="77"/>
      <c r="U117" s="77"/>
    </row>
    <row r="118" spans="3:21">
      <c r="C118" s="77"/>
      <c r="D118" s="77"/>
      <c r="E118" s="77"/>
      <c r="F118" s="77"/>
      <c r="G118" s="77"/>
      <c r="H118" s="77"/>
      <c r="I118" s="77"/>
      <c r="J118" s="77"/>
      <c r="K118" s="77"/>
      <c r="L118" s="77"/>
      <c r="M118" s="77"/>
      <c r="N118" s="77"/>
      <c r="O118" s="77"/>
      <c r="P118" s="77"/>
      <c r="Q118" s="77"/>
      <c r="R118" s="77"/>
      <c r="S118" s="77"/>
      <c r="T118" s="77"/>
      <c r="U118" s="77"/>
    </row>
    <row r="119" spans="3:21">
      <c r="C119" s="77"/>
      <c r="D119" s="77"/>
      <c r="E119" s="77"/>
      <c r="F119" s="77"/>
      <c r="G119" s="77"/>
      <c r="H119" s="77"/>
      <c r="I119" s="77"/>
      <c r="J119" s="77"/>
      <c r="K119" s="77"/>
      <c r="L119" s="77"/>
      <c r="M119" s="77"/>
      <c r="N119" s="77"/>
      <c r="O119" s="77"/>
      <c r="P119" s="77"/>
      <c r="Q119" s="77"/>
      <c r="R119" s="77"/>
      <c r="S119" s="77"/>
      <c r="T119" s="77"/>
      <c r="U119" s="77"/>
    </row>
    <row r="120" spans="3:21">
      <c r="C120" s="77"/>
      <c r="D120" s="77"/>
      <c r="E120" s="77"/>
      <c r="F120" s="77"/>
      <c r="G120" s="77"/>
      <c r="H120" s="77"/>
      <c r="I120" s="77"/>
      <c r="J120" s="77"/>
      <c r="K120" s="77"/>
      <c r="L120" s="77"/>
      <c r="M120" s="77"/>
      <c r="N120" s="77"/>
      <c r="O120" s="77"/>
      <c r="P120" s="77"/>
      <c r="Q120" s="77"/>
      <c r="R120" s="77"/>
      <c r="S120" s="77"/>
      <c r="T120" s="77"/>
      <c r="U120" s="77"/>
    </row>
    <row r="121" spans="3:21">
      <c r="C121" s="77"/>
      <c r="D121" s="77"/>
      <c r="E121" s="77"/>
      <c r="F121" s="77"/>
      <c r="G121" s="77"/>
      <c r="H121" s="77"/>
      <c r="I121" s="77"/>
      <c r="J121" s="77"/>
      <c r="K121" s="77"/>
      <c r="L121" s="77"/>
      <c r="M121" s="77"/>
      <c r="N121" s="77"/>
      <c r="O121" s="77"/>
      <c r="P121" s="77"/>
      <c r="Q121" s="77"/>
      <c r="R121" s="77"/>
      <c r="S121" s="77"/>
      <c r="T121" s="77"/>
      <c r="U121" s="77"/>
    </row>
    <row r="122" spans="3:21">
      <c r="C122" s="77"/>
      <c r="D122" s="77"/>
      <c r="E122" s="77"/>
      <c r="F122" s="77"/>
      <c r="G122" s="77"/>
      <c r="H122" s="77"/>
      <c r="I122" s="77"/>
      <c r="J122" s="77"/>
      <c r="K122" s="77"/>
      <c r="L122" s="77"/>
      <c r="M122" s="77"/>
      <c r="N122" s="77"/>
      <c r="O122" s="77"/>
      <c r="P122" s="77"/>
      <c r="Q122" s="77"/>
      <c r="R122" s="77"/>
      <c r="S122" s="77"/>
      <c r="T122" s="77"/>
      <c r="U122" s="77"/>
    </row>
    <row r="123" spans="3:21">
      <c r="C123" s="77"/>
      <c r="D123" s="77"/>
      <c r="E123" s="77"/>
      <c r="F123" s="77"/>
      <c r="G123" s="77"/>
      <c r="H123" s="77"/>
      <c r="I123" s="77"/>
      <c r="J123" s="77"/>
      <c r="K123" s="77"/>
      <c r="L123" s="77"/>
      <c r="M123" s="77"/>
      <c r="N123" s="77"/>
      <c r="O123" s="77"/>
      <c r="P123" s="77"/>
      <c r="Q123" s="77"/>
      <c r="R123" s="77"/>
      <c r="S123" s="77"/>
      <c r="T123" s="77"/>
      <c r="U123" s="77"/>
    </row>
    <row r="124" spans="3:21">
      <c r="C124" s="77"/>
      <c r="D124" s="77"/>
      <c r="E124" s="77"/>
      <c r="F124" s="77"/>
      <c r="G124" s="77"/>
      <c r="H124" s="77"/>
      <c r="I124" s="77"/>
      <c r="J124" s="77"/>
      <c r="K124" s="77"/>
      <c r="L124" s="77"/>
      <c r="M124" s="77"/>
      <c r="N124" s="77"/>
      <c r="O124" s="77"/>
      <c r="P124" s="77"/>
      <c r="Q124" s="77"/>
      <c r="R124" s="77"/>
      <c r="S124" s="77"/>
      <c r="T124" s="77"/>
      <c r="U124" s="77"/>
    </row>
    <row r="125" spans="3:21">
      <c r="C125" s="77"/>
      <c r="D125" s="77"/>
      <c r="E125" s="77"/>
      <c r="F125" s="77"/>
      <c r="G125" s="77"/>
      <c r="H125" s="77"/>
      <c r="I125" s="77"/>
      <c r="J125" s="77"/>
      <c r="K125" s="77"/>
      <c r="L125" s="77"/>
      <c r="M125" s="77"/>
      <c r="N125" s="77"/>
      <c r="O125" s="77"/>
      <c r="P125" s="77"/>
      <c r="Q125" s="77"/>
      <c r="R125" s="77"/>
      <c r="S125" s="77"/>
      <c r="T125" s="77"/>
      <c r="U125" s="77"/>
    </row>
    <row r="126" spans="3:21">
      <c r="C126" s="77"/>
      <c r="D126" s="77"/>
      <c r="E126" s="77"/>
      <c r="F126" s="77"/>
      <c r="G126" s="77"/>
      <c r="H126" s="77"/>
      <c r="I126" s="77"/>
      <c r="J126" s="77"/>
      <c r="K126" s="77"/>
      <c r="L126" s="77"/>
      <c r="M126" s="77"/>
      <c r="N126" s="77"/>
      <c r="O126" s="77"/>
      <c r="P126" s="77"/>
      <c r="Q126" s="77"/>
      <c r="R126" s="77"/>
      <c r="S126" s="77"/>
      <c r="T126" s="77"/>
      <c r="U126" s="77"/>
    </row>
    <row r="127" spans="3:21">
      <c r="C127" s="77"/>
      <c r="D127" s="77"/>
      <c r="E127" s="77"/>
      <c r="F127" s="77"/>
      <c r="G127" s="77"/>
      <c r="H127" s="77"/>
      <c r="I127" s="77"/>
      <c r="J127" s="77"/>
      <c r="K127" s="77"/>
      <c r="L127" s="77"/>
      <c r="M127" s="77"/>
      <c r="N127" s="77"/>
      <c r="O127" s="77"/>
      <c r="P127" s="77"/>
      <c r="Q127" s="77"/>
      <c r="R127" s="77"/>
      <c r="S127" s="77"/>
      <c r="T127" s="77"/>
      <c r="U127" s="77"/>
    </row>
    <row r="128" spans="3:21">
      <c r="C128" s="77"/>
      <c r="D128" s="77"/>
      <c r="E128" s="77"/>
      <c r="F128" s="77"/>
      <c r="G128" s="77"/>
      <c r="H128" s="77"/>
      <c r="I128" s="77"/>
      <c r="J128" s="77"/>
      <c r="K128" s="77"/>
      <c r="L128" s="77"/>
      <c r="M128" s="77"/>
      <c r="N128" s="77"/>
      <c r="O128" s="77"/>
      <c r="P128" s="77"/>
      <c r="Q128" s="77"/>
      <c r="R128" s="77"/>
      <c r="S128" s="77"/>
      <c r="T128" s="77"/>
      <c r="U128" s="77"/>
    </row>
    <row r="129" spans="3:21">
      <c r="C129" s="77"/>
      <c r="D129" s="77"/>
      <c r="E129" s="77"/>
      <c r="F129" s="77"/>
      <c r="G129" s="77"/>
      <c r="H129" s="77"/>
      <c r="I129" s="77"/>
      <c r="J129" s="77"/>
      <c r="K129" s="77"/>
      <c r="L129" s="77"/>
      <c r="M129" s="77"/>
      <c r="N129" s="77"/>
      <c r="O129" s="77"/>
      <c r="P129" s="77"/>
      <c r="Q129" s="77"/>
      <c r="R129" s="77"/>
      <c r="S129" s="77"/>
      <c r="T129" s="77"/>
      <c r="U129" s="77"/>
    </row>
    <row r="130" spans="3:21">
      <c r="C130" s="77"/>
      <c r="D130" s="77"/>
      <c r="E130" s="77"/>
      <c r="F130" s="77"/>
      <c r="G130" s="77"/>
      <c r="H130" s="77"/>
      <c r="I130" s="77"/>
      <c r="J130" s="77"/>
      <c r="K130" s="77"/>
      <c r="L130" s="77"/>
      <c r="M130" s="77"/>
      <c r="N130" s="77"/>
      <c r="O130" s="77"/>
      <c r="P130" s="77"/>
      <c r="Q130" s="77"/>
      <c r="R130" s="77"/>
      <c r="S130" s="77"/>
      <c r="T130" s="77"/>
      <c r="U130" s="77"/>
    </row>
    <row r="131" spans="3:21">
      <c r="C131" s="77"/>
      <c r="D131" s="77"/>
      <c r="E131" s="77"/>
      <c r="F131" s="77"/>
      <c r="G131" s="77"/>
      <c r="H131" s="77"/>
      <c r="I131" s="77"/>
      <c r="J131" s="77"/>
      <c r="K131" s="77"/>
      <c r="L131" s="77"/>
      <c r="M131" s="77"/>
      <c r="N131" s="77"/>
      <c r="O131" s="77"/>
      <c r="P131" s="77"/>
      <c r="Q131" s="77"/>
      <c r="R131" s="77"/>
      <c r="S131" s="77"/>
      <c r="T131" s="77"/>
      <c r="U131" s="77"/>
    </row>
    <row r="132" spans="3:21">
      <c r="C132" s="77"/>
      <c r="D132" s="77"/>
      <c r="E132" s="77"/>
      <c r="F132" s="77"/>
      <c r="G132" s="77"/>
      <c r="H132" s="77"/>
      <c r="I132" s="77"/>
      <c r="J132" s="77"/>
      <c r="K132" s="77"/>
      <c r="L132" s="77"/>
      <c r="M132" s="77"/>
      <c r="N132" s="77"/>
      <c r="O132" s="77"/>
      <c r="P132" s="77"/>
      <c r="Q132" s="77"/>
      <c r="R132" s="77"/>
      <c r="S132" s="77"/>
      <c r="T132" s="77"/>
      <c r="U132" s="77"/>
    </row>
    <row r="133" spans="3:21">
      <c r="C133" s="77"/>
      <c r="D133" s="77"/>
      <c r="E133" s="77"/>
      <c r="F133" s="77"/>
      <c r="G133" s="77"/>
      <c r="H133" s="77"/>
      <c r="I133" s="77"/>
      <c r="J133" s="77"/>
      <c r="K133" s="77"/>
      <c r="L133" s="77"/>
      <c r="M133" s="77"/>
      <c r="N133" s="77"/>
      <c r="O133" s="77"/>
      <c r="P133" s="77"/>
      <c r="Q133" s="77"/>
      <c r="R133" s="77"/>
      <c r="S133" s="77"/>
      <c r="T133" s="77"/>
      <c r="U133" s="77"/>
    </row>
    <row r="134" spans="3:21">
      <c r="C134" s="77"/>
      <c r="D134" s="77"/>
      <c r="E134" s="77"/>
      <c r="F134" s="77"/>
      <c r="G134" s="77"/>
      <c r="H134" s="77"/>
      <c r="I134" s="77"/>
      <c r="J134" s="77"/>
      <c r="K134" s="77"/>
      <c r="L134" s="77"/>
      <c r="M134" s="77"/>
      <c r="N134" s="77"/>
      <c r="O134" s="77"/>
      <c r="P134" s="77"/>
      <c r="Q134" s="77"/>
      <c r="R134" s="77"/>
      <c r="S134" s="77"/>
      <c r="T134" s="77"/>
      <c r="U134" s="77"/>
    </row>
    <row r="135" spans="3:21">
      <c r="C135" s="77"/>
      <c r="D135" s="77"/>
      <c r="E135" s="77"/>
      <c r="F135" s="77"/>
      <c r="G135" s="77"/>
      <c r="H135" s="77"/>
      <c r="I135" s="77"/>
      <c r="J135" s="77"/>
      <c r="K135" s="77"/>
      <c r="L135" s="77"/>
      <c r="M135" s="77"/>
      <c r="N135" s="77"/>
      <c r="O135" s="77"/>
      <c r="P135" s="77"/>
      <c r="Q135" s="77"/>
      <c r="R135" s="77"/>
      <c r="S135" s="77"/>
      <c r="T135" s="77"/>
      <c r="U135" s="77"/>
    </row>
    <row r="136" spans="3:21">
      <c r="C136" s="77"/>
      <c r="D136" s="77"/>
      <c r="E136" s="77"/>
      <c r="F136" s="77"/>
      <c r="G136" s="77"/>
      <c r="H136" s="77"/>
      <c r="I136" s="77"/>
      <c r="J136" s="77"/>
      <c r="K136" s="77"/>
      <c r="L136" s="77"/>
      <c r="M136" s="77"/>
      <c r="N136" s="77"/>
      <c r="O136" s="77"/>
      <c r="P136" s="77"/>
      <c r="Q136" s="77"/>
      <c r="R136" s="77"/>
      <c r="S136" s="77"/>
      <c r="T136" s="77"/>
      <c r="U136" s="77"/>
    </row>
    <row r="137" spans="3:21">
      <c r="C137" s="77"/>
      <c r="D137" s="77"/>
      <c r="E137" s="77"/>
      <c r="F137" s="77"/>
      <c r="G137" s="77"/>
      <c r="H137" s="77"/>
      <c r="I137" s="77"/>
      <c r="J137" s="77"/>
      <c r="K137" s="77"/>
      <c r="L137" s="77"/>
      <c r="M137" s="77"/>
      <c r="N137" s="77"/>
      <c r="O137" s="77"/>
      <c r="P137" s="77"/>
      <c r="Q137" s="77"/>
      <c r="R137" s="77"/>
      <c r="S137" s="77"/>
      <c r="T137" s="77"/>
      <c r="U137" s="77"/>
    </row>
    <row r="138" spans="3:21">
      <c r="C138" s="77"/>
      <c r="D138" s="77"/>
      <c r="E138" s="77"/>
      <c r="F138" s="77"/>
      <c r="G138" s="77"/>
      <c r="H138" s="77"/>
      <c r="I138" s="77"/>
      <c r="J138" s="77"/>
      <c r="K138" s="77"/>
      <c r="L138" s="77"/>
      <c r="M138" s="77"/>
      <c r="N138" s="77"/>
      <c r="O138" s="77"/>
      <c r="P138" s="77"/>
      <c r="Q138" s="77"/>
      <c r="R138" s="77"/>
      <c r="S138" s="77"/>
      <c r="T138" s="77"/>
      <c r="U138" s="77"/>
    </row>
    <row r="139" spans="3:21">
      <c r="C139" s="77"/>
      <c r="D139" s="77"/>
      <c r="E139" s="77"/>
      <c r="F139" s="77"/>
      <c r="G139" s="77"/>
      <c r="H139" s="77"/>
      <c r="I139" s="77"/>
      <c r="J139" s="77"/>
      <c r="K139" s="77"/>
      <c r="L139" s="77"/>
      <c r="M139" s="77"/>
      <c r="N139" s="77"/>
      <c r="O139" s="77"/>
      <c r="P139" s="77"/>
      <c r="Q139" s="77"/>
      <c r="R139" s="77"/>
      <c r="S139" s="77"/>
      <c r="T139" s="77"/>
      <c r="U139" s="77"/>
    </row>
    <row r="140" spans="3:21">
      <c r="C140" s="77"/>
      <c r="D140" s="77"/>
      <c r="E140" s="77"/>
      <c r="F140" s="77"/>
      <c r="G140" s="77"/>
      <c r="H140" s="77"/>
      <c r="I140" s="77"/>
      <c r="J140" s="77"/>
      <c r="K140" s="77"/>
      <c r="L140" s="77"/>
      <c r="M140" s="77"/>
      <c r="N140" s="77"/>
      <c r="O140" s="77"/>
      <c r="P140" s="77"/>
      <c r="Q140" s="77"/>
      <c r="R140" s="77"/>
      <c r="S140" s="77"/>
      <c r="T140" s="77"/>
      <c r="U140" s="77"/>
    </row>
    <row r="141" spans="3:21">
      <c r="C141" s="77"/>
      <c r="D141" s="77"/>
      <c r="E141" s="77"/>
      <c r="F141" s="77"/>
      <c r="G141" s="77"/>
      <c r="H141" s="77"/>
      <c r="I141" s="77"/>
      <c r="J141" s="77"/>
      <c r="K141" s="77"/>
      <c r="L141" s="77"/>
      <c r="M141" s="77"/>
      <c r="N141" s="77"/>
      <c r="O141" s="77"/>
      <c r="P141" s="77"/>
      <c r="Q141" s="77"/>
      <c r="R141" s="77"/>
      <c r="S141" s="77"/>
      <c r="T141" s="77"/>
      <c r="U141" s="77"/>
    </row>
    <row r="142" spans="3:21">
      <c r="C142" s="77"/>
      <c r="D142" s="77"/>
      <c r="E142" s="77"/>
      <c r="F142" s="77"/>
      <c r="G142" s="77"/>
      <c r="H142" s="77"/>
      <c r="I142" s="77"/>
      <c r="J142" s="77"/>
      <c r="K142" s="77"/>
      <c r="L142" s="77"/>
      <c r="M142" s="77"/>
      <c r="N142" s="77"/>
      <c r="O142" s="77"/>
      <c r="P142" s="77"/>
      <c r="Q142" s="77"/>
      <c r="R142" s="77"/>
      <c r="S142" s="77"/>
      <c r="T142" s="77"/>
      <c r="U142" s="77"/>
    </row>
    <row r="143" spans="3:21">
      <c r="C143" s="77"/>
      <c r="D143" s="77"/>
      <c r="E143" s="77"/>
      <c r="F143" s="77"/>
      <c r="G143" s="77"/>
      <c r="H143" s="77"/>
      <c r="I143" s="77"/>
      <c r="J143" s="77"/>
      <c r="K143" s="77"/>
      <c r="L143" s="77"/>
      <c r="M143" s="77"/>
      <c r="N143" s="77"/>
      <c r="O143" s="77"/>
      <c r="P143" s="77"/>
      <c r="Q143" s="77"/>
      <c r="R143" s="77"/>
      <c r="S143" s="77"/>
      <c r="T143" s="77"/>
      <c r="U143" s="77"/>
    </row>
    <row r="144" spans="3:21">
      <c r="C144" s="77"/>
      <c r="D144" s="77"/>
      <c r="E144" s="77"/>
      <c r="F144" s="77"/>
      <c r="G144" s="77"/>
      <c r="H144" s="77"/>
      <c r="I144" s="77"/>
      <c r="J144" s="77"/>
      <c r="K144" s="77"/>
      <c r="L144" s="77"/>
      <c r="M144" s="77"/>
      <c r="N144" s="77"/>
      <c r="O144" s="77"/>
      <c r="P144" s="77"/>
      <c r="Q144" s="77"/>
      <c r="R144" s="77"/>
      <c r="S144" s="77"/>
      <c r="T144" s="77"/>
      <c r="U144" s="77"/>
    </row>
    <row r="145" spans="3:21">
      <c r="C145" s="77"/>
      <c r="D145" s="77"/>
      <c r="E145" s="77"/>
      <c r="F145" s="77"/>
      <c r="G145" s="77"/>
      <c r="H145" s="77"/>
      <c r="I145" s="77"/>
      <c r="J145" s="77"/>
      <c r="K145" s="77"/>
      <c r="L145" s="77"/>
      <c r="M145" s="77"/>
      <c r="N145" s="77"/>
      <c r="O145" s="77"/>
      <c r="P145" s="77"/>
      <c r="Q145" s="77"/>
      <c r="R145" s="77"/>
      <c r="S145" s="77"/>
      <c r="T145" s="77"/>
      <c r="U145" s="77"/>
    </row>
    <row r="146" spans="3:21">
      <c r="C146" s="77"/>
      <c r="D146" s="77"/>
      <c r="E146" s="77"/>
      <c r="F146" s="77"/>
      <c r="G146" s="77"/>
      <c r="H146" s="77"/>
      <c r="I146" s="77"/>
      <c r="J146" s="77"/>
      <c r="K146" s="77"/>
      <c r="L146" s="77"/>
      <c r="M146" s="77"/>
      <c r="N146" s="77"/>
      <c r="O146" s="77"/>
      <c r="P146" s="77"/>
      <c r="Q146" s="77"/>
      <c r="R146" s="77"/>
      <c r="S146" s="77"/>
      <c r="T146" s="77"/>
      <c r="U146" s="77"/>
    </row>
    <row r="147" spans="3:21">
      <c r="C147" s="77"/>
      <c r="D147" s="77"/>
      <c r="E147" s="77"/>
      <c r="F147" s="77"/>
      <c r="G147" s="77"/>
      <c r="H147" s="77"/>
      <c r="I147" s="77"/>
      <c r="J147" s="77"/>
      <c r="K147" s="77"/>
      <c r="L147" s="77"/>
      <c r="M147" s="77"/>
      <c r="N147" s="77"/>
      <c r="O147" s="77"/>
      <c r="P147" s="77"/>
      <c r="Q147" s="77"/>
      <c r="R147" s="77"/>
      <c r="S147" s="77"/>
      <c r="T147" s="77"/>
      <c r="U147" s="77"/>
    </row>
    <row r="148" spans="3:21">
      <c r="C148" s="77"/>
      <c r="D148" s="77"/>
      <c r="E148" s="77"/>
      <c r="F148" s="77"/>
      <c r="G148" s="77"/>
      <c r="H148" s="77"/>
      <c r="I148" s="77"/>
      <c r="J148" s="77"/>
      <c r="K148" s="77"/>
      <c r="L148" s="77"/>
      <c r="M148" s="77"/>
      <c r="N148" s="77"/>
      <c r="O148" s="77"/>
      <c r="P148" s="77"/>
      <c r="Q148" s="77"/>
      <c r="R148" s="77"/>
      <c r="S148" s="77"/>
      <c r="T148" s="77"/>
      <c r="U148" s="77"/>
    </row>
    <row r="149" spans="3:21">
      <c r="C149" s="77"/>
      <c r="D149" s="77"/>
      <c r="E149" s="77"/>
      <c r="F149" s="77"/>
      <c r="G149" s="77"/>
      <c r="H149" s="77"/>
      <c r="I149" s="77"/>
      <c r="J149" s="77"/>
      <c r="K149" s="77"/>
      <c r="L149" s="77"/>
      <c r="M149" s="77"/>
      <c r="N149" s="77"/>
      <c r="O149" s="77"/>
      <c r="P149" s="77"/>
      <c r="Q149" s="77"/>
      <c r="R149" s="77"/>
      <c r="S149" s="77"/>
      <c r="T149" s="77"/>
      <c r="U149" s="77"/>
    </row>
    <row r="150" spans="3:21">
      <c r="C150" s="77"/>
      <c r="D150" s="77"/>
      <c r="E150" s="77"/>
      <c r="F150" s="77"/>
      <c r="G150" s="77"/>
      <c r="H150" s="77"/>
      <c r="I150" s="77"/>
      <c r="J150" s="77"/>
      <c r="K150" s="77"/>
      <c r="L150" s="77"/>
      <c r="M150" s="77"/>
      <c r="N150" s="77"/>
      <c r="O150" s="77"/>
      <c r="P150" s="77"/>
      <c r="Q150" s="77"/>
      <c r="R150" s="77"/>
      <c r="S150" s="77"/>
      <c r="T150" s="77"/>
      <c r="U150" s="77"/>
    </row>
    <row r="151" spans="3:21">
      <c r="C151" s="77"/>
      <c r="D151" s="77"/>
      <c r="E151" s="77"/>
      <c r="F151" s="77"/>
      <c r="G151" s="77"/>
      <c r="H151" s="77"/>
      <c r="I151" s="77"/>
      <c r="J151" s="77"/>
      <c r="K151" s="77"/>
      <c r="L151" s="77"/>
      <c r="M151" s="77"/>
      <c r="N151" s="77"/>
      <c r="O151" s="77"/>
      <c r="P151" s="77"/>
      <c r="Q151" s="77"/>
      <c r="R151" s="77"/>
      <c r="S151" s="77"/>
      <c r="T151" s="77"/>
      <c r="U151" s="77"/>
    </row>
    <row r="152" spans="3:21">
      <c r="C152" s="77"/>
      <c r="D152" s="77"/>
      <c r="E152" s="77"/>
      <c r="F152" s="77"/>
      <c r="G152" s="77"/>
      <c r="H152" s="77"/>
      <c r="I152" s="77"/>
      <c r="J152" s="77"/>
      <c r="K152" s="77"/>
      <c r="L152" s="77"/>
      <c r="M152" s="77"/>
      <c r="N152" s="77"/>
      <c r="O152" s="77"/>
      <c r="P152" s="77"/>
      <c r="Q152" s="77"/>
      <c r="R152" s="77"/>
      <c r="S152" s="77"/>
      <c r="T152" s="77"/>
      <c r="U152" s="77"/>
    </row>
    <row r="153" spans="3:21">
      <c r="C153" s="77"/>
      <c r="D153" s="77"/>
      <c r="E153" s="77"/>
      <c r="F153" s="77"/>
      <c r="G153" s="77"/>
      <c r="H153" s="77"/>
      <c r="I153" s="77"/>
      <c r="J153" s="77"/>
      <c r="K153" s="77"/>
      <c r="L153" s="77"/>
      <c r="M153" s="77"/>
      <c r="N153" s="77"/>
      <c r="O153" s="77"/>
      <c r="P153" s="77"/>
      <c r="Q153" s="77"/>
      <c r="R153" s="77"/>
      <c r="S153" s="77"/>
      <c r="T153" s="77"/>
      <c r="U153" s="77"/>
    </row>
    <row r="154" spans="3:21">
      <c r="C154" s="77"/>
      <c r="D154" s="77"/>
      <c r="E154" s="77"/>
      <c r="F154" s="77"/>
      <c r="G154" s="77"/>
      <c r="H154" s="77"/>
      <c r="I154" s="77"/>
      <c r="J154" s="77"/>
      <c r="K154" s="77"/>
      <c r="L154" s="77"/>
      <c r="M154" s="77"/>
      <c r="N154" s="77"/>
      <c r="O154" s="77"/>
      <c r="P154" s="77"/>
      <c r="Q154" s="77"/>
      <c r="R154" s="77"/>
      <c r="S154" s="77"/>
      <c r="T154" s="77"/>
      <c r="U154" s="77"/>
    </row>
    <row r="155" spans="3:21">
      <c r="C155" s="77"/>
      <c r="D155" s="77"/>
      <c r="E155" s="77"/>
      <c r="F155" s="77"/>
      <c r="G155" s="77"/>
      <c r="H155" s="77"/>
      <c r="I155" s="77"/>
      <c r="J155" s="77"/>
      <c r="K155" s="77"/>
      <c r="L155" s="77"/>
      <c r="M155" s="77"/>
      <c r="N155" s="77"/>
      <c r="O155" s="77"/>
      <c r="P155" s="77"/>
      <c r="Q155" s="77"/>
      <c r="R155" s="77"/>
      <c r="S155" s="77"/>
      <c r="T155" s="77"/>
      <c r="U155" s="77"/>
    </row>
    <row r="156" spans="3:21">
      <c r="C156" s="77"/>
      <c r="D156" s="77"/>
      <c r="E156" s="77"/>
      <c r="F156" s="77"/>
      <c r="G156" s="77"/>
      <c r="H156" s="77"/>
      <c r="I156" s="77"/>
      <c r="J156" s="77"/>
      <c r="K156" s="77"/>
      <c r="L156" s="77"/>
      <c r="M156" s="77"/>
      <c r="N156" s="77"/>
      <c r="O156" s="77"/>
      <c r="P156" s="77"/>
      <c r="Q156" s="77"/>
      <c r="R156" s="77"/>
      <c r="S156" s="77"/>
      <c r="T156" s="77"/>
      <c r="U156" s="77"/>
    </row>
    <row r="157" spans="3:21">
      <c r="C157" s="77"/>
      <c r="D157" s="77"/>
      <c r="E157" s="77"/>
      <c r="F157" s="77"/>
      <c r="G157" s="77"/>
      <c r="H157" s="77"/>
      <c r="I157" s="77"/>
      <c r="J157" s="77"/>
      <c r="K157" s="77"/>
      <c r="L157" s="77"/>
      <c r="M157" s="77"/>
      <c r="N157" s="77"/>
      <c r="O157" s="77"/>
      <c r="P157" s="77"/>
      <c r="Q157" s="77"/>
      <c r="R157" s="77"/>
      <c r="S157" s="77"/>
      <c r="T157" s="77"/>
      <c r="U157" s="77"/>
    </row>
    <row r="158" spans="3:21">
      <c r="C158" s="77"/>
      <c r="D158" s="77"/>
      <c r="E158" s="77"/>
      <c r="F158" s="77"/>
      <c r="G158" s="77"/>
      <c r="H158" s="77"/>
      <c r="I158" s="77"/>
      <c r="J158" s="77"/>
      <c r="K158" s="77"/>
      <c r="L158" s="77"/>
      <c r="M158" s="77"/>
      <c r="N158" s="77"/>
      <c r="O158" s="77"/>
      <c r="P158" s="77"/>
      <c r="Q158" s="77"/>
      <c r="R158" s="77"/>
      <c r="S158" s="77"/>
      <c r="T158" s="77"/>
      <c r="U158" s="77"/>
    </row>
    <row r="159" spans="3:21">
      <c r="C159" s="77"/>
      <c r="D159" s="77"/>
      <c r="E159" s="77"/>
      <c r="F159" s="77"/>
      <c r="G159" s="77"/>
      <c r="H159" s="77"/>
      <c r="I159" s="77"/>
      <c r="J159" s="77"/>
      <c r="K159" s="77"/>
      <c r="L159" s="77"/>
      <c r="M159" s="77"/>
      <c r="N159" s="77"/>
      <c r="O159" s="77"/>
      <c r="P159" s="77"/>
      <c r="Q159" s="77"/>
      <c r="R159" s="77"/>
      <c r="S159" s="77"/>
      <c r="T159" s="77"/>
      <c r="U159" s="77"/>
    </row>
    <row r="160" spans="3:21">
      <c r="C160" s="77"/>
      <c r="D160" s="77"/>
      <c r="E160" s="77"/>
      <c r="F160" s="77"/>
      <c r="G160" s="77"/>
      <c r="H160" s="77"/>
      <c r="I160" s="77"/>
      <c r="J160" s="77"/>
      <c r="K160" s="77"/>
      <c r="L160" s="77"/>
      <c r="M160" s="77"/>
      <c r="N160" s="77"/>
      <c r="O160" s="77"/>
      <c r="P160" s="77"/>
      <c r="Q160" s="77"/>
      <c r="R160" s="77"/>
      <c r="S160" s="77"/>
      <c r="T160" s="77"/>
      <c r="U160" s="77"/>
    </row>
    <row r="161" spans="3:21">
      <c r="C161" s="77"/>
      <c r="D161" s="77"/>
      <c r="E161" s="77"/>
      <c r="F161" s="77"/>
      <c r="G161" s="77"/>
      <c r="H161" s="77"/>
      <c r="I161" s="77"/>
      <c r="J161" s="77"/>
      <c r="K161" s="77"/>
      <c r="L161" s="77"/>
      <c r="M161" s="77"/>
      <c r="N161" s="77"/>
      <c r="O161" s="77"/>
      <c r="P161" s="77"/>
      <c r="Q161" s="77"/>
      <c r="R161" s="77"/>
      <c r="S161" s="77"/>
      <c r="T161" s="77"/>
      <c r="U161" s="77"/>
    </row>
    <row r="162" spans="3:21">
      <c r="C162" s="77"/>
      <c r="D162" s="77"/>
      <c r="E162" s="77"/>
      <c r="F162" s="77"/>
      <c r="G162" s="77"/>
      <c r="H162" s="77"/>
      <c r="I162" s="77"/>
      <c r="J162" s="77"/>
      <c r="K162" s="77"/>
      <c r="L162" s="77"/>
      <c r="M162" s="77"/>
      <c r="N162" s="77"/>
      <c r="O162" s="77"/>
      <c r="P162" s="77"/>
      <c r="Q162" s="77"/>
      <c r="R162" s="77"/>
      <c r="S162" s="77"/>
      <c r="T162" s="77"/>
      <c r="U162" s="77"/>
    </row>
    <row r="163" spans="3:21">
      <c r="C163" s="77"/>
      <c r="D163" s="77"/>
      <c r="E163" s="77"/>
      <c r="F163" s="77"/>
      <c r="G163" s="77"/>
      <c r="H163" s="77"/>
      <c r="I163" s="77"/>
      <c r="J163" s="77"/>
      <c r="K163" s="77"/>
      <c r="L163" s="77"/>
      <c r="M163" s="77"/>
      <c r="N163" s="77"/>
      <c r="O163" s="77"/>
      <c r="P163" s="77"/>
      <c r="Q163" s="77"/>
      <c r="R163" s="77"/>
      <c r="S163" s="77"/>
      <c r="T163" s="77"/>
      <c r="U163" s="77"/>
    </row>
    <row r="164" spans="3:21">
      <c r="C164" s="77"/>
      <c r="D164" s="77"/>
      <c r="E164" s="77"/>
      <c r="F164" s="77"/>
      <c r="G164" s="77"/>
      <c r="H164" s="77"/>
      <c r="I164" s="77"/>
      <c r="J164" s="77"/>
      <c r="K164" s="77"/>
      <c r="L164" s="77"/>
      <c r="M164" s="77"/>
      <c r="N164" s="77"/>
      <c r="O164" s="77"/>
      <c r="P164" s="77"/>
      <c r="Q164" s="77"/>
      <c r="R164" s="77"/>
      <c r="S164" s="77"/>
      <c r="T164" s="77"/>
      <c r="U164" s="77"/>
    </row>
    <row r="165" spans="3:21">
      <c r="C165" s="77"/>
      <c r="D165" s="77"/>
      <c r="E165" s="77"/>
      <c r="F165" s="77"/>
      <c r="G165" s="77"/>
      <c r="H165" s="77"/>
      <c r="I165" s="77"/>
      <c r="J165" s="77"/>
      <c r="K165" s="77"/>
      <c r="L165" s="77"/>
      <c r="M165" s="77"/>
      <c r="N165" s="77"/>
      <c r="O165" s="77"/>
      <c r="P165" s="77"/>
      <c r="Q165" s="77"/>
      <c r="R165" s="77"/>
      <c r="S165" s="77"/>
      <c r="T165" s="77"/>
      <c r="U165" s="77"/>
    </row>
    <row r="166" spans="3:21">
      <c r="C166" s="77"/>
      <c r="D166" s="77"/>
      <c r="E166" s="77"/>
      <c r="F166" s="77"/>
      <c r="G166" s="77"/>
      <c r="H166" s="77"/>
      <c r="I166" s="77"/>
      <c r="J166" s="77"/>
      <c r="K166" s="77"/>
      <c r="L166" s="77"/>
      <c r="M166" s="77"/>
      <c r="N166" s="77"/>
      <c r="O166" s="77"/>
      <c r="P166" s="77"/>
      <c r="Q166" s="77"/>
      <c r="R166" s="77"/>
      <c r="S166" s="77"/>
      <c r="T166" s="77"/>
      <c r="U166" s="77"/>
    </row>
    <row r="167" spans="3:21">
      <c r="C167" s="77"/>
      <c r="D167" s="77"/>
      <c r="E167" s="77"/>
      <c r="F167" s="77"/>
      <c r="G167" s="77"/>
      <c r="H167" s="77"/>
      <c r="I167" s="77"/>
      <c r="J167" s="77"/>
      <c r="K167" s="77"/>
      <c r="L167" s="77"/>
      <c r="M167" s="77"/>
      <c r="N167" s="77"/>
      <c r="O167" s="77"/>
      <c r="P167" s="77"/>
      <c r="Q167" s="77"/>
      <c r="R167" s="77"/>
      <c r="S167" s="77"/>
      <c r="T167" s="77"/>
      <c r="U167" s="77"/>
    </row>
    <row r="168" spans="3:21">
      <c r="C168" s="77"/>
      <c r="D168" s="77"/>
      <c r="E168" s="77"/>
      <c r="F168" s="77"/>
      <c r="G168" s="77"/>
      <c r="H168" s="77"/>
      <c r="I168" s="77"/>
      <c r="J168" s="77"/>
      <c r="K168" s="77"/>
      <c r="L168" s="77"/>
      <c r="M168" s="77"/>
      <c r="N168" s="77"/>
      <c r="O168" s="77"/>
      <c r="P168" s="77"/>
      <c r="Q168" s="77"/>
      <c r="R168" s="77"/>
      <c r="S168" s="77"/>
      <c r="T168" s="77"/>
      <c r="U168" s="77"/>
    </row>
    <row r="169" spans="3:21">
      <c r="C169" s="77"/>
      <c r="D169" s="77"/>
      <c r="E169" s="77"/>
      <c r="F169" s="77"/>
      <c r="G169" s="77"/>
      <c r="H169" s="77"/>
      <c r="I169" s="77"/>
      <c r="J169" s="77"/>
      <c r="K169" s="77"/>
      <c r="L169" s="77"/>
      <c r="M169" s="77"/>
      <c r="N169" s="77"/>
      <c r="O169" s="77"/>
      <c r="P169" s="77"/>
      <c r="Q169" s="77"/>
      <c r="R169" s="77"/>
      <c r="S169" s="77"/>
      <c r="T169" s="77"/>
      <c r="U169" s="77"/>
    </row>
    <row r="170" spans="3:21">
      <c r="C170" s="77"/>
      <c r="D170" s="77"/>
      <c r="E170" s="77"/>
      <c r="F170" s="77"/>
      <c r="G170" s="77"/>
      <c r="H170" s="77"/>
      <c r="I170" s="77"/>
      <c r="J170" s="77"/>
      <c r="K170" s="77"/>
      <c r="L170" s="77"/>
      <c r="M170" s="77"/>
      <c r="N170" s="77"/>
      <c r="O170" s="77"/>
      <c r="P170" s="77"/>
      <c r="Q170" s="77"/>
      <c r="R170" s="77"/>
      <c r="S170" s="77"/>
      <c r="T170" s="77"/>
      <c r="U170" s="77"/>
    </row>
    <row r="171" spans="3:21">
      <c r="C171" s="77"/>
      <c r="D171" s="77"/>
      <c r="E171" s="77"/>
      <c r="F171" s="77"/>
      <c r="G171" s="77"/>
      <c r="H171" s="77"/>
      <c r="I171" s="77"/>
      <c r="J171" s="77"/>
      <c r="K171" s="77"/>
      <c r="L171" s="77"/>
      <c r="M171" s="77"/>
      <c r="N171" s="77"/>
      <c r="O171" s="77"/>
      <c r="P171" s="77"/>
      <c r="Q171" s="77"/>
      <c r="R171" s="77"/>
      <c r="S171" s="77"/>
      <c r="T171" s="77"/>
      <c r="U171" s="77"/>
    </row>
    <row r="172" spans="3:21">
      <c r="C172" s="77"/>
      <c r="D172" s="77"/>
      <c r="E172" s="77"/>
      <c r="F172" s="77"/>
      <c r="G172" s="77"/>
      <c r="H172" s="77"/>
      <c r="I172" s="77"/>
      <c r="J172" s="77"/>
      <c r="K172" s="77"/>
      <c r="L172" s="77"/>
      <c r="M172" s="77"/>
      <c r="N172" s="77"/>
      <c r="O172" s="77"/>
      <c r="P172" s="77"/>
      <c r="Q172" s="77"/>
      <c r="R172" s="77"/>
      <c r="S172" s="77"/>
      <c r="T172" s="77"/>
      <c r="U172" s="77"/>
    </row>
    <row r="173" spans="3:21">
      <c r="C173" s="77"/>
      <c r="D173" s="77"/>
      <c r="E173" s="77"/>
      <c r="F173" s="77"/>
      <c r="G173" s="77"/>
      <c r="H173" s="77"/>
      <c r="I173" s="77"/>
      <c r="J173" s="77"/>
      <c r="K173" s="77"/>
      <c r="L173" s="77"/>
      <c r="M173" s="77"/>
      <c r="N173" s="77"/>
      <c r="O173" s="77"/>
      <c r="P173" s="77"/>
      <c r="Q173" s="77"/>
      <c r="R173" s="77"/>
      <c r="S173" s="77"/>
      <c r="T173" s="77"/>
      <c r="U173" s="77"/>
    </row>
    <row r="174" spans="3:21">
      <c r="C174" s="77"/>
      <c r="D174" s="77"/>
      <c r="E174" s="77"/>
      <c r="F174" s="77"/>
      <c r="G174" s="77"/>
      <c r="H174" s="77"/>
      <c r="I174" s="77"/>
      <c r="J174" s="77"/>
      <c r="K174" s="77"/>
      <c r="L174" s="77"/>
      <c r="M174" s="77"/>
      <c r="N174" s="77"/>
      <c r="O174" s="77"/>
      <c r="P174" s="77"/>
      <c r="Q174" s="77"/>
      <c r="R174" s="77"/>
      <c r="S174" s="77"/>
      <c r="T174" s="77"/>
      <c r="U174" s="77"/>
    </row>
    <row r="175" spans="3:21">
      <c r="C175" s="77"/>
      <c r="D175" s="77"/>
      <c r="E175" s="77"/>
      <c r="F175" s="77"/>
      <c r="G175" s="77"/>
      <c r="H175" s="77"/>
      <c r="I175" s="77"/>
      <c r="J175" s="77"/>
      <c r="K175" s="77"/>
      <c r="L175" s="77"/>
      <c r="M175" s="77"/>
      <c r="N175" s="77"/>
      <c r="O175" s="77"/>
      <c r="P175" s="77"/>
      <c r="Q175" s="77"/>
      <c r="R175" s="77"/>
      <c r="S175" s="77"/>
      <c r="T175" s="77"/>
      <c r="U175" s="77"/>
    </row>
    <row r="176" spans="3:21">
      <c r="C176" s="77"/>
      <c r="D176" s="77"/>
      <c r="E176" s="77"/>
      <c r="F176" s="77"/>
      <c r="G176" s="77"/>
      <c r="H176" s="77"/>
      <c r="I176" s="77"/>
      <c r="J176" s="77"/>
      <c r="K176" s="77"/>
      <c r="L176" s="77"/>
      <c r="M176" s="77"/>
      <c r="N176" s="77"/>
      <c r="O176" s="77"/>
      <c r="P176" s="77"/>
      <c r="Q176" s="77"/>
      <c r="R176" s="77"/>
      <c r="S176" s="77"/>
      <c r="T176" s="77"/>
      <c r="U176" s="77"/>
    </row>
    <row r="177" spans="3:21">
      <c r="C177" s="77"/>
      <c r="D177" s="77"/>
      <c r="E177" s="77"/>
      <c r="F177" s="77"/>
      <c r="G177" s="77"/>
      <c r="H177" s="77"/>
      <c r="I177" s="77"/>
      <c r="J177" s="77"/>
      <c r="K177" s="77"/>
      <c r="L177" s="77"/>
      <c r="M177" s="77"/>
      <c r="N177" s="77"/>
      <c r="O177" s="77"/>
      <c r="P177" s="77"/>
      <c r="Q177" s="77"/>
      <c r="R177" s="77"/>
      <c r="S177" s="77"/>
      <c r="T177" s="77"/>
      <c r="U177" s="77"/>
    </row>
    <row r="178" spans="3:21">
      <c r="C178" s="77"/>
      <c r="D178" s="77"/>
      <c r="E178" s="77"/>
      <c r="F178" s="77"/>
      <c r="G178" s="77"/>
      <c r="H178" s="77"/>
      <c r="I178" s="77"/>
      <c r="J178" s="77"/>
      <c r="K178" s="77"/>
      <c r="L178" s="77"/>
      <c r="M178" s="77"/>
      <c r="N178" s="77"/>
      <c r="O178" s="77"/>
      <c r="P178" s="77"/>
      <c r="Q178" s="77"/>
      <c r="R178" s="77"/>
      <c r="S178" s="77"/>
      <c r="T178" s="77"/>
      <c r="U178" s="77"/>
    </row>
    <row r="179" spans="3:21">
      <c r="C179" s="77"/>
      <c r="D179" s="77"/>
      <c r="E179" s="77"/>
      <c r="F179" s="77"/>
      <c r="G179" s="77"/>
      <c r="H179" s="77"/>
      <c r="I179" s="77"/>
      <c r="J179" s="77"/>
      <c r="K179" s="77"/>
      <c r="L179" s="77"/>
      <c r="M179" s="77"/>
      <c r="N179" s="77"/>
      <c r="O179" s="77"/>
      <c r="P179" s="77"/>
      <c r="Q179" s="77"/>
      <c r="R179" s="77"/>
      <c r="S179" s="77"/>
      <c r="T179" s="77"/>
      <c r="U179" s="77"/>
    </row>
    <row r="180" spans="3:21">
      <c r="C180" s="77"/>
      <c r="D180" s="77"/>
      <c r="E180" s="77"/>
      <c r="F180" s="77"/>
      <c r="G180" s="77"/>
      <c r="H180" s="77"/>
      <c r="I180" s="77"/>
      <c r="J180" s="77"/>
      <c r="K180" s="77"/>
      <c r="L180" s="77"/>
      <c r="M180" s="77"/>
      <c r="N180" s="77"/>
      <c r="O180" s="77"/>
      <c r="P180" s="77"/>
      <c r="Q180" s="77"/>
      <c r="R180" s="77"/>
      <c r="S180" s="77"/>
      <c r="T180" s="77"/>
      <c r="U180" s="77"/>
    </row>
    <row r="181" spans="3:21">
      <c r="C181" s="77"/>
      <c r="D181" s="77"/>
      <c r="E181" s="77"/>
      <c r="F181" s="77"/>
      <c r="G181" s="77"/>
      <c r="H181" s="77"/>
      <c r="I181" s="77"/>
      <c r="J181" s="77"/>
      <c r="K181" s="77"/>
      <c r="L181" s="77"/>
      <c r="M181" s="77"/>
      <c r="N181" s="77"/>
      <c r="O181" s="77"/>
      <c r="P181" s="77"/>
      <c r="Q181" s="77"/>
      <c r="R181" s="77"/>
      <c r="S181" s="77"/>
      <c r="T181" s="77"/>
      <c r="U181" s="77"/>
    </row>
    <row r="182" spans="3:21">
      <c r="C182" s="77"/>
      <c r="D182" s="77"/>
      <c r="E182" s="77"/>
      <c r="F182" s="77"/>
      <c r="G182" s="77"/>
      <c r="H182" s="77"/>
      <c r="I182" s="77"/>
      <c r="J182" s="77"/>
      <c r="K182" s="77"/>
      <c r="L182" s="77"/>
      <c r="M182" s="77"/>
      <c r="N182" s="77"/>
      <c r="O182" s="77"/>
      <c r="P182" s="77"/>
      <c r="Q182" s="77"/>
      <c r="R182" s="77"/>
      <c r="S182" s="77"/>
      <c r="T182" s="77"/>
      <c r="U182" s="77"/>
    </row>
    <row r="183" spans="3:21">
      <c r="C183" s="77"/>
      <c r="D183" s="77"/>
      <c r="E183" s="77"/>
      <c r="F183" s="77"/>
      <c r="G183" s="77"/>
      <c r="H183" s="77"/>
      <c r="I183" s="77"/>
      <c r="J183" s="77"/>
      <c r="K183" s="77"/>
      <c r="L183" s="77"/>
      <c r="M183" s="77"/>
      <c r="N183" s="77"/>
      <c r="O183" s="77"/>
      <c r="P183" s="77"/>
      <c r="Q183" s="77"/>
      <c r="R183" s="77"/>
      <c r="S183" s="77"/>
      <c r="T183" s="77"/>
      <c r="U183" s="77"/>
    </row>
    <row r="184" spans="3:21">
      <c r="C184" s="77"/>
      <c r="D184" s="77"/>
      <c r="E184" s="77"/>
      <c r="F184" s="77"/>
      <c r="G184" s="77"/>
      <c r="H184" s="77"/>
      <c r="I184" s="77"/>
      <c r="J184" s="77"/>
      <c r="K184" s="77"/>
      <c r="L184" s="77"/>
      <c r="M184" s="77"/>
      <c r="N184" s="77"/>
      <c r="O184" s="77"/>
      <c r="P184" s="77"/>
      <c r="Q184" s="77"/>
      <c r="R184" s="77"/>
      <c r="S184" s="77"/>
      <c r="T184" s="77"/>
      <c r="U184" s="77"/>
    </row>
    <row r="185" spans="3:21">
      <c r="C185" s="77"/>
      <c r="D185" s="77"/>
      <c r="E185" s="77"/>
      <c r="F185" s="77"/>
      <c r="G185" s="77"/>
      <c r="H185" s="77"/>
      <c r="I185" s="77"/>
      <c r="J185" s="77"/>
      <c r="K185" s="77"/>
      <c r="L185" s="77"/>
      <c r="M185" s="77"/>
      <c r="N185" s="77"/>
      <c r="O185" s="77"/>
      <c r="P185" s="77"/>
      <c r="Q185" s="77"/>
      <c r="R185" s="77"/>
      <c r="S185" s="77"/>
      <c r="T185" s="77"/>
      <c r="U185" s="77"/>
    </row>
    <row r="186" spans="3:21">
      <c r="C186" s="77"/>
      <c r="D186" s="77"/>
      <c r="E186" s="77"/>
      <c r="F186" s="77"/>
      <c r="G186" s="77"/>
      <c r="H186" s="77"/>
      <c r="I186" s="77"/>
      <c r="J186" s="77"/>
      <c r="K186" s="77"/>
      <c r="L186" s="77"/>
      <c r="M186" s="77"/>
      <c r="N186" s="77"/>
      <c r="O186" s="77"/>
      <c r="P186" s="77"/>
      <c r="Q186" s="77"/>
      <c r="R186" s="77"/>
      <c r="S186" s="77"/>
      <c r="T186" s="77"/>
      <c r="U186" s="77"/>
    </row>
    <row r="187" spans="3:21">
      <c r="C187" s="77"/>
      <c r="D187" s="77"/>
      <c r="E187" s="77"/>
      <c r="F187" s="77"/>
      <c r="G187" s="77"/>
      <c r="H187" s="77"/>
      <c r="I187" s="77"/>
      <c r="J187" s="77"/>
      <c r="K187" s="77"/>
      <c r="L187" s="77"/>
      <c r="M187" s="77"/>
      <c r="N187" s="77"/>
      <c r="O187" s="77"/>
      <c r="P187" s="77"/>
      <c r="Q187" s="77"/>
      <c r="R187" s="77"/>
      <c r="S187" s="77"/>
      <c r="T187" s="77"/>
      <c r="U187" s="77"/>
    </row>
    <row r="188" spans="3:21">
      <c r="C188" s="77"/>
      <c r="D188" s="77"/>
      <c r="E188" s="77"/>
      <c r="F188" s="77"/>
      <c r="G188" s="77"/>
      <c r="H188" s="77"/>
      <c r="I188" s="77"/>
      <c r="J188" s="77"/>
      <c r="K188" s="77"/>
      <c r="L188" s="77"/>
      <c r="M188" s="77"/>
      <c r="N188" s="77"/>
      <c r="O188" s="77"/>
      <c r="P188" s="77"/>
      <c r="Q188" s="77"/>
      <c r="R188" s="77"/>
      <c r="S188" s="77"/>
      <c r="T188" s="77"/>
      <c r="U188" s="77"/>
    </row>
    <row r="189" spans="3:21">
      <c r="C189" s="77"/>
      <c r="D189" s="77"/>
      <c r="E189" s="77"/>
      <c r="F189" s="77"/>
      <c r="G189" s="77"/>
      <c r="H189" s="77"/>
      <c r="I189" s="77"/>
      <c r="J189" s="77"/>
      <c r="K189" s="77"/>
      <c r="L189" s="77"/>
      <c r="M189" s="77"/>
      <c r="N189" s="77"/>
      <c r="O189" s="77"/>
      <c r="P189" s="77"/>
      <c r="Q189" s="77"/>
      <c r="R189" s="77"/>
      <c r="S189" s="77"/>
      <c r="T189" s="77"/>
      <c r="U189" s="77"/>
    </row>
    <row r="190" spans="3:21">
      <c r="C190" s="77"/>
      <c r="D190" s="77"/>
      <c r="E190" s="77"/>
      <c r="F190" s="77"/>
      <c r="G190" s="77"/>
      <c r="H190" s="77"/>
      <c r="I190" s="77"/>
      <c r="J190" s="77"/>
      <c r="K190" s="77"/>
      <c r="L190" s="77"/>
      <c r="M190" s="77"/>
      <c r="N190" s="77"/>
      <c r="O190" s="77"/>
      <c r="P190" s="77"/>
      <c r="Q190" s="77"/>
      <c r="R190" s="77"/>
      <c r="S190" s="77"/>
      <c r="T190" s="77"/>
      <c r="U190" s="77"/>
    </row>
    <row r="191" spans="3:21">
      <c r="C191" s="77"/>
      <c r="D191" s="77"/>
      <c r="E191" s="77"/>
      <c r="F191" s="77"/>
      <c r="G191" s="77"/>
      <c r="H191" s="77"/>
      <c r="I191" s="77"/>
      <c r="J191" s="77"/>
      <c r="K191" s="77"/>
      <c r="L191" s="77"/>
      <c r="M191" s="77"/>
      <c r="N191" s="77"/>
      <c r="O191" s="77"/>
      <c r="P191" s="77"/>
      <c r="Q191" s="77"/>
      <c r="R191" s="77"/>
      <c r="S191" s="77"/>
      <c r="T191" s="77"/>
      <c r="U191" s="77"/>
    </row>
    <row r="192" spans="3:21">
      <c r="C192" s="77"/>
      <c r="D192" s="77"/>
      <c r="E192" s="77"/>
      <c r="F192" s="77"/>
      <c r="G192" s="77"/>
      <c r="H192" s="77"/>
      <c r="I192" s="77"/>
      <c r="J192" s="77"/>
      <c r="K192" s="77"/>
      <c r="L192" s="77"/>
      <c r="M192" s="77"/>
      <c r="N192" s="77"/>
      <c r="O192" s="77"/>
      <c r="P192" s="77"/>
      <c r="Q192" s="77"/>
      <c r="R192" s="77"/>
      <c r="S192" s="77"/>
      <c r="T192" s="77"/>
      <c r="U192" s="77"/>
    </row>
    <row r="193" spans="3:21">
      <c r="C193" s="77"/>
      <c r="D193" s="77"/>
      <c r="E193" s="77"/>
      <c r="F193" s="77"/>
      <c r="G193" s="77"/>
      <c r="H193" s="77"/>
      <c r="I193" s="77"/>
      <c r="J193" s="77"/>
      <c r="K193" s="77"/>
      <c r="L193" s="77"/>
      <c r="M193" s="77"/>
      <c r="N193" s="77"/>
      <c r="O193" s="77"/>
      <c r="P193" s="77"/>
      <c r="Q193" s="77"/>
      <c r="R193" s="77"/>
      <c r="S193" s="77"/>
      <c r="T193" s="77"/>
      <c r="U193" s="77"/>
    </row>
    <row r="194" spans="3:21">
      <c r="C194" s="77"/>
      <c r="D194" s="77"/>
      <c r="E194" s="77"/>
      <c r="F194" s="77"/>
      <c r="G194" s="77"/>
      <c r="H194" s="77"/>
      <c r="I194" s="77"/>
      <c r="J194" s="77"/>
      <c r="K194" s="77"/>
      <c r="L194" s="77"/>
      <c r="M194" s="77"/>
      <c r="N194" s="77"/>
      <c r="O194" s="77"/>
      <c r="P194" s="77"/>
      <c r="Q194" s="77"/>
      <c r="R194" s="77"/>
      <c r="S194" s="77"/>
      <c r="T194" s="77"/>
      <c r="U194" s="77"/>
    </row>
    <row r="195" spans="3:21">
      <c r="C195" s="77"/>
      <c r="D195" s="77"/>
      <c r="E195" s="77"/>
      <c r="F195" s="77"/>
      <c r="G195" s="77"/>
      <c r="H195" s="77"/>
      <c r="I195" s="77"/>
      <c r="J195" s="77"/>
      <c r="K195" s="77"/>
      <c r="L195" s="77"/>
      <c r="M195" s="77"/>
      <c r="N195" s="77"/>
      <c r="O195" s="77"/>
      <c r="P195" s="77"/>
      <c r="Q195" s="77"/>
      <c r="R195" s="77"/>
      <c r="S195" s="77"/>
      <c r="T195" s="77"/>
      <c r="U195" s="77"/>
    </row>
    <row r="196" spans="3:21">
      <c r="C196" s="77"/>
      <c r="D196" s="77"/>
      <c r="E196" s="77"/>
      <c r="F196" s="77"/>
      <c r="G196" s="77"/>
      <c r="H196" s="77"/>
      <c r="I196" s="77"/>
      <c r="J196" s="77"/>
      <c r="K196" s="77"/>
      <c r="L196" s="77"/>
      <c r="M196" s="77"/>
      <c r="N196" s="77"/>
      <c r="O196" s="77"/>
      <c r="P196" s="77"/>
      <c r="Q196" s="77"/>
      <c r="R196" s="77"/>
      <c r="S196" s="77"/>
      <c r="T196" s="77"/>
      <c r="U196" s="77"/>
    </row>
    <row r="197" spans="3:21">
      <c r="C197" s="77"/>
      <c r="D197" s="77"/>
      <c r="E197" s="77"/>
      <c r="F197" s="77"/>
      <c r="G197" s="77"/>
      <c r="H197" s="77"/>
      <c r="I197" s="77"/>
      <c r="J197" s="77"/>
      <c r="K197" s="77"/>
      <c r="L197" s="77"/>
      <c r="M197" s="77"/>
      <c r="N197" s="77"/>
      <c r="O197" s="77"/>
      <c r="P197" s="77"/>
      <c r="Q197" s="77"/>
      <c r="R197" s="77"/>
      <c r="S197" s="77"/>
      <c r="T197" s="77"/>
      <c r="U197" s="77"/>
    </row>
    <row r="198" spans="3:21">
      <c r="C198" s="77"/>
      <c r="D198" s="77"/>
      <c r="E198" s="77"/>
      <c r="F198" s="77"/>
      <c r="G198" s="77"/>
      <c r="H198" s="77"/>
      <c r="I198" s="77"/>
      <c r="J198" s="77"/>
      <c r="K198" s="77"/>
      <c r="L198" s="77"/>
      <c r="M198" s="77"/>
      <c r="N198" s="77"/>
      <c r="O198" s="77"/>
      <c r="P198" s="77"/>
      <c r="Q198" s="77"/>
      <c r="R198" s="77"/>
      <c r="S198" s="77"/>
      <c r="T198" s="77"/>
      <c r="U198" s="77"/>
    </row>
    <row r="199" spans="3:21">
      <c r="C199" s="77"/>
      <c r="D199" s="77"/>
      <c r="E199" s="77"/>
      <c r="F199" s="77"/>
      <c r="G199" s="77"/>
      <c r="H199" s="77"/>
      <c r="I199" s="77"/>
      <c r="J199" s="77"/>
      <c r="K199" s="77"/>
      <c r="L199" s="77"/>
      <c r="M199" s="77"/>
      <c r="N199" s="77"/>
      <c r="O199" s="77"/>
      <c r="P199" s="77"/>
      <c r="Q199" s="77"/>
      <c r="R199" s="77"/>
      <c r="S199" s="77"/>
      <c r="T199" s="77"/>
      <c r="U199" s="77"/>
    </row>
    <row r="200" spans="3:21">
      <c r="C200" s="77"/>
      <c r="D200" s="77"/>
      <c r="E200" s="77"/>
      <c r="F200" s="77"/>
      <c r="G200" s="77"/>
      <c r="H200" s="77"/>
      <c r="I200" s="77"/>
      <c r="J200" s="77"/>
      <c r="K200" s="77"/>
      <c r="L200" s="77"/>
      <c r="M200" s="77"/>
      <c r="N200" s="77"/>
      <c r="O200" s="77"/>
      <c r="P200" s="77"/>
      <c r="Q200" s="77"/>
      <c r="R200" s="77"/>
      <c r="S200" s="77"/>
      <c r="T200" s="77"/>
      <c r="U200" s="77"/>
    </row>
    <row r="201" spans="3:21">
      <c r="C201" s="77"/>
      <c r="D201" s="77"/>
      <c r="E201" s="77"/>
      <c r="F201" s="77"/>
      <c r="G201" s="77"/>
      <c r="H201" s="77"/>
      <c r="I201" s="77"/>
      <c r="J201" s="77"/>
      <c r="K201" s="77"/>
      <c r="L201" s="77"/>
      <c r="M201" s="77"/>
      <c r="N201" s="77"/>
      <c r="O201" s="77"/>
      <c r="P201" s="77"/>
      <c r="Q201" s="77"/>
      <c r="R201" s="77"/>
      <c r="S201" s="77"/>
      <c r="T201" s="77"/>
      <c r="U201" s="77"/>
    </row>
    <row r="202" spans="3:21">
      <c r="C202" s="77"/>
      <c r="D202" s="77"/>
      <c r="E202" s="77"/>
      <c r="F202" s="77"/>
      <c r="G202" s="77"/>
      <c r="H202" s="77"/>
      <c r="I202" s="77"/>
      <c r="J202" s="77"/>
      <c r="K202" s="77"/>
      <c r="L202" s="77"/>
      <c r="M202" s="77"/>
      <c r="N202" s="77"/>
      <c r="O202" s="77"/>
      <c r="P202" s="77"/>
      <c r="Q202" s="77"/>
      <c r="R202" s="77"/>
      <c r="S202" s="77"/>
      <c r="T202" s="77"/>
      <c r="U202" s="77"/>
    </row>
    <row r="203" spans="3:21">
      <c r="C203" s="77"/>
      <c r="D203" s="77"/>
      <c r="E203" s="77"/>
      <c r="F203" s="77"/>
      <c r="G203" s="77"/>
      <c r="H203" s="77"/>
      <c r="I203" s="77"/>
      <c r="J203" s="77"/>
      <c r="K203" s="77"/>
      <c r="L203" s="77"/>
      <c r="M203" s="77"/>
      <c r="N203" s="77"/>
      <c r="O203" s="77"/>
      <c r="P203" s="77"/>
      <c r="Q203" s="77"/>
      <c r="R203" s="77"/>
      <c r="S203" s="77"/>
      <c r="T203" s="77"/>
      <c r="U203" s="77"/>
    </row>
    <row r="204" spans="3:21">
      <c r="C204" s="77"/>
      <c r="D204" s="77"/>
      <c r="E204" s="77"/>
      <c r="F204" s="77"/>
      <c r="G204" s="77"/>
      <c r="H204" s="77"/>
      <c r="I204" s="77"/>
      <c r="J204" s="77"/>
      <c r="K204" s="77"/>
      <c r="L204" s="77"/>
      <c r="M204" s="77"/>
      <c r="N204" s="77"/>
      <c r="O204" s="77"/>
      <c r="P204" s="77"/>
      <c r="Q204" s="77"/>
      <c r="R204" s="77"/>
      <c r="S204" s="77"/>
      <c r="T204" s="77"/>
      <c r="U204" s="77"/>
    </row>
    <row r="205" spans="3:21">
      <c r="C205" s="77"/>
      <c r="D205" s="77"/>
      <c r="E205" s="77"/>
      <c r="F205" s="77"/>
      <c r="G205" s="77"/>
      <c r="H205" s="77"/>
      <c r="I205" s="77"/>
      <c r="J205" s="77"/>
      <c r="K205" s="77"/>
      <c r="L205" s="77"/>
      <c r="M205" s="77"/>
      <c r="N205" s="77"/>
      <c r="O205" s="77"/>
      <c r="P205" s="77"/>
      <c r="Q205" s="77"/>
      <c r="R205" s="77"/>
      <c r="S205" s="77"/>
      <c r="T205" s="77"/>
      <c r="U205" s="77"/>
    </row>
    <row r="206" spans="3:21">
      <c r="C206" s="77"/>
      <c r="D206" s="77"/>
      <c r="E206" s="77"/>
      <c r="F206" s="77"/>
      <c r="G206" s="77"/>
      <c r="H206" s="77"/>
      <c r="I206" s="77"/>
      <c r="J206" s="77"/>
      <c r="K206" s="77"/>
      <c r="L206" s="77"/>
      <c r="M206" s="77"/>
      <c r="N206" s="77"/>
      <c r="O206" s="77"/>
      <c r="P206" s="77"/>
      <c r="Q206" s="77"/>
      <c r="R206" s="77"/>
      <c r="S206" s="77"/>
      <c r="T206" s="77"/>
      <c r="U206" s="77"/>
    </row>
    <row r="207" spans="3:21">
      <c r="C207" s="77"/>
      <c r="D207" s="77"/>
      <c r="E207" s="77"/>
      <c r="F207" s="77"/>
      <c r="G207" s="77"/>
      <c r="H207" s="77"/>
      <c r="I207" s="77"/>
      <c r="J207" s="77"/>
      <c r="K207" s="77"/>
      <c r="L207" s="77"/>
      <c r="M207" s="77"/>
      <c r="N207" s="77"/>
      <c r="O207" s="77"/>
      <c r="P207" s="77"/>
      <c r="Q207" s="77"/>
      <c r="R207" s="77"/>
      <c r="S207" s="77"/>
      <c r="T207" s="77"/>
      <c r="U207" s="77"/>
    </row>
    <row r="208" spans="3:21">
      <c r="C208" s="77"/>
      <c r="D208" s="77"/>
      <c r="E208" s="77"/>
      <c r="F208" s="77"/>
      <c r="G208" s="77"/>
      <c r="H208" s="77"/>
      <c r="I208" s="77"/>
      <c r="J208" s="77"/>
      <c r="K208" s="77"/>
      <c r="L208" s="77"/>
      <c r="M208" s="77"/>
      <c r="N208" s="77"/>
      <c r="O208" s="77"/>
      <c r="P208" s="77"/>
      <c r="Q208" s="77"/>
      <c r="R208" s="77"/>
      <c r="S208" s="77"/>
      <c r="T208" s="77"/>
      <c r="U208" s="77"/>
    </row>
    <row r="209" spans="3:21">
      <c r="C209" s="77"/>
      <c r="D209" s="77"/>
      <c r="E209" s="77"/>
      <c r="F209" s="77"/>
      <c r="G209" s="77"/>
      <c r="H209" s="77"/>
      <c r="I209" s="77"/>
      <c r="J209" s="77"/>
      <c r="K209" s="77"/>
      <c r="L209" s="77"/>
      <c r="M209" s="77"/>
      <c r="N209" s="77"/>
      <c r="O209" s="77"/>
      <c r="P209" s="77"/>
      <c r="Q209" s="77"/>
      <c r="R209" s="77"/>
      <c r="S209" s="77"/>
      <c r="T209" s="77"/>
      <c r="U209" s="77"/>
    </row>
    <row r="210" spans="3:21">
      <c r="C210" s="77"/>
      <c r="D210" s="77"/>
      <c r="E210" s="77"/>
      <c r="F210" s="77"/>
      <c r="G210" s="77"/>
      <c r="H210" s="77"/>
      <c r="I210" s="77"/>
      <c r="J210" s="77"/>
      <c r="K210" s="77"/>
      <c r="L210" s="77"/>
      <c r="M210" s="77"/>
      <c r="N210" s="77"/>
      <c r="O210" s="77"/>
      <c r="P210" s="77"/>
      <c r="Q210" s="77"/>
      <c r="R210" s="77"/>
      <c r="S210" s="77"/>
      <c r="T210" s="77"/>
      <c r="U210" s="77"/>
    </row>
    <row r="211" spans="3:21">
      <c r="C211" s="77"/>
      <c r="D211" s="77"/>
      <c r="E211" s="77"/>
      <c r="F211" s="77"/>
      <c r="G211" s="77"/>
      <c r="H211" s="77"/>
      <c r="I211" s="77"/>
      <c r="J211" s="77"/>
      <c r="K211" s="77"/>
      <c r="L211" s="77"/>
      <c r="M211" s="77"/>
      <c r="N211" s="77"/>
      <c r="O211" s="77"/>
      <c r="P211" s="77"/>
      <c r="Q211" s="77"/>
      <c r="R211" s="77"/>
      <c r="S211" s="77"/>
      <c r="T211" s="77"/>
      <c r="U211" s="77"/>
    </row>
    <row r="212" spans="3:21">
      <c r="C212" s="77"/>
      <c r="D212" s="77"/>
      <c r="E212" s="77"/>
      <c r="F212" s="77"/>
      <c r="G212" s="77"/>
      <c r="H212" s="77"/>
      <c r="I212" s="77"/>
      <c r="J212" s="77"/>
      <c r="K212" s="77"/>
      <c r="L212" s="77"/>
      <c r="M212" s="77"/>
      <c r="N212" s="77"/>
      <c r="O212" s="77"/>
      <c r="P212" s="77"/>
      <c r="Q212" s="77"/>
      <c r="R212" s="77"/>
      <c r="S212" s="77"/>
      <c r="T212" s="77"/>
      <c r="U212" s="77"/>
    </row>
    <row r="213" spans="3:21">
      <c r="C213" s="77"/>
      <c r="D213" s="77"/>
      <c r="E213" s="77"/>
      <c r="F213" s="77"/>
      <c r="G213" s="77"/>
      <c r="H213" s="77"/>
      <c r="I213" s="77"/>
      <c r="J213" s="77"/>
      <c r="K213" s="77"/>
      <c r="L213" s="77"/>
      <c r="M213" s="77"/>
      <c r="N213" s="77"/>
      <c r="O213" s="77"/>
      <c r="P213" s="77"/>
      <c r="Q213" s="77"/>
      <c r="R213" s="77"/>
      <c r="S213" s="77"/>
      <c r="T213" s="77"/>
      <c r="U213" s="77"/>
    </row>
    <row r="214" spans="3:21">
      <c r="C214" s="77"/>
      <c r="D214" s="77"/>
      <c r="E214" s="77"/>
      <c r="F214" s="77"/>
      <c r="G214" s="77"/>
      <c r="H214" s="77"/>
      <c r="I214" s="77"/>
      <c r="J214" s="77"/>
      <c r="K214" s="77"/>
      <c r="L214" s="77"/>
      <c r="M214" s="77"/>
      <c r="N214" s="77"/>
      <c r="O214" s="77"/>
      <c r="P214" s="77"/>
      <c r="Q214" s="77"/>
      <c r="R214" s="77"/>
      <c r="S214" s="77"/>
      <c r="T214" s="77"/>
      <c r="U214" s="77"/>
    </row>
    <row r="215" spans="3:21">
      <c r="C215" s="77"/>
      <c r="D215" s="77"/>
      <c r="E215" s="77"/>
      <c r="F215" s="77"/>
      <c r="G215" s="77"/>
      <c r="H215" s="77"/>
      <c r="I215" s="77"/>
      <c r="J215" s="77"/>
      <c r="K215" s="77"/>
      <c r="L215" s="77"/>
      <c r="M215" s="77"/>
      <c r="N215" s="77"/>
      <c r="O215" s="77"/>
      <c r="P215" s="77"/>
      <c r="Q215" s="77"/>
      <c r="R215" s="77"/>
      <c r="S215" s="77"/>
      <c r="T215" s="77"/>
      <c r="U215" s="77"/>
    </row>
    <row r="216" spans="3:21">
      <c r="C216" s="77"/>
      <c r="D216" s="77"/>
      <c r="E216" s="77"/>
      <c r="F216" s="77"/>
      <c r="G216" s="77"/>
      <c r="H216" s="77"/>
      <c r="I216" s="77"/>
      <c r="J216" s="77"/>
      <c r="K216" s="77"/>
      <c r="L216" s="77"/>
      <c r="M216" s="77"/>
      <c r="N216" s="77"/>
      <c r="O216" s="77"/>
      <c r="P216" s="77"/>
      <c r="Q216" s="77"/>
      <c r="R216" s="77"/>
      <c r="S216" s="77"/>
      <c r="T216" s="77"/>
      <c r="U216" s="77"/>
    </row>
    <row r="217" spans="3:21">
      <c r="C217" s="77"/>
      <c r="D217" s="77"/>
      <c r="E217" s="77"/>
      <c r="F217" s="77"/>
      <c r="G217" s="77"/>
      <c r="H217" s="77"/>
      <c r="I217" s="77"/>
      <c r="J217" s="77"/>
      <c r="K217" s="77"/>
      <c r="L217" s="77"/>
      <c r="M217" s="77"/>
      <c r="N217" s="77"/>
      <c r="O217" s="77"/>
      <c r="P217" s="77"/>
      <c r="Q217" s="77"/>
      <c r="R217" s="77"/>
      <c r="S217" s="77"/>
      <c r="T217" s="77"/>
      <c r="U217" s="77"/>
    </row>
    <row r="218" spans="3:21">
      <c r="C218" s="77"/>
      <c r="D218" s="77"/>
      <c r="E218" s="77"/>
      <c r="F218" s="77"/>
      <c r="G218" s="77"/>
      <c r="H218" s="77"/>
      <c r="I218" s="77"/>
      <c r="J218" s="77"/>
      <c r="K218" s="77"/>
      <c r="L218" s="77"/>
      <c r="M218" s="77"/>
      <c r="N218" s="77"/>
      <c r="O218" s="77"/>
      <c r="P218" s="77"/>
      <c r="Q218" s="77"/>
      <c r="R218" s="77"/>
      <c r="S218" s="77"/>
      <c r="T218" s="77"/>
      <c r="U218" s="77"/>
    </row>
    <row r="219" spans="3:21">
      <c r="C219" s="77"/>
      <c r="D219" s="77"/>
      <c r="E219" s="77"/>
      <c r="F219" s="77"/>
      <c r="G219" s="77"/>
      <c r="H219" s="77"/>
      <c r="I219" s="77"/>
      <c r="J219" s="77"/>
      <c r="K219" s="77"/>
      <c r="L219" s="77"/>
      <c r="M219" s="77"/>
      <c r="N219" s="77"/>
      <c r="O219" s="77"/>
      <c r="P219" s="77"/>
      <c r="Q219" s="77"/>
      <c r="R219" s="77"/>
      <c r="S219" s="77"/>
      <c r="T219" s="77"/>
      <c r="U219" s="77"/>
    </row>
    <row r="220" spans="3:21">
      <c r="C220" s="77"/>
      <c r="D220" s="77"/>
      <c r="E220" s="77"/>
      <c r="F220" s="77"/>
      <c r="G220" s="77"/>
      <c r="H220" s="77"/>
      <c r="I220" s="77"/>
      <c r="J220" s="77"/>
      <c r="K220" s="77"/>
      <c r="L220" s="77"/>
      <c r="M220" s="77"/>
      <c r="N220" s="77"/>
      <c r="O220" s="77"/>
      <c r="P220" s="77"/>
      <c r="Q220" s="77"/>
      <c r="R220" s="77"/>
      <c r="S220" s="77"/>
      <c r="T220" s="77"/>
      <c r="U220" s="77"/>
    </row>
    <row r="221" spans="3:21">
      <c r="C221" s="77"/>
      <c r="D221" s="77"/>
      <c r="E221" s="77"/>
      <c r="F221" s="77"/>
      <c r="G221" s="77"/>
      <c r="H221" s="77"/>
      <c r="I221" s="77"/>
      <c r="J221" s="77"/>
      <c r="K221" s="77"/>
      <c r="L221" s="77"/>
      <c r="M221" s="77"/>
      <c r="N221" s="77"/>
      <c r="O221" s="77"/>
      <c r="P221" s="77"/>
      <c r="Q221" s="77"/>
      <c r="R221" s="77"/>
      <c r="S221" s="77"/>
      <c r="T221" s="77"/>
      <c r="U221" s="77"/>
    </row>
    <row r="222" spans="3:21">
      <c r="C222" s="77"/>
      <c r="D222" s="77"/>
      <c r="E222" s="77"/>
      <c r="F222" s="77"/>
      <c r="G222" s="77"/>
      <c r="H222" s="77"/>
      <c r="I222" s="77"/>
      <c r="J222" s="77"/>
      <c r="K222" s="77"/>
      <c r="L222" s="77"/>
      <c r="M222" s="77"/>
      <c r="N222" s="77"/>
      <c r="O222" s="77"/>
      <c r="P222" s="77"/>
      <c r="Q222" s="77"/>
      <c r="R222" s="77"/>
      <c r="S222" s="77"/>
      <c r="T222" s="77"/>
      <c r="U222" s="77"/>
    </row>
    <row r="223" spans="3:21">
      <c r="C223" s="77"/>
      <c r="D223" s="77"/>
      <c r="E223" s="77"/>
      <c r="F223" s="77"/>
      <c r="G223" s="77"/>
      <c r="H223" s="77"/>
      <c r="I223" s="77"/>
      <c r="J223" s="77"/>
      <c r="K223" s="77"/>
      <c r="L223" s="77"/>
      <c r="M223" s="77"/>
      <c r="N223" s="77"/>
      <c r="O223" s="77"/>
      <c r="P223" s="77"/>
      <c r="Q223" s="77"/>
      <c r="R223" s="77"/>
      <c r="S223" s="77"/>
      <c r="T223" s="77"/>
      <c r="U223" s="77"/>
    </row>
    <row r="224" spans="3:21">
      <c r="C224" s="77"/>
      <c r="D224" s="77"/>
      <c r="E224" s="77"/>
      <c r="F224" s="77"/>
      <c r="G224" s="77"/>
      <c r="H224" s="77"/>
      <c r="I224" s="77"/>
      <c r="J224" s="77"/>
      <c r="K224" s="77"/>
      <c r="L224" s="77"/>
      <c r="M224" s="77"/>
      <c r="N224" s="77"/>
      <c r="O224" s="77"/>
      <c r="P224" s="77"/>
      <c r="Q224" s="77"/>
      <c r="R224" s="77"/>
      <c r="S224" s="77"/>
      <c r="T224" s="77"/>
      <c r="U224" s="77"/>
    </row>
    <row r="225" spans="3:21">
      <c r="C225" s="77"/>
      <c r="D225" s="77"/>
      <c r="E225" s="77"/>
      <c r="F225" s="77"/>
      <c r="G225" s="77"/>
      <c r="H225" s="77"/>
      <c r="I225" s="77"/>
      <c r="J225" s="77"/>
      <c r="K225" s="77"/>
      <c r="L225" s="77"/>
      <c r="M225" s="77"/>
      <c r="N225" s="77"/>
      <c r="O225" s="77"/>
      <c r="P225" s="77"/>
      <c r="Q225" s="77"/>
      <c r="R225" s="77"/>
      <c r="S225" s="77"/>
      <c r="T225" s="77"/>
      <c r="U225" s="77"/>
    </row>
    <row r="226" spans="3:21">
      <c r="C226" s="77"/>
      <c r="D226" s="77"/>
      <c r="E226" s="77"/>
      <c r="F226" s="77"/>
      <c r="G226" s="77"/>
      <c r="H226" s="77"/>
      <c r="I226" s="77"/>
      <c r="J226" s="77"/>
      <c r="K226" s="77"/>
      <c r="L226" s="77"/>
      <c r="M226" s="77"/>
      <c r="N226" s="77"/>
      <c r="O226" s="77"/>
      <c r="P226" s="77"/>
      <c r="Q226" s="77"/>
      <c r="R226" s="77"/>
      <c r="S226" s="77"/>
      <c r="T226" s="77"/>
      <c r="U226" s="77"/>
    </row>
    <row r="227" spans="3:21">
      <c r="C227" s="77"/>
      <c r="D227" s="77"/>
      <c r="E227" s="77"/>
      <c r="F227" s="77"/>
      <c r="G227" s="77"/>
      <c r="H227" s="77"/>
      <c r="I227" s="77"/>
      <c r="J227" s="77"/>
      <c r="K227" s="77"/>
      <c r="L227" s="77"/>
      <c r="M227" s="77"/>
      <c r="N227" s="77"/>
      <c r="O227" s="77"/>
      <c r="P227" s="77"/>
      <c r="Q227" s="77"/>
      <c r="R227" s="77"/>
      <c r="S227" s="77"/>
      <c r="T227" s="77"/>
      <c r="U227" s="77"/>
    </row>
    <row r="228" spans="3:21">
      <c r="C228" s="77"/>
      <c r="D228" s="77"/>
      <c r="E228" s="77"/>
      <c r="F228" s="77"/>
      <c r="G228" s="77"/>
      <c r="H228" s="77"/>
      <c r="I228" s="77"/>
      <c r="J228" s="77"/>
      <c r="K228" s="77"/>
      <c r="L228" s="77"/>
      <c r="M228" s="77"/>
      <c r="N228" s="77"/>
      <c r="O228" s="77"/>
      <c r="P228" s="77"/>
      <c r="Q228" s="77"/>
      <c r="R228" s="77"/>
      <c r="S228" s="77"/>
      <c r="T228" s="77"/>
      <c r="U228" s="77"/>
    </row>
    <row r="229" spans="3:21">
      <c r="C229" s="77"/>
      <c r="D229" s="77"/>
      <c r="E229" s="77"/>
      <c r="F229" s="77"/>
      <c r="G229" s="77"/>
      <c r="H229" s="77"/>
      <c r="I229" s="77"/>
      <c r="J229" s="77"/>
      <c r="K229" s="77"/>
      <c r="L229" s="77"/>
      <c r="M229" s="77"/>
      <c r="N229" s="77"/>
      <c r="O229" s="77"/>
      <c r="P229" s="77"/>
      <c r="Q229" s="77"/>
      <c r="R229" s="77"/>
      <c r="S229" s="77"/>
      <c r="T229" s="77"/>
      <c r="U229" s="77"/>
    </row>
    <row r="230" spans="3:21">
      <c r="C230" s="77"/>
      <c r="D230" s="77"/>
      <c r="E230" s="77"/>
      <c r="F230" s="77"/>
      <c r="G230" s="77"/>
      <c r="H230" s="77"/>
      <c r="I230" s="77"/>
      <c r="J230" s="77"/>
      <c r="K230" s="77"/>
      <c r="L230" s="77"/>
      <c r="M230" s="77"/>
      <c r="N230" s="77"/>
      <c r="O230" s="77"/>
      <c r="P230" s="77"/>
      <c r="Q230" s="77"/>
      <c r="R230" s="77"/>
      <c r="S230" s="77"/>
      <c r="T230" s="77"/>
      <c r="U230" s="77"/>
    </row>
    <row r="231" spans="3:21">
      <c r="C231" s="77"/>
      <c r="D231" s="77"/>
      <c r="E231" s="77"/>
      <c r="F231" s="77"/>
      <c r="G231" s="77"/>
      <c r="H231" s="77"/>
      <c r="I231" s="77"/>
      <c r="J231" s="77"/>
      <c r="K231" s="77"/>
      <c r="L231" s="77"/>
      <c r="M231" s="77"/>
      <c r="N231" s="77"/>
      <c r="O231" s="77"/>
      <c r="P231" s="77"/>
      <c r="Q231" s="77"/>
      <c r="R231" s="77"/>
      <c r="S231" s="77"/>
      <c r="T231" s="77"/>
      <c r="U231" s="77"/>
    </row>
    <row r="232" spans="3:21">
      <c r="C232" s="77"/>
      <c r="D232" s="77"/>
      <c r="E232" s="77"/>
      <c r="F232" s="77"/>
      <c r="G232" s="77"/>
      <c r="H232" s="77"/>
      <c r="I232" s="77"/>
      <c r="J232" s="77"/>
      <c r="K232" s="77"/>
      <c r="L232" s="77"/>
      <c r="M232" s="77"/>
      <c r="N232" s="77"/>
      <c r="O232" s="77"/>
      <c r="P232" s="77"/>
      <c r="Q232" s="77"/>
      <c r="R232" s="77"/>
      <c r="S232" s="77"/>
      <c r="T232" s="77"/>
      <c r="U232" s="77"/>
    </row>
    <row r="233" spans="3:21">
      <c r="C233" s="77"/>
      <c r="D233" s="77"/>
      <c r="E233" s="77"/>
      <c r="F233" s="77"/>
      <c r="G233" s="77"/>
      <c r="H233" s="77"/>
      <c r="I233" s="77"/>
      <c r="J233" s="77"/>
      <c r="K233" s="77"/>
      <c r="L233" s="77"/>
      <c r="M233" s="77"/>
      <c r="N233" s="77"/>
      <c r="O233" s="77"/>
      <c r="P233" s="77"/>
      <c r="Q233" s="77"/>
      <c r="R233" s="77"/>
      <c r="S233" s="77"/>
      <c r="T233" s="77"/>
      <c r="U233" s="77"/>
    </row>
    <row r="234" spans="3:21">
      <c r="C234" s="77"/>
      <c r="D234" s="77"/>
      <c r="E234" s="77"/>
      <c r="F234" s="77"/>
      <c r="G234" s="77"/>
      <c r="H234" s="77"/>
      <c r="I234" s="77"/>
      <c r="J234" s="77"/>
      <c r="K234" s="77"/>
      <c r="L234" s="77"/>
      <c r="M234" s="77"/>
      <c r="N234" s="77"/>
      <c r="O234" s="77"/>
      <c r="P234" s="77"/>
      <c r="Q234" s="77"/>
      <c r="R234" s="77"/>
      <c r="S234" s="77"/>
      <c r="T234" s="77"/>
      <c r="U234" s="77"/>
    </row>
    <row r="235" spans="3:21">
      <c r="C235" s="77"/>
      <c r="D235" s="77"/>
      <c r="E235" s="77"/>
      <c r="F235" s="77"/>
      <c r="G235" s="77"/>
      <c r="H235" s="77"/>
      <c r="I235" s="77"/>
      <c r="J235" s="77"/>
      <c r="K235" s="77"/>
      <c r="L235" s="77"/>
      <c r="M235" s="77"/>
      <c r="N235" s="77"/>
      <c r="O235" s="77"/>
      <c r="P235" s="77"/>
      <c r="Q235" s="77"/>
      <c r="R235" s="77"/>
      <c r="S235" s="77"/>
      <c r="T235" s="77"/>
      <c r="U235" s="77"/>
    </row>
    <row r="236" spans="3:21">
      <c r="C236" s="77"/>
      <c r="D236" s="77"/>
      <c r="E236" s="77"/>
      <c r="F236" s="77"/>
      <c r="G236" s="77"/>
      <c r="H236" s="77"/>
      <c r="I236" s="77"/>
      <c r="J236" s="77"/>
      <c r="K236" s="77"/>
      <c r="L236" s="77"/>
      <c r="M236" s="77"/>
      <c r="N236" s="77"/>
      <c r="O236" s="77"/>
      <c r="P236" s="77"/>
      <c r="Q236" s="77"/>
      <c r="R236" s="77"/>
      <c r="S236" s="77"/>
      <c r="T236" s="77"/>
      <c r="U236" s="77"/>
    </row>
    <row r="237" spans="3:21">
      <c r="C237" s="77"/>
      <c r="D237" s="77"/>
      <c r="E237" s="77"/>
      <c r="F237" s="77"/>
      <c r="G237" s="77"/>
      <c r="H237" s="77"/>
      <c r="I237" s="77"/>
      <c r="J237" s="77"/>
      <c r="K237" s="77"/>
      <c r="L237" s="77"/>
      <c r="M237" s="77"/>
      <c r="N237" s="77"/>
      <c r="O237" s="77"/>
      <c r="P237" s="77"/>
      <c r="Q237" s="77"/>
      <c r="R237" s="77"/>
      <c r="S237" s="77"/>
      <c r="T237" s="77"/>
      <c r="U237" s="77"/>
    </row>
    <row r="238" spans="3:21">
      <c r="C238" s="77"/>
      <c r="D238" s="77"/>
      <c r="E238" s="77"/>
      <c r="F238" s="77"/>
      <c r="G238" s="77"/>
      <c r="H238" s="77"/>
      <c r="I238" s="77"/>
      <c r="J238" s="77"/>
      <c r="K238" s="77"/>
      <c r="L238" s="77"/>
      <c r="M238" s="77"/>
      <c r="N238" s="77"/>
      <c r="O238" s="77"/>
      <c r="P238" s="77"/>
      <c r="Q238" s="77"/>
      <c r="R238" s="77"/>
      <c r="S238" s="77"/>
      <c r="T238" s="77"/>
      <c r="U238" s="77"/>
    </row>
    <row r="239" spans="3:21">
      <c r="C239" s="77"/>
      <c r="D239" s="77"/>
      <c r="E239" s="77"/>
      <c r="F239" s="77"/>
      <c r="G239" s="77"/>
      <c r="H239" s="77"/>
      <c r="I239" s="77"/>
      <c r="J239" s="77"/>
      <c r="K239" s="77"/>
      <c r="L239" s="77"/>
      <c r="M239" s="77"/>
      <c r="N239" s="77"/>
      <c r="O239" s="77"/>
      <c r="P239" s="77"/>
      <c r="Q239" s="77"/>
      <c r="R239" s="77"/>
      <c r="S239" s="77"/>
      <c r="T239" s="77"/>
      <c r="U239" s="77"/>
    </row>
    <row r="240" spans="3:21">
      <c r="C240" s="77"/>
      <c r="D240" s="77"/>
      <c r="E240" s="77"/>
      <c r="F240" s="77"/>
      <c r="G240" s="77"/>
      <c r="H240" s="77"/>
      <c r="I240" s="77"/>
      <c r="J240" s="77"/>
      <c r="K240" s="77"/>
      <c r="L240" s="77"/>
      <c r="M240" s="77"/>
      <c r="N240" s="77"/>
      <c r="O240" s="77"/>
      <c r="P240" s="77"/>
      <c r="Q240" s="77"/>
      <c r="R240" s="77"/>
      <c r="S240" s="77"/>
      <c r="T240" s="77"/>
      <c r="U240" s="77"/>
    </row>
    <row r="241" spans="3:21">
      <c r="C241" s="77"/>
      <c r="D241" s="77"/>
      <c r="E241" s="77"/>
      <c r="F241" s="77"/>
      <c r="G241" s="77"/>
      <c r="H241" s="77"/>
      <c r="I241" s="77"/>
      <c r="J241" s="77"/>
      <c r="K241" s="77"/>
      <c r="L241" s="77"/>
      <c r="M241" s="77"/>
      <c r="N241" s="77"/>
      <c r="O241" s="77"/>
      <c r="P241" s="77"/>
      <c r="Q241" s="77"/>
      <c r="R241" s="77"/>
      <c r="S241" s="77"/>
      <c r="T241" s="77"/>
      <c r="U241" s="77"/>
    </row>
    <row r="242" spans="3:21">
      <c r="C242" s="77"/>
      <c r="D242" s="77"/>
      <c r="E242" s="77"/>
      <c r="F242" s="77"/>
      <c r="G242" s="77"/>
      <c r="H242" s="77"/>
      <c r="I242" s="77"/>
      <c r="J242" s="77"/>
      <c r="K242" s="77"/>
      <c r="L242" s="77"/>
      <c r="M242" s="77"/>
      <c r="N242" s="77"/>
      <c r="O242" s="77"/>
      <c r="P242" s="77"/>
      <c r="Q242" s="77"/>
      <c r="R242" s="77"/>
      <c r="S242" s="77"/>
      <c r="T242" s="77"/>
      <c r="U242" s="77"/>
    </row>
    <row r="243" spans="3:21">
      <c r="C243" s="77"/>
      <c r="D243" s="77"/>
      <c r="E243" s="77"/>
      <c r="F243" s="77"/>
      <c r="G243" s="77"/>
      <c r="H243" s="77"/>
      <c r="I243" s="77"/>
      <c r="J243" s="77"/>
      <c r="K243" s="77"/>
      <c r="L243" s="77"/>
      <c r="M243" s="77"/>
      <c r="N243" s="77"/>
      <c r="O243" s="77"/>
      <c r="P243" s="77"/>
      <c r="Q243" s="77"/>
      <c r="R243" s="77"/>
      <c r="S243" s="77"/>
      <c r="T243" s="77"/>
      <c r="U243" s="77"/>
    </row>
    <row r="244" spans="3:21">
      <c r="C244" s="77"/>
      <c r="D244" s="77"/>
      <c r="E244" s="77"/>
      <c r="F244" s="77"/>
      <c r="G244" s="77"/>
      <c r="H244" s="77"/>
      <c r="I244" s="77"/>
      <c r="J244" s="77"/>
      <c r="K244" s="77"/>
      <c r="L244" s="77"/>
      <c r="M244" s="77"/>
      <c r="N244" s="77"/>
      <c r="O244" s="77"/>
      <c r="P244" s="77"/>
      <c r="Q244" s="77"/>
      <c r="R244" s="77"/>
      <c r="S244" s="77"/>
      <c r="T244" s="77"/>
      <c r="U244" s="77"/>
    </row>
    <row r="245" spans="3:21">
      <c r="C245" s="77"/>
      <c r="D245" s="77"/>
      <c r="E245" s="77"/>
      <c r="F245" s="77"/>
      <c r="G245" s="77"/>
      <c r="H245" s="77"/>
      <c r="I245" s="77"/>
      <c r="J245" s="77"/>
      <c r="K245" s="77"/>
      <c r="L245" s="77"/>
      <c r="M245" s="77"/>
      <c r="N245" s="77"/>
      <c r="O245" s="77"/>
      <c r="P245" s="77"/>
      <c r="Q245" s="77"/>
      <c r="R245" s="77"/>
      <c r="S245" s="77"/>
      <c r="T245" s="77"/>
      <c r="U245" s="77"/>
    </row>
    <row r="246" spans="3:21">
      <c r="C246" s="77"/>
      <c r="D246" s="77"/>
      <c r="E246" s="77"/>
      <c r="F246" s="77"/>
      <c r="G246" s="77"/>
      <c r="H246" s="77"/>
      <c r="I246" s="77"/>
      <c r="J246" s="77"/>
      <c r="K246" s="77"/>
      <c r="L246" s="77"/>
      <c r="M246" s="77"/>
      <c r="N246" s="77"/>
      <c r="O246" s="77"/>
      <c r="P246" s="77"/>
      <c r="Q246" s="77"/>
      <c r="R246" s="77"/>
      <c r="S246" s="77"/>
      <c r="T246" s="77"/>
      <c r="U246" s="77"/>
    </row>
    <row r="247" spans="3:21">
      <c r="C247" s="77"/>
      <c r="D247" s="77"/>
      <c r="E247" s="77"/>
      <c r="F247" s="77"/>
      <c r="G247" s="77"/>
      <c r="H247" s="77"/>
      <c r="I247" s="77"/>
      <c r="J247" s="77"/>
      <c r="K247" s="77"/>
      <c r="L247" s="77"/>
      <c r="M247" s="77"/>
      <c r="N247" s="77"/>
      <c r="O247" s="77"/>
      <c r="P247" s="77"/>
      <c r="Q247" s="77"/>
      <c r="R247" s="77"/>
      <c r="S247" s="77"/>
      <c r="T247" s="77"/>
      <c r="U247" s="77"/>
    </row>
    <row r="248" spans="3:21">
      <c r="C248" s="77"/>
      <c r="D248" s="77"/>
      <c r="E248" s="77"/>
      <c r="F248" s="77"/>
      <c r="G248" s="77"/>
      <c r="H248" s="77"/>
      <c r="I248" s="77"/>
      <c r="J248" s="77"/>
      <c r="K248" s="77"/>
      <c r="L248" s="77"/>
      <c r="M248" s="77"/>
      <c r="N248" s="77"/>
      <c r="O248" s="77"/>
      <c r="P248" s="77"/>
      <c r="Q248" s="77"/>
      <c r="R248" s="77"/>
      <c r="S248" s="77"/>
      <c r="T248" s="77"/>
      <c r="U248" s="77"/>
    </row>
    <row r="249" spans="3:21">
      <c r="C249" s="77"/>
      <c r="D249" s="77"/>
      <c r="E249" s="77"/>
      <c r="F249" s="77"/>
      <c r="G249" s="77"/>
      <c r="H249" s="77"/>
      <c r="I249" s="77"/>
      <c r="J249" s="77"/>
      <c r="K249" s="77"/>
      <c r="L249" s="77"/>
      <c r="M249" s="77"/>
      <c r="N249" s="77"/>
      <c r="O249" s="77"/>
      <c r="P249" s="77"/>
      <c r="Q249" s="77"/>
      <c r="R249" s="77"/>
      <c r="S249" s="77"/>
      <c r="T249" s="77"/>
      <c r="U249" s="77"/>
    </row>
    <row r="250" spans="3:21">
      <c r="C250" s="77"/>
      <c r="D250" s="77"/>
      <c r="E250" s="77"/>
      <c r="F250" s="77"/>
      <c r="G250" s="77"/>
      <c r="H250" s="77"/>
      <c r="I250" s="77"/>
      <c r="J250" s="77"/>
      <c r="K250" s="77"/>
      <c r="L250" s="77"/>
      <c r="M250" s="77"/>
      <c r="N250" s="77"/>
      <c r="O250" s="77"/>
      <c r="P250" s="77"/>
      <c r="Q250" s="77"/>
      <c r="R250" s="77"/>
      <c r="S250" s="77"/>
      <c r="T250" s="77"/>
      <c r="U250" s="77"/>
    </row>
    <row r="251" spans="3:21">
      <c r="C251" s="77"/>
      <c r="D251" s="77"/>
      <c r="E251" s="77"/>
      <c r="F251" s="77"/>
      <c r="G251" s="77"/>
      <c r="H251" s="77"/>
      <c r="I251" s="77"/>
      <c r="J251" s="77"/>
      <c r="K251" s="77"/>
      <c r="L251" s="77"/>
      <c r="M251" s="77"/>
      <c r="N251" s="77"/>
      <c r="O251" s="77"/>
      <c r="P251" s="77"/>
      <c r="Q251" s="77"/>
      <c r="R251" s="77"/>
      <c r="S251" s="77"/>
      <c r="T251" s="77"/>
      <c r="U251" s="77"/>
    </row>
    <row r="252" spans="3:21">
      <c r="C252" s="77"/>
      <c r="D252" s="77"/>
      <c r="E252" s="77"/>
      <c r="F252" s="77"/>
      <c r="G252" s="77"/>
      <c r="H252" s="77"/>
      <c r="I252" s="77"/>
      <c r="J252" s="77"/>
      <c r="K252" s="77"/>
      <c r="L252" s="77"/>
      <c r="M252" s="77"/>
      <c r="N252" s="77"/>
      <c r="O252" s="77"/>
      <c r="P252" s="77"/>
      <c r="Q252" s="77"/>
      <c r="R252" s="77"/>
      <c r="S252" s="77"/>
      <c r="T252" s="77"/>
      <c r="U252" s="77"/>
    </row>
    <row r="253" spans="3:21">
      <c r="C253" s="77"/>
      <c r="D253" s="77"/>
      <c r="E253" s="77"/>
      <c r="F253" s="77"/>
      <c r="G253" s="77"/>
      <c r="H253" s="77"/>
      <c r="I253" s="77"/>
      <c r="J253" s="77"/>
      <c r="K253" s="77"/>
      <c r="L253" s="77"/>
      <c r="M253" s="77"/>
      <c r="N253" s="77"/>
      <c r="O253" s="77"/>
      <c r="P253" s="77"/>
      <c r="Q253" s="77"/>
      <c r="R253" s="77"/>
      <c r="S253" s="77"/>
      <c r="T253" s="77"/>
      <c r="U253" s="77"/>
    </row>
    <row r="254" spans="3:21">
      <c r="C254" s="77"/>
      <c r="D254" s="77"/>
      <c r="E254" s="77"/>
      <c r="F254" s="77"/>
      <c r="G254" s="77"/>
      <c r="H254" s="77"/>
      <c r="I254" s="77"/>
      <c r="J254" s="77"/>
      <c r="K254" s="77"/>
      <c r="L254" s="77"/>
      <c r="M254" s="77"/>
      <c r="N254" s="77"/>
      <c r="O254" s="77"/>
      <c r="P254" s="77"/>
      <c r="Q254" s="77"/>
      <c r="R254" s="77"/>
      <c r="S254" s="77"/>
      <c r="T254" s="77"/>
      <c r="U254" s="77"/>
    </row>
    <row r="255" spans="3:21">
      <c r="C255" s="77"/>
      <c r="D255" s="77"/>
      <c r="E255" s="77"/>
      <c r="F255" s="77"/>
      <c r="G255" s="77"/>
      <c r="H255" s="77"/>
      <c r="I255" s="77"/>
      <c r="J255" s="77"/>
      <c r="K255" s="77"/>
      <c r="L255" s="77"/>
      <c r="M255" s="77"/>
      <c r="N255" s="77"/>
      <c r="O255" s="77"/>
      <c r="P255" s="77"/>
      <c r="Q255" s="77"/>
      <c r="R255" s="77"/>
      <c r="S255" s="77"/>
      <c r="T255" s="77"/>
      <c r="U255" s="77"/>
    </row>
    <row r="256" spans="3:21">
      <c r="C256" s="77"/>
      <c r="D256" s="77"/>
      <c r="E256" s="77"/>
      <c r="F256" s="77"/>
      <c r="G256" s="77"/>
      <c r="H256" s="77"/>
      <c r="I256" s="77"/>
      <c r="J256" s="77"/>
      <c r="K256" s="77"/>
      <c r="L256" s="77"/>
      <c r="M256" s="77"/>
      <c r="N256" s="77"/>
      <c r="O256" s="77"/>
      <c r="P256" s="77"/>
      <c r="Q256" s="77"/>
      <c r="R256" s="77"/>
      <c r="S256" s="77"/>
      <c r="T256" s="77"/>
      <c r="U256" s="77"/>
    </row>
    <row r="257" spans="3:21">
      <c r="C257" s="77"/>
      <c r="D257" s="77"/>
      <c r="E257" s="77"/>
      <c r="F257" s="77"/>
      <c r="G257" s="77"/>
      <c r="H257" s="77"/>
      <c r="I257" s="77"/>
      <c r="J257" s="77"/>
      <c r="K257" s="77"/>
      <c r="L257" s="77"/>
      <c r="M257" s="77"/>
      <c r="N257" s="77"/>
      <c r="O257" s="77"/>
      <c r="P257" s="77"/>
      <c r="Q257" s="77"/>
      <c r="R257" s="77"/>
      <c r="S257" s="77"/>
      <c r="T257" s="77"/>
      <c r="U257" s="77"/>
    </row>
    <row r="258" spans="3:21">
      <c r="C258" s="77"/>
      <c r="D258" s="77"/>
      <c r="E258" s="77"/>
      <c r="F258" s="77"/>
      <c r="G258" s="77"/>
      <c r="H258" s="77"/>
      <c r="I258" s="77"/>
      <c r="J258" s="77"/>
      <c r="K258" s="77"/>
      <c r="L258" s="77"/>
      <c r="M258" s="77"/>
      <c r="N258" s="77"/>
      <c r="O258" s="77"/>
      <c r="P258" s="77"/>
      <c r="Q258" s="77"/>
      <c r="R258" s="77"/>
      <c r="S258" s="77"/>
      <c r="T258" s="77"/>
      <c r="U258" s="77"/>
    </row>
    <row r="259" spans="3:21">
      <c r="C259" s="77"/>
      <c r="D259" s="77"/>
      <c r="E259" s="77"/>
      <c r="F259" s="77"/>
      <c r="G259" s="77"/>
      <c r="H259" s="77"/>
      <c r="I259" s="77"/>
      <c r="J259" s="77"/>
      <c r="K259" s="77"/>
      <c r="L259" s="77"/>
      <c r="M259" s="77"/>
      <c r="N259" s="77"/>
      <c r="O259" s="77"/>
      <c r="P259" s="77"/>
      <c r="Q259" s="77"/>
      <c r="R259" s="77"/>
      <c r="S259" s="77"/>
      <c r="T259" s="77"/>
      <c r="U259" s="77"/>
    </row>
    <row r="260" spans="3:21">
      <c r="C260" s="77"/>
      <c r="D260" s="77"/>
      <c r="E260" s="77"/>
      <c r="F260" s="77"/>
      <c r="G260" s="77"/>
      <c r="H260" s="77"/>
      <c r="I260" s="77"/>
      <c r="J260" s="77"/>
      <c r="K260" s="77"/>
      <c r="L260" s="77"/>
      <c r="M260" s="77"/>
      <c r="N260" s="77"/>
      <c r="O260" s="77"/>
      <c r="P260" s="77"/>
      <c r="Q260" s="77"/>
      <c r="R260" s="77"/>
      <c r="S260" s="77"/>
      <c r="T260" s="77"/>
      <c r="U260" s="77"/>
    </row>
    <row r="261" spans="3:21">
      <c r="C261" s="77"/>
      <c r="D261" s="77"/>
      <c r="E261" s="77"/>
      <c r="F261" s="77"/>
      <c r="G261" s="77"/>
      <c r="H261" s="77"/>
      <c r="I261" s="77"/>
      <c r="J261" s="77"/>
      <c r="K261" s="77"/>
      <c r="L261" s="77"/>
      <c r="M261" s="77"/>
      <c r="N261" s="77"/>
      <c r="O261" s="77"/>
      <c r="P261" s="77"/>
      <c r="Q261" s="77"/>
      <c r="R261" s="77"/>
      <c r="S261" s="77"/>
      <c r="T261" s="77"/>
      <c r="U261" s="77"/>
    </row>
    <row r="262" spans="3:21">
      <c r="C262" s="77"/>
      <c r="D262" s="77"/>
      <c r="E262" s="77"/>
      <c r="F262" s="77"/>
      <c r="G262" s="77"/>
      <c r="H262" s="77"/>
      <c r="I262" s="77"/>
      <c r="J262" s="77"/>
      <c r="K262" s="77"/>
      <c r="L262" s="77"/>
      <c r="M262" s="77"/>
      <c r="N262" s="77"/>
      <c r="O262" s="77"/>
      <c r="P262" s="77"/>
      <c r="Q262" s="77"/>
      <c r="R262" s="77"/>
      <c r="S262" s="77"/>
      <c r="T262" s="77"/>
      <c r="U262" s="77"/>
    </row>
    <row r="263" spans="3:21">
      <c r="C263" s="77"/>
      <c r="D263" s="77"/>
      <c r="E263" s="77"/>
      <c r="F263" s="77"/>
      <c r="G263" s="77"/>
      <c r="H263" s="77"/>
      <c r="I263" s="77"/>
      <c r="J263" s="77"/>
      <c r="K263" s="77"/>
      <c r="L263" s="77"/>
      <c r="M263" s="77"/>
      <c r="N263" s="77"/>
      <c r="O263" s="77"/>
      <c r="P263" s="77"/>
      <c r="Q263" s="77"/>
      <c r="R263" s="77"/>
      <c r="S263" s="77"/>
      <c r="T263" s="77"/>
      <c r="U263" s="77"/>
    </row>
    <row r="264" spans="3:21">
      <c r="C264" s="77"/>
      <c r="D264" s="77"/>
      <c r="E264" s="77"/>
      <c r="F264" s="77"/>
      <c r="G264" s="77"/>
      <c r="H264" s="77"/>
      <c r="I264" s="77"/>
      <c r="J264" s="77"/>
      <c r="K264" s="77"/>
      <c r="L264" s="77"/>
      <c r="M264" s="77"/>
      <c r="N264" s="77"/>
      <c r="O264" s="77"/>
      <c r="P264" s="77"/>
      <c r="Q264" s="77"/>
      <c r="R264" s="77"/>
      <c r="S264" s="77"/>
      <c r="T264" s="77"/>
      <c r="U264" s="77"/>
    </row>
    <row r="265" spans="3:21">
      <c r="C265" s="77"/>
      <c r="D265" s="77"/>
      <c r="E265" s="77"/>
      <c r="F265" s="77"/>
      <c r="G265" s="77"/>
      <c r="H265" s="77"/>
      <c r="I265" s="77"/>
      <c r="J265" s="77"/>
      <c r="K265" s="77"/>
      <c r="L265" s="77"/>
      <c r="M265" s="77"/>
      <c r="N265" s="77"/>
      <c r="O265" s="77"/>
      <c r="P265" s="77"/>
      <c r="Q265" s="77"/>
      <c r="R265" s="77"/>
      <c r="S265" s="77"/>
      <c r="T265" s="77"/>
      <c r="U265" s="77"/>
    </row>
    <row r="266" spans="3:21">
      <c r="C266" s="77"/>
      <c r="D266" s="77"/>
      <c r="E266" s="77"/>
      <c r="F266" s="77"/>
      <c r="G266" s="77"/>
      <c r="H266" s="77"/>
      <c r="I266" s="77"/>
      <c r="J266" s="77"/>
      <c r="K266" s="77"/>
      <c r="L266" s="77"/>
      <c r="M266" s="77"/>
      <c r="N266" s="77"/>
      <c r="O266" s="77"/>
      <c r="P266" s="77"/>
      <c r="Q266" s="77"/>
      <c r="R266" s="77"/>
      <c r="S266" s="77"/>
      <c r="T266" s="77"/>
      <c r="U266" s="77"/>
    </row>
    <row r="267" spans="3:21">
      <c r="C267" s="77"/>
      <c r="D267" s="77"/>
      <c r="E267" s="77"/>
      <c r="F267" s="77"/>
      <c r="G267" s="77"/>
      <c r="H267" s="77"/>
      <c r="I267" s="77"/>
      <c r="J267" s="77"/>
      <c r="K267" s="77"/>
      <c r="L267" s="77"/>
      <c r="M267" s="77"/>
      <c r="N267" s="77"/>
      <c r="O267" s="77"/>
      <c r="P267" s="77"/>
      <c r="Q267" s="77"/>
      <c r="R267" s="77"/>
      <c r="S267" s="77"/>
      <c r="T267" s="77"/>
      <c r="U267" s="77"/>
    </row>
    <row r="268" spans="3:21">
      <c r="C268" s="77"/>
      <c r="D268" s="77"/>
      <c r="E268" s="77"/>
      <c r="F268" s="77"/>
      <c r="G268" s="77"/>
      <c r="H268" s="77"/>
      <c r="I268" s="77"/>
      <c r="J268" s="77"/>
      <c r="K268" s="77"/>
      <c r="L268" s="77"/>
      <c r="M268" s="77"/>
      <c r="N268" s="77"/>
      <c r="O268" s="77"/>
      <c r="P268" s="77"/>
      <c r="Q268" s="77"/>
      <c r="R268" s="77"/>
      <c r="S268" s="77"/>
      <c r="T268" s="77"/>
      <c r="U268" s="77"/>
    </row>
    <row r="269" spans="3:21">
      <c r="C269" s="77"/>
      <c r="D269" s="77"/>
      <c r="E269" s="77"/>
      <c r="F269" s="77"/>
      <c r="G269" s="77"/>
      <c r="H269" s="77"/>
      <c r="I269" s="77"/>
      <c r="J269" s="77"/>
      <c r="K269" s="77"/>
      <c r="L269" s="77"/>
      <c r="M269" s="77"/>
      <c r="N269" s="77"/>
      <c r="O269" s="77"/>
      <c r="P269" s="77"/>
      <c r="Q269" s="77"/>
      <c r="R269" s="77"/>
      <c r="S269" s="77"/>
      <c r="T269" s="77"/>
      <c r="U269" s="77"/>
    </row>
    <row r="270" spans="3:21">
      <c r="C270" s="77"/>
      <c r="D270" s="77"/>
      <c r="E270" s="77"/>
      <c r="F270" s="77"/>
      <c r="G270" s="77"/>
      <c r="H270" s="77"/>
      <c r="I270" s="77"/>
      <c r="J270" s="77"/>
      <c r="K270" s="77"/>
      <c r="L270" s="77"/>
      <c r="M270" s="77"/>
      <c r="N270" s="77"/>
      <c r="O270" s="77"/>
      <c r="P270" s="77"/>
      <c r="Q270" s="77"/>
      <c r="R270" s="77"/>
      <c r="S270" s="77"/>
      <c r="T270" s="77"/>
      <c r="U270" s="77"/>
    </row>
    <row r="271" spans="3:21">
      <c r="C271" s="77"/>
      <c r="D271" s="77"/>
      <c r="E271" s="77"/>
      <c r="F271" s="77"/>
      <c r="G271" s="77"/>
      <c r="H271" s="77"/>
      <c r="I271" s="77"/>
      <c r="J271" s="77"/>
      <c r="K271" s="77"/>
      <c r="L271" s="77"/>
      <c r="M271" s="77"/>
      <c r="N271" s="77"/>
      <c r="O271" s="77"/>
      <c r="P271" s="77"/>
      <c r="Q271" s="77"/>
      <c r="R271" s="77"/>
      <c r="S271" s="77"/>
      <c r="T271" s="77"/>
      <c r="U271" s="77"/>
    </row>
    <row r="272" spans="3:21">
      <c r="C272" s="77"/>
      <c r="D272" s="77"/>
      <c r="E272" s="77"/>
      <c r="F272" s="77"/>
      <c r="G272" s="77"/>
      <c r="H272" s="77"/>
      <c r="I272" s="77"/>
      <c r="J272" s="77"/>
      <c r="K272" s="77"/>
      <c r="L272" s="77"/>
      <c r="M272" s="77"/>
      <c r="N272" s="77"/>
      <c r="O272" s="77"/>
      <c r="P272" s="77"/>
      <c r="Q272" s="77"/>
      <c r="R272" s="77"/>
      <c r="S272" s="77"/>
      <c r="T272" s="77"/>
      <c r="U272" s="77"/>
    </row>
    <row r="273" spans="3:21">
      <c r="C273" s="77"/>
      <c r="D273" s="77"/>
      <c r="E273" s="77"/>
      <c r="F273" s="77"/>
      <c r="G273" s="77"/>
      <c r="H273" s="77"/>
      <c r="I273" s="77"/>
      <c r="J273" s="77"/>
      <c r="K273" s="77"/>
      <c r="L273" s="77"/>
      <c r="M273" s="77"/>
      <c r="N273" s="77"/>
      <c r="O273" s="77"/>
      <c r="P273" s="77"/>
      <c r="Q273" s="77"/>
      <c r="R273" s="77"/>
      <c r="S273" s="77"/>
      <c r="T273" s="77"/>
      <c r="U273" s="77"/>
    </row>
    <row r="274" spans="3:21">
      <c r="C274" s="77"/>
      <c r="D274" s="77"/>
      <c r="E274" s="77"/>
      <c r="F274" s="77"/>
      <c r="G274" s="77"/>
      <c r="H274" s="77"/>
      <c r="I274" s="77"/>
      <c r="J274" s="77"/>
      <c r="K274" s="77"/>
      <c r="L274" s="77"/>
      <c r="M274" s="77"/>
      <c r="N274" s="77"/>
      <c r="O274" s="77"/>
      <c r="P274" s="77"/>
      <c r="Q274" s="77"/>
      <c r="R274" s="77"/>
      <c r="S274" s="77"/>
      <c r="T274" s="77"/>
      <c r="U274" s="77"/>
    </row>
    <row r="275" spans="3:21">
      <c r="C275" s="77"/>
      <c r="D275" s="77"/>
      <c r="E275" s="77"/>
      <c r="F275" s="77"/>
      <c r="G275" s="77"/>
      <c r="H275" s="77"/>
      <c r="I275" s="77"/>
      <c r="J275" s="77"/>
      <c r="K275" s="77"/>
      <c r="L275" s="77"/>
      <c r="M275" s="77"/>
      <c r="N275" s="77"/>
      <c r="O275" s="77"/>
      <c r="P275" s="77"/>
      <c r="Q275" s="77"/>
      <c r="R275" s="77"/>
      <c r="S275" s="77"/>
      <c r="T275" s="77"/>
      <c r="U275" s="77"/>
    </row>
    <row r="276" spans="3:21">
      <c r="C276" s="77"/>
      <c r="D276" s="77"/>
      <c r="E276" s="77"/>
      <c r="F276" s="77"/>
      <c r="G276" s="77"/>
      <c r="H276" s="77"/>
      <c r="I276" s="77"/>
      <c r="J276" s="77"/>
      <c r="K276" s="77"/>
      <c r="L276" s="77"/>
      <c r="M276" s="77"/>
      <c r="N276" s="77"/>
      <c r="O276" s="77"/>
      <c r="P276" s="77"/>
      <c r="Q276" s="77"/>
      <c r="R276" s="77"/>
      <c r="S276" s="77"/>
      <c r="T276" s="77"/>
      <c r="U276" s="77"/>
    </row>
    <row r="277" spans="3:21">
      <c r="C277" s="77"/>
      <c r="D277" s="77"/>
      <c r="E277" s="77"/>
      <c r="F277" s="77"/>
      <c r="G277" s="77"/>
      <c r="H277" s="77"/>
      <c r="I277" s="77"/>
      <c r="J277" s="77"/>
      <c r="K277" s="77"/>
      <c r="L277" s="77"/>
      <c r="M277" s="77"/>
      <c r="N277" s="77"/>
      <c r="O277" s="77"/>
      <c r="P277" s="77"/>
      <c r="Q277" s="77"/>
      <c r="R277" s="77"/>
      <c r="S277" s="77"/>
      <c r="T277" s="77"/>
      <c r="U277" s="77"/>
    </row>
    <row r="278" spans="3:21">
      <c r="C278" s="77"/>
      <c r="D278" s="77"/>
      <c r="E278" s="77"/>
      <c r="F278" s="77"/>
      <c r="G278" s="77"/>
      <c r="H278" s="77"/>
      <c r="I278" s="77"/>
      <c r="J278" s="77"/>
      <c r="K278" s="77"/>
      <c r="L278" s="77"/>
      <c r="M278" s="77"/>
      <c r="N278" s="77"/>
      <c r="O278" s="77"/>
      <c r="P278" s="77"/>
      <c r="Q278" s="77"/>
      <c r="R278" s="77"/>
      <c r="S278" s="77"/>
      <c r="T278" s="77"/>
      <c r="U278" s="77"/>
    </row>
    <row r="279" spans="3:21">
      <c r="C279" s="77"/>
      <c r="D279" s="77"/>
      <c r="E279" s="77"/>
      <c r="F279" s="77"/>
      <c r="G279" s="77"/>
      <c r="H279" s="77"/>
      <c r="I279" s="77"/>
      <c r="J279" s="77"/>
      <c r="K279" s="77"/>
      <c r="L279" s="77"/>
      <c r="M279" s="77"/>
      <c r="N279" s="77"/>
      <c r="O279" s="77"/>
      <c r="P279" s="77"/>
      <c r="Q279" s="77"/>
      <c r="R279" s="77"/>
      <c r="S279" s="77"/>
      <c r="T279" s="77"/>
      <c r="U279" s="77"/>
    </row>
    <row r="280" spans="3:21">
      <c r="C280" s="77"/>
      <c r="D280" s="77"/>
      <c r="E280" s="77"/>
      <c r="F280" s="77"/>
      <c r="G280" s="77"/>
      <c r="H280" s="77"/>
      <c r="I280" s="77"/>
      <c r="J280" s="77"/>
      <c r="K280" s="77"/>
      <c r="L280" s="77"/>
      <c r="M280" s="77"/>
      <c r="N280" s="77"/>
      <c r="O280" s="77"/>
      <c r="P280" s="77"/>
      <c r="Q280" s="77"/>
      <c r="R280" s="77"/>
      <c r="S280" s="77"/>
      <c r="T280" s="77"/>
      <c r="U280" s="77"/>
    </row>
    <row r="281" spans="3:21">
      <c r="C281" s="77"/>
      <c r="D281" s="77"/>
      <c r="E281" s="77"/>
      <c r="F281" s="77"/>
      <c r="G281" s="77"/>
      <c r="H281" s="77"/>
      <c r="I281" s="77"/>
      <c r="J281" s="77"/>
      <c r="K281" s="77"/>
      <c r="L281" s="77"/>
      <c r="M281" s="77"/>
      <c r="N281" s="77"/>
      <c r="O281" s="77"/>
      <c r="P281" s="77"/>
      <c r="Q281" s="77"/>
      <c r="R281" s="77"/>
      <c r="S281" s="77"/>
      <c r="T281" s="77"/>
      <c r="U281" s="77"/>
    </row>
    <row r="282" spans="3:21">
      <c r="C282" s="77"/>
      <c r="D282" s="77"/>
      <c r="E282" s="77"/>
      <c r="F282" s="77"/>
      <c r="G282" s="77"/>
      <c r="H282" s="77"/>
      <c r="I282" s="77"/>
      <c r="J282" s="77"/>
      <c r="K282" s="77"/>
      <c r="L282" s="77"/>
      <c r="M282" s="77"/>
      <c r="N282" s="77"/>
      <c r="O282" s="77"/>
      <c r="P282" s="77"/>
      <c r="Q282" s="77"/>
      <c r="R282" s="77"/>
      <c r="S282" s="77"/>
      <c r="T282" s="77"/>
      <c r="U282" s="77"/>
    </row>
    <row r="283" spans="3:21">
      <c r="C283" s="77"/>
      <c r="D283" s="77"/>
      <c r="E283" s="77"/>
      <c r="F283" s="77"/>
      <c r="G283" s="77"/>
      <c r="H283" s="77"/>
      <c r="I283" s="77"/>
      <c r="J283" s="77"/>
      <c r="K283" s="77"/>
      <c r="L283" s="77"/>
      <c r="M283" s="77"/>
      <c r="N283" s="77"/>
      <c r="O283" s="77"/>
      <c r="P283" s="77"/>
      <c r="Q283" s="77"/>
      <c r="R283" s="77"/>
      <c r="S283" s="77"/>
      <c r="T283" s="77"/>
      <c r="U283" s="77"/>
    </row>
    <row r="284" spans="3:21">
      <c r="C284" s="77"/>
      <c r="D284" s="77"/>
      <c r="E284" s="77"/>
      <c r="F284" s="77"/>
      <c r="G284" s="77"/>
      <c r="H284" s="77"/>
      <c r="I284" s="77"/>
      <c r="J284" s="77"/>
      <c r="K284" s="77"/>
      <c r="L284" s="77"/>
      <c r="M284" s="77"/>
      <c r="N284" s="77"/>
      <c r="O284" s="77"/>
      <c r="P284" s="77"/>
      <c r="Q284" s="77"/>
      <c r="R284" s="77"/>
      <c r="S284" s="77"/>
      <c r="T284" s="77"/>
      <c r="U284" s="77"/>
    </row>
    <row r="285" spans="3:21">
      <c r="C285" s="77"/>
      <c r="D285" s="77"/>
      <c r="E285" s="77"/>
      <c r="F285" s="77"/>
      <c r="G285" s="77"/>
      <c r="H285" s="77"/>
      <c r="I285" s="77"/>
      <c r="J285" s="77"/>
      <c r="K285" s="77"/>
      <c r="L285" s="77"/>
      <c r="M285" s="77"/>
      <c r="N285" s="77"/>
      <c r="O285" s="77"/>
      <c r="P285" s="77"/>
      <c r="Q285" s="77"/>
      <c r="R285" s="77"/>
      <c r="S285" s="77"/>
      <c r="T285" s="77"/>
      <c r="U285" s="77"/>
    </row>
    <row r="286" spans="3:21">
      <c r="C286" s="77"/>
      <c r="D286" s="77"/>
      <c r="E286" s="77"/>
      <c r="F286" s="77"/>
      <c r="G286" s="77"/>
      <c r="H286" s="77"/>
      <c r="I286" s="77"/>
      <c r="J286" s="77"/>
      <c r="K286" s="77"/>
      <c r="L286" s="77"/>
      <c r="M286" s="77"/>
      <c r="N286" s="77"/>
      <c r="O286" s="77"/>
      <c r="P286" s="77"/>
      <c r="Q286" s="77"/>
      <c r="R286" s="77"/>
      <c r="S286" s="77"/>
      <c r="T286" s="77"/>
      <c r="U286" s="77"/>
    </row>
    <row r="287" spans="3:21">
      <c r="C287" s="77"/>
      <c r="D287" s="77"/>
      <c r="E287" s="77"/>
      <c r="F287" s="77"/>
      <c r="G287" s="77"/>
      <c r="H287" s="77"/>
      <c r="I287" s="77"/>
      <c r="J287" s="77"/>
      <c r="K287" s="77"/>
      <c r="L287" s="77"/>
      <c r="M287" s="77"/>
      <c r="N287" s="77"/>
      <c r="O287" s="77"/>
      <c r="P287" s="77"/>
      <c r="Q287" s="77"/>
      <c r="R287" s="77"/>
      <c r="S287" s="77"/>
      <c r="T287" s="77"/>
      <c r="U287" s="77"/>
    </row>
    <row r="288" spans="3:21">
      <c r="C288" s="77"/>
      <c r="D288" s="77"/>
      <c r="E288" s="77"/>
      <c r="F288" s="77"/>
      <c r="G288" s="77"/>
      <c r="H288" s="77"/>
      <c r="I288" s="77"/>
      <c r="J288" s="77"/>
      <c r="K288" s="77"/>
      <c r="L288" s="77"/>
      <c r="M288" s="77"/>
      <c r="N288" s="77"/>
      <c r="O288" s="77"/>
      <c r="P288" s="77"/>
      <c r="Q288" s="77"/>
      <c r="R288" s="77"/>
      <c r="S288" s="77"/>
      <c r="T288" s="77"/>
      <c r="U288" s="77"/>
    </row>
    <row r="289" spans="3:21">
      <c r="C289" s="77"/>
      <c r="D289" s="77"/>
      <c r="E289" s="77"/>
      <c r="F289" s="77"/>
      <c r="G289" s="77"/>
      <c r="H289" s="77"/>
      <c r="I289" s="77"/>
      <c r="J289" s="77"/>
      <c r="K289" s="77"/>
      <c r="L289" s="77"/>
      <c r="M289" s="77"/>
      <c r="N289" s="77"/>
      <c r="O289" s="77"/>
      <c r="P289" s="77"/>
      <c r="Q289" s="77"/>
      <c r="R289" s="77"/>
      <c r="S289" s="77"/>
      <c r="T289" s="77"/>
      <c r="U289" s="77"/>
    </row>
    <row r="290" spans="3:21">
      <c r="C290" s="77"/>
      <c r="D290" s="77"/>
      <c r="E290" s="77"/>
      <c r="F290" s="77"/>
      <c r="G290" s="77"/>
      <c r="H290" s="77"/>
      <c r="I290" s="77"/>
      <c r="J290" s="77"/>
      <c r="K290" s="77"/>
      <c r="L290" s="77"/>
      <c r="M290" s="77"/>
      <c r="N290" s="77"/>
      <c r="O290" s="77"/>
      <c r="P290" s="77"/>
      <c r="Q290" s="77"/>
      <c r="R290" s="77"/>
      <c r="S290" s="77"/>
      <c r="T290" s="77"/>
      <c r="U290" s="77"/>
    </row>
    <row r="291" spans="3:21">
      <c r="C291" s="77"/>
      <c r="D291" s="77"/>
      <c r="E291" s="77"/>
      <c r="F291" s="77"/>
      <c r="G291" s="77"/>
      <c r="H291" s="77"/>
      <c r="I291" s="77"/>
      <c r="J291" s="77"/>
      <c r="K291" s="77"/>
      <c r="L291" s="77"/>
      <c r="M291" s="77"/>
      <c r="N291" s="77"/>
      <c r="O291" s="77"/>
      <c r="P291" s="77"/>
      <c r="Q291" s="77"/>
      <c r="R291" s="77"/>
      <c r="S291" s="77"/>
      <c r="T291" s="77"/>
      <c r="U291" s="77"/>
    </row>
    <row r="292" spans="3:21">
      <c r="C292" s="77"/>
      <c r="D292" s="77"/>
      <c r="E292" s="77"/>
      <c r="F292" s="77"/>
      <c r="G292" s="77"/>
      <c r="H292" s="77"/>
      <c r="I292" s="77"/>
      <c r="J292" s="77"/>
      <c r="K292" s="77"/>
      <c r="L292" s="77"/>
      <c r="M292" s="77"/>
      <c r="N292" s="77"/>
      <c r="O292" s="77"/>
      <c r="P292" s="77"/>
      <c r="Q292" s="77"/>
      <c r="R292" s="77"/>
      <c r="S292" s="77"/>
      <c r="T292" s="77"/>
      <c r="U292" s="77"/>
    </row>
    <row r="293" spans="3:21">
      <c r="C293" s="77"/>
      <c r="D293" s="77"/>
      <c r="E293" s="77"/>
      <c r="F293" s="77"/>
      <c r="G293" s="77"/>
      <c r="H293" s="77"/>
      <c r="I293" s="77"/>
      <c r="J293" s="77"/>
      <c r="K293" s="77"/>
      <c r="L293" s="77"/>
      <c r="M293" s="77"/>
      <c r="N293" s="77"/>
      <c r="O293" s="77"/>
      <c r="P293" s="77"/>
      <c r="Q293" s="77"/>
      <c r="R293" s="77"/>
      <c r="S293" s="77"/>
      <c r="T293" s="77"/>
      <c r="U293" s="77"/>
    </row>
    <row r="294" spans="3:21">
      <c r="C294" s="77"/>
      <c r="D294" s="77"/>
      <c r="E294" s="77"/>
      <c r="F294" s="77"/>
      <c r="G294" s="77"/>
      <c r="H294" s="77"/>
      <c r="I294" s="77"/>
      <c r="J294" s="77"/>
      <c r="K294" s="77"/>
      <c r="L294" s="77"/>
      <c r="M294" s="77"/>
      <c r="N294" s="77"/>
      <c r="O294" s="77"/>
      <c r="P294" s="77"/>
      <c r="Q294" s="77"/>
      <c r="R294" s="77"/>
      <c r="S294" s="77"/>
      <c r="T294" s="77"/>
      <c r="U294" s="77"/>
    </row>
    <row r="295" spans="3:21">
      <c r="C295" s="77"/>
      <c r="D295" s="77"/>
      <c r="E295" s="77"/>
      <c r="F295" s="77"/>
      <c r="G295" s="77"/>
      <c r="H295" s="77"/>
      <c r="I295" s="77"/>
      <c r="J295" s="77"/>
      <c r="K295" s="77"/>
      <c r="L295" s="77"/>
      <c r="M295" s="77"/>
      <c r="N295" s="77"/>
      <c r="O295" s="77"/>
      <c r="P295" s="77"/>
      <c r="Q295" s="77"/>
      <c r="R295" s="77"/>
      <c r="S295" s="77"/>
      <c r="T295" s="77"/>
      <c r="U295" s="77"/>
    </row>
    <row r="296" spans="3:21">
      <c r="C296" s="77"/>
      <c r="D296" s="77"/>
      <c r="E296" s="77"/>
      <c r="F296" s="77"/>
      <c r="G296" s="77"/>
      <c r="H296" s="77"/>
      <c r="I296" s="77"/>
      <c r="J296" s="77"/>
      <c r="K296" s="77"/>
      <c r="L296" s="77"/>
      <c r="M296" s="77"/>
      <c r="N296" s="77"/>
      <c r="O296" s="77"/>
      <c r="P296" s="77"/>
      <c r="Q296" s="77"/>
      <c r="R296" s="77"/>
      <c r="S296" s="77"/>
      <c r="T296" s="77"/>
      <c r="U296" s="77"/>
    </row>
    <row r="297" spans="3:21">
      <c r="C297" s="77"/>
      <c r="D297" s="77"/>
      <c r="E297" s="77"/>
      <c r="F297" s="77"/>
      <c r="G297" s="77"/>
      <c r="H297" s="77"/>
      <c r="I297" s="77"/>
      <c r="J297" s="77"/>
      <c r="K297" s="77"/>
      <c r="L297" s="77"/>
      <c r="M297" s="77"/>
      <c r="N297" s="77"/>
      <c r="O297" s="77"/>
      <c r="P297" s="77"/>
      <c r="Q297" s="77"/>
      <c r="R297" s="77"/>
      <c r="S297" s="77"/>
      <c r="T297" s="77"/>
      <c r="U297" s="77"/>
    </row>
    <row r="298" spans="3:21">
      <c r="C298" s="77"/>
      <c r="D298" s="77"/>
      <c r="E298" s="77"/>
      <c r="F298" s="77"/>
      <c r="G298" s="77"/>
      <c r="H298" s="77"/>
      <c r="I298" s="77"/>
      <c r="J298" s="77"/>
      <c r="K298" s="77"/>
      <c r="L298" s="77"/>
      <c r="M298" s="77"/>
      <c r="N298" s="77"/>
      <c r="O298" s="77"/>
      <c r="P298" s="77"/>
      <c r="Q298" s="77"/>
      <c r="R298" s="77"/>
      <c r="S298" s="77"/>
      <c r="T298" s="77"/>
      <c r="U298" s="77"/>
    </row>
    <row r="299" spans="3:21">
      <c r="C299" s="77"/>
      <c r="D299" s="77"/>
      <c r="E299" s="77"/>
      <c r="F299" s="77"/>
      <c r="G299" s="77"/>
      <c r="H299" s="77"/>
      <c r="I299" s="77"/>
      <c r="J299" s="77"/>
      <c r="K299" s="77"/>
      <c r="L299" s="77"/>
      <c r="M299" s="77"/>
      <c r="N299" s="77"/>
    </row>
    <row r="300" spans="3:21">
      <c r="C300" s="77"/>
      <c r="D300" s="77"/>
      <c r="E300" s="77"/>
      <c r="F300" s="77"/>
      <c r="G300" s="77"/>
      <c r="H300" s="77"/>
      <c r="I300" s="77"/>
      <c r="J300" s="77"/>
      <c r="K300" s="77"/>
      <c r="L300" s="77"/>
      <c r="M300" s="77"/>
      <c r="N300" s="77"/>
    </row>
    <row r="301" spans="3:21">
      <c r="C301" s="77"/>
      <c r="D301" s="77"/>
      <c r="E301" s="77"/>
      <c r="F301" s="77"/>
      <c r="G301" s="77"/>
      <c r="H301" s="77"/>
      <c r="I301" s="77"/>
      <c r="J301" s="77"/>
      <c r="K301" s="77"/>
      <c r="L301" s="77"/>
      <c r="M301" s="77"/>
      <c r="N301" s="77"/>
    </row>
    <row r="302" spans="3:21">
      <c r="C302" s="77"/>
      <c r="D302" s="77"/>
      <c r="E302" s="77"/>
      <c r="F302" s="77"/>
      <c r="G302" s="77"/>
      <c r="H302" s="77"/>
      <c r="I302" s="77"/>
      <c r="J302" s="77"/>
      <c r="K302" s="77"/>
      <c r="L302" s="77"/>
      <c r="M302" s="77"/>
      <c r="N302" s="77"/>
    </row>
    <row r="303" spans="3:21">
      <c r="C303" s="77"/>
      <c r="D303" s="77"/>
      <c r="E303" s="77"/>
      <c r="F303" s="77"/>
      <c r="G303" s="77"/>
      <c r="H303" s="77"/>
      <c r="I303" s="77"/>
      <c r="J303" s="77"/>
      <c r="K303" s="77"/>
      <c r="L303" s="77"/>
      <c r="M303" s="77"/>
      <c r="N303" s="77"/>
    </row>
    <row r="304" spans="3:21">
      <c r="C304" s="77"/>
      <c r="D304" s="77"/>
      <c r="E304" s="77"/>
      <c r="F304" s="77"/>
      <c r="G304" s="77"/>
      <c r="H304" s="77"/>
      <c r="I304" s="77"/>
      <c r="J304" s="77"/>
      <c r="K304" s="77"/>
      <c r="L304" s="77"/>
      <c r="M304" s="77"/>
      <c r="N304" s="77"/>
    </row>
    <row r="305" spans="3:14">
      <c r="C305" s="77"/>
      <c r="D305" s="77"/>
      <c r="E305" s="77"/>
      <c r="F305" s="77"/>
      <c r="G305" s="77"/>
      <c r="H305" s="77"/>
      <c r="I305" s="77"/>
      <c r="J305" s="77"/>
      <c r="K305" s="77"/>
      <c r="L305" s="77"/>
      <c r="M305" s="77"/>
      <c r="N305" s="77"/>
    </row>
    <row r="306" spans="3:14">
      <c r="C306" s="77"/>
      <c r="D306" s="77"/>
      <c r="E306" s="77"/>
      <c r="F306" s="77"/>
      <c r="G306" s="77"/>
      <c r="H306" s="77"/>
      <c r="I306" s="77"/>
      <c r="J306" s="77"/>
      <c r="K306" s="77"/>
      <c r="L306" s="77"/>
      <c r="M306" s="77"/>
      <c r="N306" s="77"/>
    </row>
  </sheetData>
  <mergeCells count="8">
    <mergeCell ref="C104:N104"/>
    <mergeCell ref="C103:N103"/>
    <mergeCell ref="C99:N99"/>
    <mergeCell ref="C100:N100"/>
    <mergeCell ref="C97:N97"/>
    <mergeCell ref="C98:N98"/>
    <mergeCell ref="C101:N101"/>
    <mergeCell ref="C102:N102"/>
  </mergeCells>
  <phoneticPr fontId="0" type="noConversion"/>
  <printOptions horizontalCentered="1"/>
  <pageMargins left="0.32" right="0.3" top="0.77" bottom="0.75" header="0.5" footer="0.5"/>
  <pageSetup scale="56" fitToHeight="0" orientation="landscape" horizontalDpi="300" verticalDpi="300" r:id="rId1"/>
  <headerFooter alignWithMargins="0"/>
  <rowBreaks count="1" manualBreakCount="1">
    <brk id="5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GG</vt:lpstr>
      <vt:lpstr>'OTP Attach GG'!Print_Area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Sem, Kyle</cp:lastModifiedBy>
  <cp:lastPrinted>2014-08-29T13:12:05Z</cp:lastPrinted>
  <dcterms:created xsi:type="dcterms:W3CDTF">2009-10-01T13:58:58Z</dcterms:created>
  <dcterms:modified xsi:type="dcterms:W3CDTF">2014-09-23T19:31:36Z</dcterms:modified>
</cp:coreProperties>
</file>