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4295" windowHeight="11640" tabRatio="689" activeTab="1"/>
  </bookViews>
  <sheets>
    <sheet name="Forward Rate TO Support Data" sheetId="3" r:id="rId1"/>
    <sheet name="Project Descriptions" sheetId="5" r:id="rId2"/>
  </sheets>
  <definedNames>
    <definedName name="_xlnm.Print_Area" localSheetId="0">'Forward Rate TO Support Data'!$A$1:$L$62</definedName>
  </definedNames>
  <calcPr calcId="145621"/>
</workbook>
</file>

<file path=xl/calcChain.xml><?xml version="1.0" encoding="utf-8"?>
<calcChain xmlns="http://schemas.openxmlformats.org/spreadsheetml/2006/main">
  <c r="C23" i="3" l="1"/>
  <c r="L61" i="3" l="1"/>
  <c r="K61" i="3"/>
  <c r="J61" i="3"/>
  <c r="I61" i="3"/>
  <c r="H61" i="3"/>
  <c r="G61" i="3"/>
  <c r="F61" i="3"/>
  <c r="E61" i="3"/>
  <c r="D61" i="3"/>
  <c r="C61" i="3"/>
  <c r="H46" i="3"/>
  <c r="L55" i="3"/>
  <c r="K55" i="3"/>
  <c r="J55" i="3"/>
  <c r="I55" i="3"/>
  <c r="H55" i="3"/>
  <c r="G55" i="3"/>
  <c r="F55" i="3"/>
  <c r="E55" i="3"/>
  <c r="L54" i="3"/>
  <c r="K54" i="3"/>
  <c r="J54" i="3"/>
  <c r="I54" i="3"/>
  <c r="H54" i="3"/>
  <c r="G54" i="3"/>
  <c r="F54" i="3"/>
  <c r="E54" i="3"/>
  <c r="L53" i="3"/>
  <c r="K53" i="3"/>
  <c r="J53" i="3"/>
  <c r="I53" i="3"/>
  <c r="H53" i="3"/>
  <c r="G53" i="3"/>
  <c r="F53" i="3"/>
  <c r="E53" i="3"/>
  <c r="L52" i="3"/>
  <c r="K52" i="3"/>
  <c r="J52" i="3"/>
  <c r="I52" i="3"/>
  <c r="H52" i="3"/>
  <c r="G52" i="3"/>
  <c r="F52" i="3"/>
  <c r="E52" i="3"/>
  <c r="L51" i="3"/>
  <c r="K51" i="3"/>
  <c r="J51" i="3"/>
  <c r="I51" i="3"/>
  <c r="H51" i="3"/>
  <c r="G51" i="3"/>
  <c r="F51" i="3"/>
  <c r="E51" i="3"/>
  <c r="L50" i="3"/>
  <c r="K50" i="3"/>
  <c r="J50" i="3"/>
  <c r="I50" i="3"/>
  <c r="H50" i="3"/>
  <c r="G50" i="3"/>
  <c r="F50" i="3"/>
  <c r="E50" i="3"/>
  <c r="L49" i="3"/>
  <c r="K49" i="3"/>
  <c r="J49" i="3"/>
  <c r="I49" i="3"/>
  <c r="H49" i="3"/>
  <c r="G49" i="3"/>
  <c r="F49" i="3"/>
  <c r="E49" i="3"/>
  <c r="L48" i="3"/>
  <c r="K48" i="3"/>
  <c r="J48" i="3"/>
  <c r="I48" i="3"/>
  <c r="H48" i="3"/>
  <c r="G48" i="3"/>
  <c r="F48" i="3"/>
  <c r="E48" i="3"/>
  <c r="L47" i="3"/>
  <c r="K47" i="3"/>
  <c r="J47" i="3"/>
  <c r="I47" i="3"/>
  <c r="H47" i="3"/>
  <c r="G47" i="3"/>
  <c r="F47" i="3"/>
  <c r="E47" i="3"/>
  <c r="L46" i="3"/>
  <c r="K46" i="3"/>
  <c r="J46" i="3"/>
  <c r="I46" i="3"/>
  <c r="G46" i="3"/>
  <c r="F46" i="3"/>
  <c r="E46" i="3"/>
  <c r="L45" i="3"/>
  <c r="K45" i="3"/>
  <c r="J45" i="3"/>
  <c r="I45" i="3"/>
  <c r="H45" i="3"/>
  <c r="G45" i="3"/>
  <c r="F45" i="3"/>
  <c r="E45" i="3"/>
  <c r="L44" i="3"/>
  <c r="K44" i="3"/>
  <c r="J44" i="3"/>
  <c r="J56" i="3" s="1"/>
  <c r="I44" i="3"/>
  <c r="H44" i="3"/>
  <c r="G44" i="3"/>
  <c r="F44" i="3"/>
  <c r="E44" i="3"/>
  <c r="L43" i="3"/>
  <c r="L56" i="3"/>
  <c r="K43" i="3"/>
  <c r="K56" i="3" s="1"/>
  <c r="J43" i="3"/>
  <c r="I43" i="3"/>
  <c r="I56" i="3" s="1"/>
  <c r="H43" i="3"/>
  <c r="H56" i="3"/>
  <c r="G43" i="3"/>
  <c r="G56" i="3" s="1"/>
  <c r="F43" i="3"/>
  <c r="E43" i="3"/>
  <c r="C53" i="3"/>
  <c r="D54" i="3"/>
  <c r="C54" i="3"/>
  <c r="D53" i="3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55" i="3"/>
  <c r="C55" i="3"/>
  <c r="D43" i="3"/>
  <c r="C43" i="3"/>
  <c r="L39" i="3"/>
  <c r="K39" i="3"/>
  <c r="J39" i="3"/>
  <c r="I39" i="3"/>
  <c r="H39" i="3"/>
  <c r="G39" i="3"/>
  <c r="F39" i="3"/>
  <c r="E39" i="3"/>
  <c r="D39" i="3"/>
  <c r="C39" i="3"/>
  <c r="L23" i="3"/>
  <c r="K23" i="3"/>
  <c r="J23" i="3"/>
  <c r="I23" i="3"/>
  <c r="H23" i="3"/>
  <c r="G23" i="3"/>
  <c r="F23" i="3"/>
  <c r="E23" i="3"/>
  <c r="D23" i="3"/>
  <c r="B11" i="3"/>
  <c r="B27" i="3" s="1"/>
  <c r="B10" i="3"/>
  <c r="B43" i="3" s="1"/>
  <c r="B22" i="3"/>
  <c r="B38" i="3" s="1"/>
  <c r="B55" i="3" s="1"/>
  <c r="E56" i="3" l="1"/>
  <c r="F56" i="3"/>
  <c r="C56" i="3"/>
  <c r="D56" i="3"/>
  <c r="B26" i="3"/>
  <c r="B44" i="3"/>
</calcChain>
</file>

<file path=xl/sharedStrings.xml><?xml version="1.0" encoding="utf-8"?>
<sst xmlns="http://schemas.openxmlformats.org/spreadsheetml/2006/main" count="90" uniqueCount="49">
  <si>
    <t>Project Depreciation Expense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</si>
  <si>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</si>
  <si>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</si>
  <si>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</si>
  <si>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</si>
  <si>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</si>
  <si>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</si>
  <si>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</si>
  <si>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</si>
  <si>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</si>
  <si>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</si>
  <si>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Column (3)</t>
  </si>
  <si>
    <t>Column (6)</t>
  </si>
  <si>
    <t>Column (9)</t>
  </si>
  <si>
    <t>Pricing Zone</t>
  </si>
  <si>
    <t>Net Plant</t>
  </si>
  <si>
    <t>Gross Plant</t>
  </si>
  <si>
    <t>GIP</t>
  </si>
  <si>
    <t>Project Amortization Expense</t>
  </si>
  <si>
    <t>Project 6</t>
  </si>
  <si>
    <t>Project 7</t>
  </si>
  <si>
    <t>Project 8</t>
  </si>
  <si>
    <t>Project 9</t>
  </si>
  <si>
    <t>Project 10</t>
  </si>
  <si>
    <t xml:space="preserve">Rate Year </t>
  </si>
  <si>
    <t>Reporting Company</t>
  </si>
  <si>
    <t>13 Month Average</t>
  </si>
  <si>
    <t>XYZ</t>
  </si>
  <si>
    <t>MTEP Project ID</t>
  </si>
  <si>
    <t>Depreciation Expense Total</t>
  </si>
  <si>
    <t>Depreciation Expense</t>
  </si>
  <si>
    <t>Reliability</t>
  </si>
  <si>
    <t>Attachment GG - Supporting Data for Network Upgrade Charge Calculation - Forward Looking Rate Transmission Owner</t>
  </si>
  <si>
    <t>Allocation Type Per Attachment FF</t>
  </si>
  <si>
    <t>Accumulated</t>
  </si>
  <si>
    <t>Depreciation</t>
  </si>
  <si>
    <t>Attachment GG - Description of Facilities Included in Network Upgrade Charge</t>
  </si>
  <si>
    <t>Description of Facilities Included in Network Upgrade Charge as of Record Date</t>
  </si>
  <si>
    <t>Facility ID</t>
  </si>
  <si>
    <t>Project Record Date</t>
  </si>
  <si>
    <t>OTP</t>
  </si>
  <si>
    <t>Bemidji - Grand Rapids 230 kV Line; New 230 kV line from Boswell substation to Wilton substation, Sum rate 495</t>
  </si>
  <si>
    <t>Bison - AlexandriaSS - Waite Park - Monticello 345 kV ckt 1, Sum rate 2085; Quarry (St. Cloud) 345/115 kV Substation; Alexandria SS 345/115 kV Substation; Monticello 345/115 kV Substation; Bison 345 kV Substation</t>
  </si>
  <si>
    <t xml:space="preserve">G380, Queue # 37946-02; Upgrade Rugby Substation with new 230 kV breaker and associated equipment required to accommodate the interconnection of IC 230 kV line; </t>
  </si>
  <si>
    <t xml:space="preserve">Cass Lake 230/115 kV Transformer Addition; Cass Lake - Nary 115 kV Line Reconductor; Bemidji 115 kV breaker replacement on Helga Line </t>
  </si>
  <si>
    <t>New 16-mile 115 kV line from Buffalo - Casselton; Rebuild 8-mile portion of existing Sheyenne - Mapleton 115 kV line; Replace existing 112 MVA, 345/115/41.6 kV transformer</t>
  </si>
  <si>
    <t>1104, 1105, 2640, 2641, 2976, 6328, 6514</t>
  </si>
  <si>
    <t>3584, 5537, 5540</t>
  </si>
  <si>
    <t>6432, 6433, 6434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</si>
</sst>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9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\¢_m;[Red]_(* \-#,##0.0\¢_m;[Green]_(* 0.0\¢_m;_(@_)_%"/>
    <numFmt numFmtId="165" formatCode="_(* #,##0.00\¢_m;[Red]_(* \-#,##0.00\¢_m;[Green]_(* 0.00\¢_m;_(@_)_%"/>
    <numFmt numFmtId="166" formatCode="_(* #,##0.000\¢_m;[Red]_(* \-#,##0.000\¢_m;[Green]_(* 0.000\¢_m;_(@_)_%"/>
    <numFmt numFmtId="167" formatCode="_(_(\£* #,##0_)_%;[Red]_(\(\£* #,##0\)_%;[Green]_(_(\£* #,##0_)_%;_(@_)_%"/>
    <numFmt numFmtId="168" formatCode="_(_(\£* #,##0.0_)_%;[Red]_(\(\£* #,##0.0\)_%;[Green]_(_(\£* #,##0.0_)_%;_(@_)_%"/>
    <numFmt numFmtId="169" formatCode="_(_(\£* #,##0.00_)_%;[Red]_(\(\£* #,##0.00\)_%;[Green]_(_(\£* #,##0.00_)_%;_(@_)_%"/>
    <numFmt numFmtId="170" formatCode="0.0%_);\(0.0%\)"/>
    <numFmt numFmtId="171" formatCode="\•\ \ @"/>
    <numFmt numFmtId="172" formatCode="_(_(\•_ #0_)_%;[Red]_(_(\•_ \-#0\)_%;[Green]_(_(\•_ #0_)_%;_(_(\•_ @_)_%"/>
    <numFmt numFmtId="173" formatCode="_(_(_•_ \•_ #0_)_%;[Red]_(_(_•_ \•_ \-#0\)_%;[Green]_(_(_•_ \•_ #0_)_%;_(_(_•_ \•_ @_)_%"/>
    <numFmt numFmtId="174" formatCode="_(_(_•_ _•_ \•_ #0_)_%;[Red]_(_(_•_ _•_ \•_ \-#0\)_%;[Green]_(_(_•_ _•_ \•_ #0_)_%;_(_(_•_ \•_ @_)_%"/>
    <numFmt numFmtId="175" formatCode="#,##0,_);\(#,##0,\)"/>
    <numFmt numFmtId="176" formatCode="&quot;$&quot;#,##0.00"/>
    <numFmt numFmtId="177" formatCode="#,##0.0_);\(#,##0.0\)"/>
    <numFmt numFmtId="178" formatCode="0.0,_);\(0.0,\)"/>
    <numFmt numFmtId="179" formatCode="0.00,_);\(0.00,\)"/>
    <numFmt numFmtId="180" formatCode="#,##0.000_);\(#,##0.000\)"/>
    <numFmt numFmtId="181" formatCode="_(_(_$* #,##0.0_)_%;[Red]_(\(_$* #,##0.0\)_%;[Green]_(_(_$* #,##0.0_)_%;_(@_)_%"/>
    <numFmt numFmtId="182" formatCode="_(_(_$* #,##0.00_)_%;[Red]_(\(_$* #,##0.00\)_%;[Green]_(_(_$* #,##0.00_)_%;_(@_)_%"/>
    <numFmt numFmtId="183" formatCode="_(_(_$* #,##0.000_)_%;[Red]_(\(_$* #,##0.000\)_%;[Green]_(_(_$* #,##0.000_)_%;_(@_)_%"/>
    <numFmt numFmtId="184" formatCode="_._.* #,##0.0_)_%;_._.* \(#,##0.0\)_%;_._.* \ ?_)_%"/>
    <numFmt numFmtId="185" formatCode="_._.* #,##0.00_)_%;_._.* \(#,##0.00\)_%;_._.* \ ?_)_%"/>
    <numFmt numFmtId="186" formatCode="_._.* #,##0.000_)_%;_._.* \(#,##0.000\)_%;_._.* \ ?_)_%"/>
    <numFmt numFmtId="187" formatCode="_._.* #,##0.0000_)_%;_._.* \(#,##0.0000\)_%;_._.* \ ?_)_%"/>
    <numFmt numFmtId="188" formatCode="_(_(&quot;$&quot;* #,##0.0_)_%;[Red]_(\(&quot;$&quot;* #,##0.0\)_%;[Green]_(_(&quot;$&quot;* #,##0.0_)_%;_(@_)_%"/>
    <numFmt numFmtId="189" formatCode="_(_(&quot;$&quot;* #,##0.00_)_%;[Red]_(\(&quot;$&quot;* #,##0.00\)_%;[Green]_(_(&quot;$&quot;* #,##0.00_)_%;_(@_)_%"/>
    <numFmt numFmtId="190" formatCode="_(_(&quot;$&quot;* #,##0.000_)_%;[Red]_(\(&quot;$&quot;* #,##0.000\)_%;[Green]_(_(&quot;$&quot;* #,##0.000_)_%;_(@_)_%"/>
    <numFmt numFmtId="191" formatCode="_._.&quot;$&quot;* #,##0.0_)_%;_._.&quot;$&quot;* \(#,##0.0\)_%;_._.&quot;$&quot;* \ ?_)_%"/>
    <numFmt numFmtId="192" formatCode="_._.&quot;$&quot;* #,##0.00_)_%;_._.&quot;$&quot;* \(#,##0.00\)_%;_._.&quot;$&quot;* \ ?_)_%"/>
    <numFmt numFmtId="193" formatCode="_._.&quot;$&quot;* #,##0.000_)_%;_._.&quot;$&quot;* \(#,##0.000\)_%;_._.&quot;$&quot;* \ ?_)_%"/>
    <numFmt numFmtId="194" formatCode="_._.&quot;$&quot;* #,##0.0000_)_%;_._.&quot;$&quot;* \(#,##0.0000\)_%;_._.&quot;$&quot;* \ ?_)_%"/>
    <numFmt numFmtId="195" formatCode="&quot;$&quot;#,##0,_);\(&quot;$&quot;#,##0,\)"/>
    <numFmt numFmtId="196" formatCode="&quot;$&quot;#,##0.0_);\(&quot;$&quot;#,##0.0\)"/>
    <numFmt numFmtId="197" formatCode="&quot;$&quot;0.0,_);\(&quot;$&quot;0.0,\)"/>
    <numFmt numFmtId="198" formatCode="&quot;$&quot;0.00,_);\(&quot;$&quot;0.00,\)"/>
    <numFmt numFmtId="199" formatCode="&quot;$&quot;#,##0.000_);\(&quot;$&quot;#,##0.000\)"/>
    <numFmt numFmtId="200" formatCode="_(* dd\-mmm\-yy_)_%"/>
    <numFmt numFmtId="201" formatCode="_(* dd\ mmmm\ yyyy_)_%"/>
    <numFmt numFmtId="202" formatCode="_(* mmmm\ dd\,\ yyyy_)_%"/>
    <numFmt numFmtId="203" formatCode="_(* dd\.mm\.yyyy_)_%"/>
    <numFmt numFmtId="204" formatCode="_(* mm/dd/yyyy_)_%"/>
    <numFmt numFmtId="205" formatCode="m/d/yy;@"/>
    <numFmt numFmtId="206" formatCode="#,##0.0\x_);\(#,##0.0\x\)"/>
    <numFmt numFmtId="207" formatCode="#,##0.00\x_);\(#,##0.00\x\)"/>
    <numFmt numFmtId="208" formatCode="[$€-2]\ #,##0_);\([$€-2]\ #,##0\)"/>
    <numFmt numFmtId="209" formatCode="[$€-2]\ #,##0.0_);\([$€-2]\ #,##0.0\)"/>
    <numFmt numFmtId="210" formatCode="_([$€-2]* #,##0.00_);_([$€-2]* \(#,##0.00\);_([$€-2]* &quot;-&quot;??_)"/>
    <numFmt numFmtId="211" formatCode="General_)_%"/>
    <numFmt numFmtId="212" formatCode="_(_(#0_)_%;[Red]_(_(\-#0\)_%;[Green]_(_(#0_)_%;_(_(@_)_%"/>
    <numFmt numFmtId="213" formatCode="_(_(_•_ #0_)_%;[Red]_(_(_•_ \-#0\)_%;[Green]_(_(_•_ #0_)_%;_(_(_•_ @_)_%"/>
    <numFmt numFmtId="214" formatCode="_(_(_•_ _•_ #0_)_%;[Red]_(_(_•_ _•_ \-#0\)_%;[Green]_(_(_•_ _•_ #0_)_%;_(_(_•_ _•_ @_)_%"/>
    <numFmt numFmtId="215" formatCode="_(_(_•_ _•_ _•_ #0_)_%;[Red]_(_(_•_ _•_ _•_ \-#0\)_%;[Green]_(_(_•_ _•_ _•_ #0_)_%;_(_(_•_ _•_ _•_ @_)_%"/>
    <numFmt numFmtId="216" formatCode="0.0%"/>
    <numFmt numFmtId="217" formatCode="#,##0\x;\(#,##0\x\)"/>
    <numFmt numFmtId="218" formatCode="0.0\x;\(0.0\x\)"/>
    <numFmt numFmtId="219" formatCode="#,##0.00\x;\(#,##0.00\x\)"/>
    <numFmt numFmtId="220" formatCode="#,##0.000\x;\(#,##0.000\x\)"/>
    <numFmt numFmtId="221" formatCode="0.0_);\(0.0\)"/>
    <numFmt numFmtId="222" formatCode="0%;\(0%\)"/>
    <numFmt numFmtId="223" formatCode="0.00\ \x_);\(0.00\ \x\)"/>
    <numFmt numFmtId="224" formatCode="_(* #,##0_);_(* \(#,##0\);_(* &quot;-&quot;????_);_(@_)"/>
    <numFmt numFmtId="225" formatCode="0__"/>
    <numFmt numFmtId="226" formatCode="h:mmAM/PM"/>
    <numFmt numFmtId="227" formatCode="&quot;$&quot;#,##0"/>
    <numFmt numFmtId="228" formatCode="0&quot; E&quot;"/>
    <numFmt numFmtId="229" formatCode="yyyy"/>
    <numFmt numFmtId="230" formatCode="&quot;$&quot;#,##0.0"/>
    <numFmt numFmtId="231" formatCode="0.0000"/>
    <numFmt numFmtId="232" formatCode="0.0%;\(0.0%\)"/>
    <numFmt numFmtId="233" formatCode="0.00%_);\(0.00%\)"/>
    <numFmt numFmtId="234" formatCode="0.000%_);\(0.000%\)"/>
    <numFmt numFmtId="235" formatCode="_(0_)%;\(0\)%;\ \ ?_)%"/>
    <numFmt numFmtId="236" formatCode="_._._(* 0_)%;_._.* \(0\)%;_._._(* \ ?_)%"/>
    <numFmt numFmtId="237" formatCode="0%_);\(0%\)"/>
    <numFmt numFmtId="238" formatCode="_(* #,##0_)_%;[Red]_(* \(#,##0\)_%;[Green]_(* 0_)_%;_(@_)_%"/>
    <numFmt numFmtId="239" formatCode="_(* #,##0.0%_);[Red]_(* \-#,##0.0%_);[Green]_(* 0.0%_);_(@_)_%"/>
    <numFmt numFmtId="240" formatCode="_(* #,##0.00%_);[Red]_(* \-#,##0.00%_);[Green]_(* 0.00%_);_(@_)_%"/>
    <numFmt numFmtId="241" formatCode="_(* #,##0.000%_);[Red]_(* \-#,##0.000%_);[Green]_(* 0.000%_);_(@_)_%"/>
    <numFmt numFmtId="242" formatCode="_(0.0_)%;\(0.0\)%;\ \ ?_)%"/>
    <numFmt numFmtId="243" formatCode="_._._(* 0.0_)%;_._.* \(0.0\)%;_._._(* \ ?_)%"/>
    <numFmt numFmtId="244" formatCode="_(0.00_)%;\(0.00\)%;\ \ ?_)%"/>
    <numFmt numFmtId="245" formatCode="_._._(* 0.00_)%;_._.* \(0.00\)%;_._._(* \ ?_)%"/>
    <numFmt numFmtId="246" formatCode="_(0.000_)%;\(0.000\)%;\ \ ?_)%"/>
    <numFmt numFmtId="247" formatCode="_._._(* 0.000_)%;_._.* \(0.000\)%;_._._(* \ ?_)%"/>
    <numFmt numFmtId="248" formatCode="_(0.0000_)%;\(0.0000\)%;\ \ ?_)%"/>
    <numFmt numFmtId="249" formatCode="_._._(* 0.0000_)%;_._.* \(0.0000\)%;_._._(* \ ?_)%"/>
    <numFmt numFmtId="250" formatCode="mmmm\ dd\,\ yy"/>
    <numFmt numFmtId="251" formatCode="0.0\x"/>
    <numFmt numFmtId="252" formatCode="_(* #,##0_);_(* \(#,##0\);_(* \ ?_)"/>
    <numFmt numFmtId="253" formatCode="_(* #,##0.0_);_(* \(#,##0.0\);_(* \ ?_)"/>
    <numFmt numFmtId="254" formatCode="_(* #,##0.00_);_(* \(#,##0.00\);_(* \ ?_)"/>
    <numFmt numFmtId="255" formatCode="_(* #,##0.000_);_(* \(#,##0.000\);_(* \ ?_)"/>
    <numFmt numFmtId="256" formatCode="_(&quot;$&quot;* #,##0_);_(&quot;$&quot;* \(#,##0\);_(&quot;$&quot;* \ ?_)"/>
    <numFmt numFmtId="257" formatCode="_(&quot;$&quot;* #,##0.0_);_(&quot;$&quot;* \(#,##0.0\);_(&quot;$&quot;* \ ?_)"/>
    <numFmt numFmtId="258" formatCode="_(&quot;$&quot;* #,##0.00_);_(&quot;$&quot;* \(#,##0.00\);_(&quot;$&quot;* \ ?_)"/>
    <numFmt numFmtId="259" formatCode="_(&quot;$&quot;* #,##0.000_);_(&quot;$&quot;* \(#,##0.000\);_(&quot;$&quot;* \ ?_)"/>
    <numFmt numFmtId="260" formatCode="0000&quot;A&quot;"/>
    <numFmt numFmtId="261" formatCode="0&quot;E&quot;"/>
    <numFmt numFmtId="262" formatCode="0000&quot;E&quot;"/>
    <numFmt numFmtId="263" formatCode="[$-409]mmmm\ d\,\ yyyy;@"/>
    <numFmt numFmtId="264" formatCode="#,##0;\-#,##0;&quot;-&quot;"/>
    <numFmt numFmtId="265" formatCode="#,##0.00&quot;£&quot;_);\(#,##0.00&quot;£&quot;\)"/>
    <numFmt numFmtId="266" formatCode="mm/dd/yy"/>
    <numFmt numFmtId="267" formatCode="_(* #,##0_);_(* \(#,##0\);_(* &quot;-&quot;??_);_(@_)"/>
  </numFmts>
  <fonts count="1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C Helvetica Condense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sz val="8"/>
      <name val="Arial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10"/>
      <color indexed="42"/>
      <name val="Arial"/>
      <family val="2"/>
    </font>
    <font>
      <sz val="11"/>
      <color indexed="17"/>
      <name val="Calibri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Book Antiqua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0"/>
      <name val="Arial MT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0"/>
      <name val="Arial Narrow"/>
      <family val="2"/>
    </font>
    <font>
      <sz val="10"/>
      <color theme="4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2"/>
      <name val="TimesNewRomanPS"/>
    </font>
    <font>
      <sz val="10"/>
      <name val="TimesNewRomanPS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</font>
    <font>
      <b/>
      <sz val="8"/>
      <color indexed="8"/>
      <name val="Helv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10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62"/>
      <name val="Tahoma"/>
      <family val="2"/>
    </font>
    <font>
      <sz val="12"/>
      <color indexed="10"/>
      <name val="Tahoma"/>
      <family val="2"/>
    </font>
    <font>
      <sz val="12"/>
      <color indexed="19"/>
      <name val="Tahoma"/>
      <family val="2"/>
    </font>
    <font>
      <b/>
      <sz val="12"/>
      <color indexed="63"/>
      <name val="Tahoma"/>
      <family val="2"/>
    </font>
    <font>
      <b/>
      <sz val="18"/>
      <color indexed="62"/>
      <name val="Cambria"/>
      <family val="2"/>
    </font>
    <font>
      <b/>
      <sz val="12"/>
      <color indexed="8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28">
    <xf numFmtId="0" fontId="0" fillId="0" borderId="0"/>
    <xf numFmtId="0" fontId="3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/>
    <xf numFmtId="170" fontId="5" fillId="20" borderId="0" applyNumberFormat="0" applyFill="0" applyBorder="0" applyAlignment="0" applyProtection="0">
      <alignment horizontal="right" vertical="center"/>
    </xf>
    <xf numFmtId="170" fontId="11" fillId="0" borderId="0" applyNumberFormat="0" applyFill="0" applyBorder="0" applyAlignment="0" applyProtection="0"/>
    <xf numFmtId="0" fontId="5" fillId="0" borderId="1" applyNumberFormat="0" applyFont="0" applyFill="0" applyAlignment="0" applyProtection="0"/>
    <xf numFmtId="171" fontId="12" fillId="0" borderId="0" applyFont="0" applyFill="0" applyBorder="0" applyAlignment="0" applyProtection="0"/>
    <xf numFmtId="172" fontId="6" fillId="0" borderId="0" applyFont="0" applyFill="0" applyBorder="0" applyProtection="0">
      <alignment horizontal="left"/>
    </xf>
    <xf numFmtId="173" fontId="6" fillId="0" borderId="0" applyFont="0" applyFill="0" applyBorder="0" applyProtection="0">
      <alignment horizontal="left"/>
    </xf>
    <xf numFmtId="174" fontId="6" fillId="0" borderId="0" applyFont="0" applyFill="0" applyBorder="0" applyProtection="0">
      <alignment horizontal="left"/>
    </xf>
    <xf numFmtId="37" fontId="13" fillId="0" borderId="0" applyFont="0" applyFill="0" applyBorder="0" applyAlignment="0" applyProtection="0">
      <alignment vertical="center"/>
      <protection locked="0"/>
    </xf>
    <xf numFmtId="175" fontId="14" fillId="0" borderId="0" applyFont="0" applyFill="0" applyBorder="0" applyAlignment="0" applyProtection="0"/>
    <xf numFmtId="0" fontId="15" fillId="0" borderId="0"/>
    <xf numFmtId="0" fontId="16" fillId="0" borderId="0"/>
    <xf numFmtId="176" fontId="17" fillId="0" borderId="0" applyFill="0"/>
    <xf numFmtId="176" fontId="17" fillId="0" borderId="0">
      <alignment horizontal="center"/>
    </xf>
    <xf numFmtId="0" fontId="17" fillId="0" borderId="0" applyFill="0">
      <alignment horizontal="center"/>
    </xf>
    <xf numFmtId="176" fontId="18" fillId="0" borderId="2" applyFill="0"/>
    <xf numFmtId="0" fontId="3" fillId="0" borderId="0" applyFont="0" applyAlignment="0"/>
    <xf numFmtId="0" fontId="19" fillId="0" borderId="0" applyFill="0">
      <alignment vertical="top"/>
    </xf>
    <xf numFmtId="0" fontId="18" fillId="0" borderId="0" applyFill="0">
      <alignment horizontal="left" vertical="top"/>
    </xf>
    <xf numFmtId="176" fontId="20" fillId="0" borderId="3" applyFill="0"/>
    <xf numFmtId="0" fontId="3" fillId="0" borderId="0" applyNumberFormat="0" applyFont="0" applyAlignment="0"/>
    <xf numFmtId="0" fontId="19" fillId="0" borderId="0" applyFill="0">
      <alignment wrapText="1"/>
    </xf>
    <xf numFmtId="0" fontId="18" fillId="0" borderId="0" applyFill="0">
      <alignment horizontal="left" vertical="top" wrapText="1"/>
    </xf>
    <xf numFmtId="176" fontId="21" fillId="0" borderId="0" applyFill="0"/>
    <xf numFmtId="0" fontId="22" fillId="0" borderId="0" applyNumberFormat="0" applyFont="0" applyAlignment="0">
      <alignment horizontal="center"/>
    </xf>
    <xf numFmtId="0" fontId="23" fillId="0" borderId="0" applyFill="0">
      <alignment vertical="top" wrapText="1"/>
    </xf>
    <xf numFmtId="0" fontId="20" fillId="0" borderId="0" applyFill="0">
      <alignment horizontal="left" vertical="top" wrapText="1"/>
    </xf>
    <xf numFmtId="176" fontId="3" fillId="0" borderId="0" applyFill="0"/>
    <xf numFmtId="0" fontId="22" fillId="0" borderId="0" applyNumberFormat="0" applyFont="0" applyAlignment="0">
      <alignment horizontal="center"/>
    </xf>
    <xf numFmtId="0" fontId="24" fillId="0" borderId="0" applyFill="0">
      <alignment vertical="center" wrapText="1"/>
    </xf>
    <xf numFmtId="0" fontId="25" fillId="0" borderId="0">
      <alignment horizontal="left" vertical="center" wrapText="1"/>
    </xf>
    <xf numFmtId="176" fontId="26" fillId="0" borderId="0" applyFill="0"/>
    <xf numFmtId="0" fontId="22" fillId="0" borderId="0" applyNumberFormat="0" applyFont="0" applyAlignment="0">
      <alignment horizontal="center"/>
    </xf>
    <xf numFmtId="0" fontId="27" fillId="0" borderId="0" applyFill="0">
      <alignment horizontal="center" vertical="center" wrapText="1"/>
    </xf>
    <xf numFmtId="0" fontId="5" fillId="0" borderId="0" applyFill="0">
      <alignment horizontal="center" vertical="center" wrapText="1"/>
    </xf>
    <xf numFmtId="176" fontId="28" fillId="0" borderId="0" applyFill="0"/>
    <xf numFmtId="0" fontId="22" fillId="0" borderId="0" applyNumberFormat="0" applyFont="0" applyAlignment="0">
      <alignment horizontal="center"/>
    </xf>
    <xf numFmtId="0" fontId="29" fillId="0" borderId="0" applyFill="0">
      <alignment horizontal="center" vertical="center" wrapText="1"/>
    </xf>
    <xf numFmtId="0" fontId="30" fillId="0" borderId="0" applyFill="0">
      <alignment horizontal="center" vertical="center" wrapText="1"/>
    </xf>
    <xf numFmtId="176" fontId="31" fillId="0" borderId="0" applyFill="0"/>
    <xf numFmtId="0" fontId="22" fillId="0" borderId="0" applyNumberFormat="0" applyFont="0" applyAlignment="0">
      <alignment horizontal="center"/>
    </xf>
    <xf numFmtId="0" fontId="32" fillId="0" borderId="0">
      <alignment horizontal="center" wrapText="1"/>
    </xf>
    <xf numFmtId="0" fontId="28" fillId="0" borderId="0" applyFill="0">
      <alignment horizontal="center" wrapText="1"/>
    </xf>
    <xf numFmtId="177" fontId="33" fillId="0" borderId="0" applyFont="0" applyFill="0" applyBorder="0" applyAlignment="0" applyProtection="0">
      <protection locked="0"/>
    </xf>
    <xf numFmtId="178" fontId="33" fillId="0" borderId="0" applyFont="0" applyFill="0" applyBorder="0" applyAlignment="0" applyProtection="0">
      <protection locked="0"/>
    </xf>
    <xf numFmtId="39" fontId="5" fillId="0" borderId="0" applyFont="0" applyFill="0" applyBorder="0" applyAlignment="0" applyProtection="0"/>
    <xf numFmtId="179" fontId="3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35" fillId="21" borderId="4" applyNumberFormat="0" applyAlignment="0" applyProtection="0"/>
    <xf numFmtId="0" fontId="5" fillId="0" borderId="1" applyNumberFormat="0" applyFont="0" applyFill="0" applyBorder="0" applyProtection="0">
      <alignment horizontal="centerContinuous" vertical="center"/>
    </xf>
    <xf numFmtId="0" fontId="36" fillId="0" borderId="0" applyFill="0" applyBorder="0" applyProtection="0">
      <alignment horizontal="center"/>
      <protection locked="0"/>
    </xf>
    <xf numFmtId="0" fontId="37" fillId="22" borderId="5" applyNumberFormat="0" applyAlignment="0" applyProtection="0"/>
    <xf numFmtId="0" fontId="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40" fillId="0" borderId="0" applyFont="0" applyFill="0" applyBorder="0" applyAlignment="0" applyProtection="0"/>
    <xf numFmtId="185" fontId="41" fillId="0" borderId="0" applyFont="0" applyFill="0" applyBorder="0" applyAlignment="0" applyProtection="0"/>
    <xf numFmtId="186" fontId="41" fillId="0" borderId="0" applyFont="0" applyFill="0" applyBorder="0" applyAlignment="0" applyProtection="0"/>
    <xf numFmtId="187" fontId="21" fillId="0" borderId="0" applyFont="0" applyFill="0" applyBorder="0" applyAlignment="0" applyProtection="0"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7" fontId="42" fillId="0" borderId="0" applyFill="0" applyBorder="0" applyAlignment="0" applyProtection="0"/>
    <xf numFmtId="3" fontId="3" fillId="0" borderId="0" applyFont="0" applyFill="0" applyBorder="0" applyAlignment="0" applyProtection="0"/>
    <xf numFmtId="0" fontId="18" fillId="0" borderId="0" applyFill="0" applyBorder="0" applyAlignment="0" applyProtection="0">
      <protection locked="0"/>
    </xf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1" fontId="41" fillId="0" borderId="0" applyFont="0" applyFill="0" applyBorder="0" applyAlignment="0" applyProtection="0"/>
    <xf numFmtId="192" fontId="41" fillId="0" borderId="0" applyFont="0" applyFill="0" applyBorder="0" applyAlignment="0" applyProtection="0"/>
    <xf numFmtId="193" fontId="41" fillId="0" borderId="0" applyFont="0" applyFill="0" applyBorder="0" applyAlignment="0" applyProtection="0"/>
    <xf numFmtId="194" fontId="21" fillId="0" borderId="0" applyFont="0" applyFill="0" applyBorder="0" applyAlignment="0" applyProtection="0">
      <protection locked="0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42" fillId="0" borderId="0" applyFill="0" applyBorder="0" applyAlignment="0" applyProtection="0"/>
    <xf numFmtId="5" fontId="3" fillId="0" borderId="0" applyFont="0" applyFill="0" applyBorder="0" applyAlignment="0" applyProtection="0"/>
    <xf numFmtId="5" fontId="5" fillId="0" borderId="0" applyFont="0" applyFill="0" applyBorder="0" applyAlignment="0" applyProtection="0"/>
    <xf numFmtId="195" fontId="14" fillId="0" borderId="0" applyFont="0" applyFill="0" applyBorder="0" applyAlignment="0" applyProtection="0"/>
    <xf numFmtId="196" fontId="5" fillId="0" borderId="0" applyFont="0" applyFill="0" applyBorder="0" applyAlignment="0" applyProtection="0"/>
    <xf numFmtId="197" fontId="33" fillId="0" borderId="0" applyFont="0" applyFill="0" applyBorder="0" applyAlignment="0" applyProtection="0">
      <protection locked="0"/>
    </xf>
    <xf numFmtId="7" fontId="17" fillId="0" borderId="0" applyFont="0" applyFill="0" applyBorder="0" applyAlignment="0" applyProtection="0"/>
    <xf numFmtId="198" fontId="34" fillId="0" borderId="0" applyFont="0" applyFill="0" applyBorder="0" applyAlignment="0" applyProtection="0"/>
    <xf numFmtId="199" fontId="43" fillId="0" borderId="0" applyFont="0" applyFill="0" applyBorder="0" applyAlignment="0" applyProtection="0"/>
    <xf numFmtId="0" fontId="44" fillId="23" borderId="6" applyNumberFormat="0" applyFont="0" applyFill="0" applyAlignment="0" applyProtection="0">
      <alignment horizontal="left" indent="1"/>
    </xf>
    <xf numFmtId="14" fontId="3" fillId="0" borderId="0" applyFont="0" applyFill="0" applyBorder="0" applyAlignment="0" applyProtection="0"/>
    <xf numFmtId="200" fontId="6" fillId="0" borderId="0" applyFont="0" applyFill="0" applyBorder="0" applyProtection="0"/>
    <xf numFmtId="201" fontId="6" fillId="0" borderId="0" applyFont="0" applyFill="0" applyBorder="0" applyProtection="0"/>
    <xf numFmtId="202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5" fontId="45" fillId="0" borderId="0" applyFont="0" applyFill="0" applyBorder="0" applyAlignment="0" applyProtection="0"/>
    <xf numFmtId="5" fontId="46" fillId="0" borderId="0" applyBorder="0"/>
    <xf numFmtId="196" fontId="46" fillId="0" borderId="0" applyBorder="0"/>
    <xf numFmtId="7" fontId="46" fillId="0" borderId="0" applyBorder="0"/>
    <xf numFmtId="37" fontId="46" fillId="0" borderId="0" applyBorder="0"/>
    <xf numFmtId="177" fontId="46" fillId="0" borderId="0" applyBorder="0"/>
    <xf numFmtId="206" fontId="46" fillId="0" borderId="0" applyBorder="0"/>
    <xf numFmtId="39" fontId="46" fillId="0" borderId="0" applyBorder="0"/>
    <xf numFmtId="207" fontId="46" fillId="0" borderId="0" applyBorder="0"/>
    <xf numFmtId="7" fontId="3" fillId="0" borderId="0" applyFont="0" applyFill="0" applyBorder="0" applyAlignment="0" applyProtection="0"/>
    <xf numFmtId="208" fontId="14" fillId="0" borderId="0" applyFont="0" applyFill="0" applyBorder="0" applyAlignment="0" applyProtection="0"/>
    <xf numFmtId="209" fontId="14" fillId="0" borderId="0" applyFont="0" applyFill="0" applyAlignment="0" applyProtection="0"/>
    <xf numFmtId="208" fontId="14" fillId="0" borderId="0" applyFont="0" applyFill="0" applyBorder="0" applyAlignment="0" applyProtection="0"/>
    <xf numFmtId="210" fontId="4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49" fillId="0" borderId="0"/>
    <xf numFmtId="177" fontId="50" fillId="0" borderId="0" applyNumberFormat="0" applyFill="0" applyBorder="0" applyAlignment="0" applyProtection="0"/>
    <xf numFmtId="0" fontId="17" fillId="0" borderId="0" applyFont="0" applyFill="0" applyBorder="0" applyAlignment="0" applyProtection="0"/>
    <xf numFmtId="0" fontId="6" fillId="0" borderId="0" applyFont="0" applyFill="0" applyBorder="0" applyProtection="0">
      <alignment horizontal="center" wrapText="1"/>
    </xf>
    <xf numFmtId="211" fontId="6" fillId="0" borderId="0" applyFont="0" applyFill="0" applyBorder="0" applyProtection="0">
      <alignment horizontal="right"/>
    </xf>
    <xf numFmtId="0" fontId="51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52" fillId="24" borderId="0" applyNumberFormat="0" applyFill="0" applyBorder="0" applyAlignment="0" applyProtection="0"/>
    <xf numFmtId="0" fontId="20" fillId="0" borderId="7" applyNumberFormat="0" applyAlignment="0" applyProtection="0">
      <alignment horizontal="left" vertical="center"/>
    </xf>
    <xf numFmtId="0" fontId="20" fillId="0" borderId="8">
      <alignment horizontal="left" vertical="center"/>
    </xf>
    <xf numFmtId="14" fontId="53" fillId="25" borderId="9">
      <alignment horizontal="center" vertical="center" wrapText="1"/>
    </xf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36" fillId="0" borderId="0" applyFill="0" applyAlignment="0" applyProtection="0">
      <protection locked="0"/>
    </xf>
    <xf numFmtId="0" fontId="36" fillId="0" borderId="1" applyFill="0" applyAlignment="0" applyProtection="0">
      <protection locked="0"/>
    </xf>
    <xf numFmtId="0" fontId="57" fillId="0" borderId="9"/>
    <xf numFmtId="0" fontId="58" fillId="0" borderId="0"/>
    <xf numFmtId="0" fontId="59" fillId="0" borderId="1" applyNumberFormat="0" applyFill="0" applyAlignment="0" applyProtection="0"/>
    <xf numFmtId="0" fontId="45" fillId="26" borderId="0" applyNumberFormat="0" applyFont="0" applyBorder="0" applyAlignment="0" applyProtection="0"/>
    <xf numFmtId="0" fontId="60" fillId="27" borderId="11" applyNumberFormat="0" applyAlignment="0" applyProtection="0"/>
    <xf numFmtId="212" fontId="6" fillId="0" borderId="0" applyFont="0" applyFill="0" applyBorder="0" applyProtection="0">
      <alignment horizontal="left"/>
    </xf>
    <xf numFmtId="213" fontId="6" fillId="0" borderId="0" applyFont="0" applyFill="0" applyBorder="0" applyProtection="0">
      <alignment horizontal="left"/>
    </xf>
    <xf numFmtId="214" fontId="6" fillId="0" borderId="0" applyFont="0" applyFill="0" applyBorder="0" applyProtection="0">
      <alignment horizontal="left"/>
    </xf>
    <xf numFmtId="215" fontId="6" fillId="0" borderId="0" applyFont="0" applyFill="0" applyBorder="0" applyProtection="0">
      <alignment horizontal="left"/>
    </xf>
    <xf numFmtId="0" fontId="61" fillId="7" borderId="4" applyNumberFormat="0" applyAlignment="0" applyProtection="0"/>
    <xf numFmtId="10" fontId="17" fillId="28" borderId="11" applyNumberFormat="0" applyBorder="0" applyAlignment="0" applyProtection="0"/>
    <xf numFmtId="5" fontId="62" fillId="0" borderId="0" applyBorder="0"/>
    <xf numFmtId="196" fontId="62" fillId="0" borderId="0" applyBorder="0"/>
    <xf numFmtId="7" fontId="62" fillId="0" borderId="0" applyBorder="0"/>
    <xf numFmtId="37" fontId="62" fillId="0" borderId="0" applyBorder="0"/>
    <xf numFmtId="177" fontId="62" fillId="0" borderId="0" applyBorder="0"/>
    <xf numFmtId="206" fontId="62" fillId="0" borderId="0" applyBorder="0"/>
    <xf numFmtId="39" fontId="62" fillId="0" borderId="0" applyBorder="0"/>
    <xf numFmtId="207" fontId="62" fillId="0" borderId="0" applyBorder="0"/>
    <xf numFmtId="0" fontId="45" fillId="0" borderId="12" applyNumberFormat="0" applyFont="0" applyFill="0" applyAlignment="0" applyProtection="0"/>
    <xf numFmtId="0" fontId="64" fillId="0" borderId="0"/>
    <xf numFmtId="0" fontId="65" fillId="0" borderId="13" applyNumberFormat="0" applyFill="0" applyAlignment="0" applyProtection="0"/>
    <xf numFmtId="217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0" fontId="3" fillId="0" borderId="0" applyFont="0" applyFill="0" applyBorder="0" applyAlignment="0" applyProtection="0">
      <alignment horizontal="right"/>
    </xf>
    <xf numFmtId="221" fontId="5" fillId="0" borderId="0" applyFont="0" applyFill="0" applyBorder="0" applyAlignment="0" applyProtection="0"/>
    <xf numFmtId="0" fontId="66" fillId="29" borderId="0" applyNumberFormat="0" applyBorder="0" applyAlignment="0" applyProtection="0"/>
    <xf numFmtId="37" fontId="67" fillId="0" borderId="0"/>
    <xf numFmtId="0" fontId="6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69" fillId="0" borderId="0" applyProtection="0"/>
    <xf numFmtId="0" fontId="3" fillId="0" borderId="0"/>
    <xf numFmtId="0" fontId="68" fillId="0" borderId="0">
      <alignment vertical="top"/>
    </xf>
    <xf numFmtId="0" fontId="68" fillId="0" borderId="0">
      <alignment vertical="top"/>
    </xf>
    <xf numFmtId="0" fontId="3" fillId="30" borderId="14" applyNumberFormat="0" applyFont="0" applyAlignment="0" applyProtection="0"/>
    <xf numFmtId="0" fontId="70" fillId="21" borderId="15" applyNumberFormat="0" applyAlignment="0" applyProtection="0"/>
    <xf numFmtId="0" fontId="71" fillId="31" borderId="0" applyNumberFormat="0" applyFont="0" applyBorder="0" applyAlignment="0"/>
    <xf numFmtId="222" fontId="5" fillId="0" borderId="0" applyFont="0" applyFill="0" applyBorder="0" applyAlignment="0" applyProtection="0"/>
    <xf numFmtId="223" fontId="72" fillId="0" borderId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4" fontId="3" fillId="0" borderId="0"/>
    <xf numFmtId="225" fontId="63" fillId="0" borderId="0"/>
    <xf numFmtId="225" fontId="63" fillId="0" borderId="0"/>
    <xf numFmtId="223" fontId="72" fillId="0" borderId="0"/>
    <xf numFmtId="0" fontId="63" fillId="0" borderId="0"/>
    <xf numFmtId="223" fontId="42" fillId="0" borderId="0"/>
    <xf numFmtId="224" fontId="3" fillId="0" borderId="0"/>
    <xf numFmtId="225" fontId="63" fillId="0" borderId="0"/>
    <xf numFmtId="225" fontId="63" fillId="0" borderId="0"/>
    <xf numFmtId="0" fontId="63" fillId="0" borderId="0"/>
    <xf numFmtId="0" fontId="63" fillId="0" borderId="0"/>
    <xf numFmtId="226" fontId="63" fillId="0" borderId="0"/>
    <xf numFmtId="227" fontId="63" fillId="0" borderId="0"/>
    <xf numFmtId="228" fontId="63" fillId="0" borderId="0"/>
    <xf numFmtId="226" fontId="63" fillId="0" borderId="0"/>
    <xf numFmtId="227" fontId="63" fillId="0" borderId="0"/>
    <xf numFmtId="229" fontId="63" fillId="0" borderId="0"/>
    <xf numFmtId="229" fontId="63" fillId="0" borderId="0"/>
    <xf numFmtId="230" fontId="63" fillId="0" borderId="0"/>
    <xf numFmtId="228" fontId="63" fillId="0" borderId="0"/>
    <xf numFmtId="231" fontId="63" fillId="0" borderId="0"/>
    <xf numFmtId="230" fontId="63" fillId="0" borderId="0"/>
    <xf numFmtId="230" fontId="63" fillId="0" borderId="0"/>
    <xf numFmtId="0" fontId="63" fillId="0" borderId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3" fontId="72" fillId="0" borderId="0"/>
    <xf numFmtId="223" fontId="72" fillId="0" borderId="0"/>
    <xf numFmtId="222" fontId="5" fillId="0" borderId="0" applyFont="0" applyFill="0" applyBorder="0" applyAlignment="0" applyProtection="0"/>
    <xf numFmtId="223" fontId="72" fillId="0" borderId="0"/>
    <xf numFmtId="223" fontId="72" fillId="0" borderId="0"/>
    <xf numFmtId="226" fontId="63" fillId="0" borderId="0"/>
    <xf numFmtId="227" fontId="63" fillId="0" borderId="0"/>
    <xf numFmtId="228" fontId="63" fillId="0" borderId="0"/>
    <xf numFmtId="226" fontId="63" fillId="0" borderId="0"/>
    <xf numFmtId="227" fontId="63" fillId="0" borderId="0"/>
    <xf numFmtId="229" fontId="63" fillId="0" borderId="0"/>
    <xf numFmtId="229" fontId="63" fillId="0" borderId="0"/>
    <xf numFmtId="230" fontId="63" fillId="0" borderId="0"/>
    <xf numFmtId="228" fontId="63" fillId="0" borderId="0"/>
    <xf numFmtId="231" fontId="63" fillId="0" borderId="0"/>
    <xf numFmtId="230" fontId="63" fillId="0" borderId="0"/>
    <xf numFmtId="230" fontId="63" fillId="0" borderId="0"/>
    <xf numFmtId="232" fontId="26" fillId="32" borderId="0" applyFont="0" applyFill="0" applyBorder="0" applyAlignment="0" applyProtection="0"/>
    <xf numFmtId="233" fontId="26" fillId="32" borderId="0" applyFont="0" applyFill="0" applyBorder="0" applyAlignment="0" applyProtection="0"/>
    <xf numFmtId="234" fontId="5" fillId="0" borderId="0" applyFont="0" applyFill="0" applyBorder="0" applyAlignment="0" applyProtection="0"/>
    <xf numFmtId="235" fontId="41" fillId="0" borderId="0" applyFont="0" applyFill="0" applyBorder="0" applyAlignment="0" applyProtection="0"/>
    <xf numFmtId="236" fontId="40" fillId="0" borderId="0" applyFont="0" applyFill="0" applyBorder="0" applyAlignment="0" applyProtection="0"/>
    <xf numFmtId="237" fontId="3" fillId="0" borderId="0" applyFont="0" applyFill="0" applyBorder="0" applyAlignment="0" applyProtection="0"/>
    <xf numFmtId="238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2" fontId="41" fillId="0" borderId="0" applyFont="0" applyFill="0" applyBorder="0" applyAlignment="0" applyProtection="0"/>
    <xf numFmtId="243" fontId="40" fillId="0" borderId="0" applyFont="0" applyFill="0" applyBorder="0" applyAlignment="0" applyProtection="0"/>
    <xf numFmtId="244" fontId="41" fillId="0" borderId="0" applyFont="0" applyFill="0" applyBorder="0" applyAlignment="0" applyProtection="0"/>
    <xf numFmtId="245" fontId="40" fillId="0" borderId="0" applyFont="0" applyFill="0" applyBorder="0" applyAlignment="0" applyProtection="0"/>
    <xf numFmtId="246" fontId="41" fillId="0" borderId="0" applyFont="0" applyFill="0" applyBorder="0" applyAlignment="0" applyProtection="0"/>
    <xf numFmtId="247" fontId="40" fillId="0" borderId="0" applyFont="0" applyFill="0" applyBorder="0" applyAlignment="0" applyProtection="0"/>
    <xf numFmtId="248" fontId="21" fillId="0" borderId="0" applyFont="0" applyFill="0" applyBorder="0" applyAlignment="0" applyProtection="0">
      <protection locked="0"/>
    </xf>
    <xf numFmtId="24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42" fillId="0" borderId="0" applyFill="0" applyBorder="0" applyAlignment="0" applyProtection="0"/>
    <xf numFmtId="9" fontId="46" fillId="0" borderId="0" applyBorder="0"/>
    <xf numFmtId="216" fontId="46" fillId="0" borderId="0" applyBorder="0"/>
    <xf numFmtId="10" fontId="46" fillId="0" borderId="0" applyBorder="0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3" fontId="3" fillId="0" borderId="0">
      <alignment horizontal="left" vertical="top"/>
    </xf>
    <xf numFmtId="0" fontId="73" fillId="0" borderId="9">
      <alignment horizontal="center"/>
    </xf>
    <xf numFmtId="3" fontId="38" fillId="0" borderId="0" applyFont="0" applyFill="0" applyBorder="0" applyAlignment="0" applyProtection="0"/>
    <xf numFmtId="0" fontId="38" fillId="33" borderId="0" applyNumberFormat="0" applyFont="0" applyBorder="0" applyAlignment="0" applyProtection="0"/>
    <xf numFmtId="3" fontId="3" fillId="0" borderId="0">
      <alignment horizontal="right" vertical="top"/>
    </xf>
    <xf numFmtId="41" fontId="25" fillId="34" borderId="16" applyFill="0"/>
    <xf numFmtId="0" fontId="74" fillId="0" borderId="0">
      <alignment horizontal="left" indent="7"/>
    </xf>
    <xf numFmtId="41" fontId="25" fillId="0" borderId="16" applyFill="0">
      <alignment horizontal="left" indent="2"/>
    </xf>
    <xf numFmtId="176" fontId="36" fillId="0" borderId="1" applyFill="0">
      <alignment horizontal="right"/>
    </xf>
    <xf numFmtId="0" fontId="53" fillId="0" borderId="11" applyNumberFormat="0" applyFont="0" applyBorder="0">
      <alignment horizontal="right"/>
    </xf>
    <xf numFmtId="0" fontId="75" fillId="0" borderId="0" applyFill="0"/>
    <xf numFmtId="0" fontId="20" fillId="0" borderId="0" applyFill="0"/>
    <xf numFmtId="4" fontId="36" fillId="0" borderId="1" applyFill="0"/>
    <xf numFmtId="0" fontId="3" fillId="0" borderId="0" applyNumberFormat="0" applyFont="0" applyBorder="0" applyAlignment="0"/>
    <xf numFmtId="0" fontId="23" fillId="0" borderId="0" applyFill="0">
      <alignment horizontal="left" indent="1"/>
    </xf>
    <xf numFmtId="0" fontId="76" fillId="0" borderId="0" applyFill="0">
      <alignment horizontal="left" indent="1"/>
    </xf>
    <xf numFmtId="4" fontId="26" fillId="0" borderId="0" applyFill="0"/>
    <xf numFmtId="0" fontId="3" fillId="0" borderId="0" applyNumberFormat="0" applyFont="0" applyFill="0" applyBorder="0" applyAlignment="0"/>
    <xf numFmtId="0" fontId="23" fillId="0" borderId="0" applyFill="0">
      <alignment horizontal="left" indent="2"/>
    </xf>
    <xf numFmtId="0" fontId="20" fillId="0" borderId="0" applyFill="0">
      <alignment horizontal="left" indent="2"/>
    </xf>
    <xf numFmtId="4" fontId="26" fillId="0" borderId="0" applyFill="0"/>
    <xf numFmtId="0" fontId="3" fillId="0" borderId="0" applyNumberFormat="0" applyFont="0" applyBorder="0" applyAlignment="0"/>
    <xf numFmtId="0" fontId="77" fillId="0" borderId="0">
      <alignment horizontal="left" indent="3"/>
    </xf>
    <xf numFmtId="0" fontId="78" fillId="0" borderId="0" applyFill="0">
      <alignment horizontal="left" indent="3"/>
    </xf>
    <xf numFmtId="4" fontId="26" fillId="0" borderId="0" applyFill="0"/>
    <xf numFmtId="0" fontId="3" fillId="0" borderId="0" applyNumberFormat="0" applyFont="0" applyBorder="0" applyAlignment="0"/>
    <xf numFmtId="0" fontId="27" fillId="0" borderId="0">
      <alignment horizontal="left" indent="4"/>
    </xf>
    <xf numFmtId="0" fontId="5" fillId="0" borderId="0" applyFill="0">
      <alignment horizontal="left" indent="4"/>
    </xf>
    <xf numFmtId="4" fontId="28" fillId="0" borderId="0" applyFill="0"/>
    <xf numFmtId="0" fontId="3" fillId="0" borderId="0" applyNumberFormat="0" applyFont="0" applyBorder="0" applyAlignment="0"/>
    <xf numFmtId="0" fontId="29" fillId="0" borderId="0">
      <alignment horizontal="left" indent="5"/>
    </xf>
    <xf numFmtId="0" fontId="30" fillId="0" borderId="0" applyFill="0">
      <alignment horizontal="left" indent="5"/>
    </xf>
    <xf numFmtId="4" fontId="31" fillId="0" borderId="0" applyFill="0"/>
    <xf numFmtId="0" fontId="3" fillId="0" borderId="0" applyNumberFormat="0" applyFont="0" applyFill="0" applyBorder="0" applyAlignment="0"/>
    <xf numFmtId="0" fontId="32" fillId="0" borderId="0" applyFill="0">
      <alignment horizontal="left" indent="6"/>
    </xf>
    <xf numFmtId="0" fontId="28" fillId="0" borderId="0" applyFill="0">
      <alignment horizontal="left" indent="6"/>
    </xf>
    <xf numFmtId="0" fontId="45" fillId="0" borderId="17" applyNumberFormat="0" applyFont="0" applyFill="0" applyAlignment="0" applyProtection="0"/>
    <xf numFmtId="0" fontId="79" fillId="0" borderId="0" applyNumberFormat="0" applyFill="0" applyBorder="0" applyAlignment="0" applyProtection="0"/>
    <xf numFmtId="0" fontId="80" fillId="0" borderId="0"/>
    <xf numFmtId="0" fontId="81" fillId="0" borderId="0"/>
    <xf numFmtId="0" fontId="82" fillId="0" borderId="9">
      <alignment horizontal="right"/>
    </xf>
    <xf numFmtId="250" fontId="43" fillId="0" borderId="0">
      <alignment horizontal="center"/>
    </xf>
    <xf numFmtId="251" fontId="83" fillId="0" borderId="0">
      <alignment horizontal="center"/>
    </xf>
    <xf numFmtId="0" fontId="4" fillId="0" borderId="0" applyNumberFormat="0" applyFill="0" applyBorder="0" applyAlignment="0" applyProtection="0"/>
    <xf numFmtId="0" fontId="84" fillId="0" borderId="0" applyNumberFormat="0" applyBorder="0" applyAlignment="0"/>
    <xf numFmtId="0" fontId="85" fillId="0" borderId="0" applyNumberFormat="0" applyBorder="0" applyAlignment="0"/>
    <xf numFmtId="0" fontId="45" fillId="23" borderId="0" applyNumberFormat="0" applyFont="0" applyBorder="0" applyAlignment="0" applyProtection="0"/>
    <xf numFmtId="232" fontId="86" fillId="0" borderId="8" applyNumberFormat="0" applyFont="0" applyFill="0" applyAlignment="0" applyProtection="0"/>
    <xf numFmtId="0" fontId="87" fillId="0" borderId="0" applyFill="0" applyBorder="0" applyProtection="0">
      <alignment horizontal="left" vertical="top"/>
    </xf>
    <xf numFmtId="0" fontId="88" fillId="0" borderId="0" applyNumberFormat="0" applyFill="0" applyBorder="0" applyAlignment="0" applyProtection="0"/>
    <xf numFmtId="0" fontId="89" fillId="0" borderId="0" applyAlignment="0">
      <alignment horizontal="centerContinuous"/>
    </xf>
    <xf numFmtId="0" fontId="5" fillId="0" borderId="3" applyNumberFormat="0" applyFont="0" applyFill="0" applyAlignment="0" applyProtection="0"/>
    <xf numFmtId="0" fontId="3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52" fontId="40" fillId="0" borderId="0" applyFont="0" applyFill="0" applyBorder="0" applyAlignment="0" applyProtection="0"/>
    <xf numFmtId="253" fontId="40" fillId="0" borderId="0" applyFont="0" applyFill="0" applyBorder="0" applyAlignment="0" applyProtection="0"/>
    <xf numFmtId="254" fontId="40" fillId="0" borderId="0" applyFont="0" applyFill="0" applyBorder="0" applyAlignment="0" applyProtection="0"/>
    <xf numFmtId="255" fontId="40" fillId="0" borderId="0" applyFont="0" applyFill="0" applyBorder="0" applyAlignment="0" applyProtection="0"/>
    <xf numFmtId="256" fontId="40" fillId="0" borderId="0" applyFont="0" applyFill="0" applyBorder="0" applyAlignment="0" applyProtection="0"/>
    <xf numFmtId="257" fontId="40" fillId="0" borderId="0" applyFont="0" applyFill="0" applyBorder="0" applyAlignment="0" applyProtection="0"/>
    <xf numFmtId="258" fontId="40" fillId="0" borderId="0" applyFont="0" applyFill="0" applyBorder="0" applyAlignment="0" applyProtection="0"/>
    <xf numFmtId="259" fontId="40" fillId="0" borderId="0" applyFont="0" applyFill="0" applyBorder="0" applyAlignment="0" applyProtection="0"/>
    <xf numFmtId="260" fontId="92" fillId="23" borderId="18" applyFont="0" applyFill="0" applyBorder="0" applyAlignment="0" applyProtection="0"/>
    <xf numFmtId="260" fontId="14" fillId="0" borderId="0" applyFont="0" applyFill="0" applyBorder="0" applyAlignment="0" applyProtection="0"/>
    <xf numFmtId="261" fontId="34" fillId="0" borderId="0" applyFont="0" applyFill="0" applyBorder="0" applyAlignment="0" applyProtection="0"/>
    <xf numFmtId="262" fontId="43" fillId="0" borderId="8" applyFont="0" applyFill="0" applyBorder="0" applyAlignment="0" applyProtection="0">
      <alignment horizontal="right"/>
      <protection locked="0"/>
    </xf>
    <xf numFmtId="43" fontId="99" fillId="0" borderId="0" applyFont="0" applyFill="0" applyBorder="0" applyAlignment="0" applyProtection="0"/>
    <xf numFmtId="170" fontId="3" fillId="20" borderId="0" applyNumberFormat="0" applyFill="0" applyBorder="0" applyAlignment="0" applyProtection="0">
      <alignment horizontal="right" vertical="center"/>
    </xf>
    <xf numFmtId="0" fontId="3" fillId="0" borderId="1" applyNumberFormat="0" applyFont="0" applyFill="0" applyAlignment="0" applyProtection="0"/>
    <xf numFmtId="0" fontId="15" fillId="0" borderId="0"/>
    <xf numFmtId="176" fontId="10" fillId="0" borderId="0" applyFill="0"/>
    <xf numFmtId="0" fontId="3" fillId="0" borderId="0" applyFill="0">
      <alignment horizontal="center" vertical="center" wrapText="1"/>
    </xf>
    <xf numFmtId="39" fontId="3" fillId="0" borderId="0" applyFont="0" applyFill="0" applyBorder="0" applyAlignment="0" applyProtection="0"/>
    <xf numFmtId="0" fontId="3" fillId="0" borderId="1" applyNumberFormat="0" applyFont="0" applyFill="0" applyBorder="0" applyProtection="0">
      <alignment horizontal="centerContinuous"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210" fontId="17" fillId="0" borderId="0" applyFont="0" applyFill="0" applyBorder="0" applyAlignment="0" applyProtection="0"/>
    <xf numFmtId="0" fontId="20" fillId="0" borderId="0" applyFont="0" applyFill="0" applyBorder="0" applyAlignment="0" applyProtection="0"/>
    <xf numFmtId="217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5" fontId="14" fillId="0" borderId="0"/>
    <xf numFmtId="225" fontId="14" fillId="0" borderId="0"/>
    <xf numFmtId="0" fontId="14" fillId="0" borderId="0"/>
    <xf numFmtId="225" fontId="14" fillId="0" borderId="0"/>
    <xf numFmtId="225" fontId="14" fillId="0" borderId="0"/>
    <xf numFmtId="0" fontId="14" fillId="0" borderId="0"/>
    <xf numFmtId="0" fontId="14" fillId="0" borderId="0"/>
    <xf numFmtId="226" fontId="14" fillId="0" borderId="0"/>
    <xf numFmtId="227" fontId="14" fillId="0" borderId="0"/>
    <xf numFmtId="228" fontId="14" fillId="0" borderId="0"/>
    <xf numFmtId="226" fontId="14" fillId="0" borderId="0"/>
    <xf numFmtId="227" fontId="14" fillId="0" borderId="0"/>
    <xf numFmtId="229" fontId="14" fillId="0" borderId="0"/>
    <xf numFmtId="229" fontId="14" fillId="0" borderId="0"/>
    <xf numFmtId="230" fontId="14" fillId="0" borderId="0"/>
    <xf numFmtId="228" fontId="14" fillId="0" borderId="0"/>
    <xf numFmtId="231" fontId="14" fillId="0" borderId="0"/>
    <xf numFmtId="230" fontId="14" fillId="0" borderId="0"/>
    <xf numFmtId="230" fontId="14" fillId="0" borderId="0"/>
    <xf numFmtId="0" fontId="14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6" fontId="14" fillId="0" borderId="0"/>
    <xf numFmtId="227" fontId="14" fillId="0" borderId="0"/>
    <xf numFmtId="228" fontId="14" fillId="0" borderId="0"/>
    <xf numFmtId="226" fontId="14" fillId="0" borderId="0"/>
    <xf numFmtId="227" fontId="14" fillId="0" borderId="0"/>
    <xf numFmtId="229" fontId="14" fillId="0" borderId="0"/>
    <xf numFmtId="229" fontId="14" fillId="0" borderId="0"/>
    <xf numFmtId="230" fontId="14" fillId="0" borderId="0"/>
    <xf numFmtId="228" fontId="14" fillId="0" borderId="0"/>
    <xf numFmtId="231" fontId="14" fillId="0" borderId="0"/>
    <xf numFmtId="230" fontId="14" fillId="0" borderId="0"/>
    <xf numFmtId="230" fontId="14" fillId="0" borderId="0"/>
    <xf numFmtId="232" fontId="10" fillId="32" borderId="0" applyFont="0" applyFill="0" applyBorder="0" applyAlignment="0" applyProtection="0"/>
    <xf numFmtId="233" fontId="10" fillId="32" borderId="0" applyFont="0" applyFill="0" applyBorder="0" applyAlignment="0" applyProtection="0"/>
    <xf numFmtId="23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10" fillId="0" borderId="0" applyFill="0"/>
    <xf numFmtId="4" fontId="10" fillId="0" borderId="0" applyFill="0"/>
    <xf numFmtId="4" fontId="10" fillId="0" borderId="0" applyFill="0"/>
    <xf numFmtId="0" fontId="3" fillId="0" borderId="0" applyFill="0">
      <alignment horizontal="left" indent="4"/>
    </xf>
    <xf numFmtId="0" fontId="80" fillId="0" borderId="0"/>
    <xf numFmtId="0" fontId="3" fillId="0" borderId="3" applyNumberFormat="0" applyFont="0" applyFill="0" applyAlignment="0" applyProtection="0"/>
    <xf numFmtId="0" fontId="69" fillId="0" borderId="0"/>
    <xf numFmtId="176" fontId="10" fillId="0" borderId="0" applyFill="0"/>
    <xf numFmtId="0" fontId="3" fillId="0" borderId="0" applyFill="0">
      <alignment horizontal="center" vertical="center" wrapText="1"/>
    </xf>
    <xf numFmtId="264" fontId="84" fillId="0" borderId="0" applyFill="0" applyBorder="0" applyAlignment="0"/>
    <xf numFmtId="43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4" fillId="0" borderId="0" applyFont="0" applyFill="0" applyBorder="0" applyAlignment="0" applyProtection="0"/>
    <xf numFmtId="0" fontId="103" fillId="0" borderId="0" applyNumberFormat="0" applyAlignment="0">
      <alignment horizontal="left"/>
    </xf>
    <xf numFmtId="0" fontId="100" fillId="0" borderId="0"/>
    <xf numFmtId="44" fontId="69" fillId="0" borderId="0" applyFont="0" applyFill="0" applyBorder="0" applyAlignment="0" applyProtection="0"/>
    <xf numFmtId="44" fontId="3" fillId="0" borderId="0" applyFont="0" applyFill="0" applyBorder="0" applyAlignment="0" applyProtection="0"/>
    <xf numFmtId="263" fontId="3" fillId="0" borderId="0" applyFont="0" applyFill="0" applyBorder="0" applyAlignment="0" applyProtection="0"/>
    <xf numFmtId="0" fontId="104" fillId="0" borderId="0" applyNumberFormat="0" applyAlignment="0">
      <alignment horizontal="left"/>
    </xf>
    <xf numFmtId="38" fontId="17" fillId="34" borderId="0" applyNumberFormat="0" applyBorder="0" applyAlignment="0" applyProtection="0"/>
    <xf numFmtId="0" fontId="54" fillId="0" borderId="0" applyFont="0" applyFill="0" applyBorder="0" applyAlignment="0" applyProtection="0"/>
    <xf numFmtId="0" fontId="20" fillId="0" borderId="0" applyFont="0" applyFill="0" applyBorder="0" applyAlignment="0" applyProtection="0"/>
    <xf numFmtId="265" fontId="3" fillId="0" borderId="0"/>
    <xf numFmtId="0" fontId="101" fillId="0" borderId="0"/>
    <xf numFmtId="0" fontId="69" fillId="0" borderId="0"/>
    <xf numFmtId="0" fontId="3" fillId="0" borderId="0"/>
    <xf numFmtId="0" fontId="101" fillId="0" borderId="0"/>
    <xf numFmtId="0" fontId="25" fillId="0" borderId="0"/>
    <xf numFmtId="0" fontId="84" fillId="0" borderId="0"/>
    <xf numFmtId="39" fontId="69" fillId="0" borderId="0"/>
    <xf numFmtId="0" fontId="69" fillId="0" borderId="0"/>
    <xf numFmtId="0" fontId="101" fillId="0" borderId="0"/>
    <xf numFmtId="9" fontId="69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2" fillId="0" borderId="0" applyFont="0" applyFill="0" applyBorder="0" applyAlignment="0" applyProtection="0"/>
    <xf numFmtId="4" fontId="10" fillId="0" borderId="0" applyFill="0"/>
    <xf numFmtId="4" fontId="10" fillId="0" borderId="0" applyFill="0"/>
    <xf numFmtId="4" fontId="10" fillId="0" borderId="0" applyFill="0"/>
    <xf numFmtId="0" fontId="3" fillId="0" borderId="0" applyFill="0">
      <alignment horizontal="left" indent="4"/>
    </xf>
    <xf numFmtId="266" fontId="105" fillId="0" borderId="0" applyNumberFormat="0" applyFill="0" applyBorder="0" applyAlignment="0" applyProtection="0">
      <alignment horizontal="left"/>
    </xf>
    <xf numFmtId="40" fontId="106" fillId="0" borderId="0" applyBorder="0">
      <alignment horizontal="right"/>
    </xf>
    <xf numFmtId="0" fontId="3" fillId="0" borderId="0" applyFont="0" applyFill="0" applyBorder="0" applyAlignment="0" applyProtection="0"/>
    <xf numFmtId="176" fontId="69" fillId="0" borderId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35" fillId="21" borderId="4" applyNumberFormat="0" applyAlignment="0" applyProtection="0"/>
    <xf numFmtId="0" fontId="37" fillId="22" borderId="5" applyNumberFormat="0" applyAlignment="0" applyProtection="0"/>
    <xf numFmtId="176" fontId="69" fillId="0" borderId="0" applyProtection="0"/>
    <xf numFmtId="43" fontId="3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107" fillId="0" borderId="24" applyNumberFormat="0" applyFill="0" applyAlignment="0" applyProtection="0"/>
    <xf numFmtId="0" fontId="108" fillId="0" borderId="25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61" fillId="7" borderId="4" applyNumberFormat="0" applyAlignment="0" applyProtection="0"/>
    <xf numFmtId="0" fontId="65" fillId="0" borderId="13" applyNumberFormat="0" applyFill="0" applyAlignment="0" applyProtection="0"/>
    <xf numFmtId="0" fontId="66" fillId="29" borderId="0" applyNumberFormat="0" applyBorder="0" applyAlignment="0" applyProtection="0"/>
    <xf numFmtId="0" fontId="68" fillId="0" borderId="0">
      <alignment vertical="top"/>
    </xf>
    <xf numFmtId="0" fontId="69" fillId="30" borderId="14" applyNumberFormat="0" applyFont="0" applyAlignment="0" applyProtection="0"/>
    <xf numFmtId="0" fontId="70" fillId="21" borderId="15" applyNumberFormat="0" applyAlignment="0" applyProtection="0"/>
    <xf numFmtId="9" fontId="3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109" fillId="0" borderId="26" applyNumberFormat="0" applyFill="0" applyAlignment="0" applyProtection="0"/>
    <xf numFmtId="0" fontId="9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61" fillId="7" borderId="4" applyNumberFormat="0" applyAlignment="0" applyProtection="0"/>
    <xf numFmtId="0" fontId="61" fillId="7" borderId="4" applyNumberFormat="0" applyAlignment="0" applyProtection="0"/>
    <xf numFmtId="9" fontId="3" fillId="0" borderId="0" applyFont="0" applyFill="0" applyBorder="0" applyAlignment="0" applyProtection="0"/>
    <xf numFmtId="176" fontId="69" fillId="0" borderId="0" applyProtection="0"/>
    <xf numFmtId="0" fontId="110" fillId="8" borderId="0" applyNumberFormat="0" applyBorder="0" applyAlignment="0" applyProtection="0"/>
    <xf numFmtId="0" fontId="110" fillId="9" borderId="0" applyNumberFormat="0" applyBorder="0" applyAlignment="0" applyProtection="0"/>
    <xf numFmtId="0" fontId="110" fillId="30" borderId="0" applyNumberFormat="0" applyBorder="0" applyAlignment="0" applyProtection="0"/>
    <xf numFmtId="0" fontId="110" fillId="7" borderId="0" applyNumberFormat="0" applyBorder="0" applyAlignment="0" applyProtection="0"/>
    <xf numFmtId="0" fontId="110" fillId="6" borderId="0" applyNumberFormat="0" applyBorder="0" applyAlignment="0" applyProtection="0"/>
    <xf numFmtId="0" fontId="110" fillId="30" borderId="0" applyNumberFormat="0" applyBorder="0" applyAlignment="0" applyProtection="0"/>
    <xf numFmtId="0" fontId="110" fillId="6" borderId="0" applyNumberFormat="0" applyBorder="0" applyAlignment="0" applyProtection="0"/>
    <xf numFmtId="0" fontId="110" fillId="9" borderId="0" applyNumberFormat="0" applyBorder="0" applyAlignment="0" applyProtection="0"/>
    <xf numFmtId="0" fontId="110" fillId="29" borderId="0" applyNumberFormat="0" applyBorder="0" applyAlignment="0" applyProtection="0"/>
    <xf numFmtId="0" fontId="110" fillId="3" borderId="0" applyNumberFormat="0" applyBorder="0" applyAlignment="0" applyProtection="0"/>
    <xf numFmtId="0" fontId="110" fillId="6" borderId="0" applyNumberFormat="0" applyBorder="0" applyAlignment="0" applyProtection="0"/>
    <xf numFmtId="0" fontId="110" fillId="30" borderId="0" applyNumberFormat="0" applyBorder="0" applyAlignment="0" applyProtection="0"/>
    <xf numFmtId="0" fontId="111" fillId="6" borderId="0" applyNumberFormat="0" applyBorder="0" applyAlignment="0" applyProtection="0"/>
    <xf numFmtId="0" fontId="111" fillId="19" borderId="0" applyNumberFormat="0" applyBorder="0" applyAlignment="0" applyProtection="0"/>
    <xf numFmtId="0" fontId="111" fillId="11" borderId="0" applyNumberFormat="0" applyBorder="0" applyAlignment="0" applyProtection="0"/>
    <xf numFmtId="0" fontId="111" fillId="3" borderId="0" applyNumberFormat="0" applyBorder="0" applyAlignment="0" applyProtection="0"/>
    <xf numFmtId="0" fontId="111" fillId="6" borderId="0" applyNumberFormat="0" applyBorder="0" applyAlignment="0" applyProtection="0"/>
    <xf numFmtId="0" fontId="111" fillId="9" borderId="0" applyNumberFormat="0" applyBorder="0" applyAlignment="0" applyProtection="0"/>
    <xf numFmtId="0" fontId="111" fillId="38" borderId="0" applyNumberFormat="0" applyBorder="0" applyAlignment="0" applyProtection="0"/>
    <xf numFmtId="0" fontId="111" fillId="19" borderId="0" applyNumberFormat="0" applyBorder="0" applyAlignment="0" applyProtection="0"/>
    <xf numFmtId="0" fontId="111" fillId="11" borderId="0" applyNumberFormat="0" applyBorder="0" applyAlignment="0" applyProtection="0"/>
    <xf numFmtId="0" fontId="111" fillId="39" borderId="0" applyNumberFormat="0" applyBorder="0" applyAlignment="0" applyProtection="0"/>
    <xf numFmtId="0" fontId="111" fillId="14" borderId="0" applyNumberFormat="0" applyBorder="0" applyAlignment="0" applyProtection="0"/>
    <xf numFmtId="0" fontId="111" fillId="17" borderId="0" applyNumberFormat="0" applyBorder="0" applyAlignment="0" applyProtection="0"/>
    <xf numFmtId="0" fontId="112" fillId="5" borderId="0" applyNumberFormat="0" applyBorder="0" applyAlignment="0" applyProtection="0"/>
    <xf numFmtId="0" fontId="100" fillId="0" borderId="27">
      <alignment horizontal="right"/>
    </xf>
    <xf numFmtId="0" fontId="113" fillId="40" borderId="4" applyNumberFormat="0" applyAlignment="0" applyProtection="0"/>
    <xf numFmtId="0" fontId="114" fillId="22" borderId="5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6" borderId="0" applyNumberFormat="0" applyBorder="0" applyAlignment="0" applyProtection="0"/>
    <xf numFmtId="0" fontId="117" fillId="0" borderId="28" applyNumberFormat="0" applyFill="0" applyAlignment="0" applyProtection="0"/>
    <xf numFmtId="0" fontId="118" fillId="0" borderId="29" applyNumberFormat="0" applyFill="0" applyAlignment="0" applyProtection="0"/>
    <xf numFmtId="0" fontId="119" fillId="0" borderId="30" applyNumberFormat="0" applyFill="0" applyAlignment="0" applyProtection="0"/>
    <xf numFmtId="0" fontId="119" fillId="0" borderId="0" applyNumberFormat="0" applyFill="0" applyBorder="0" applyAlignment="0" applyProtection="0"/>
    <xf numFmtId="0" fontId="120" fillId="29" borderId="4" applyNumberFormat="0" applyAlignment="0" applyProtection="0"/>
    <xf numFmtId="0" fontId="121" fillId="0" borderId="31" applyNumberFormat="0" applyFill="0" applyAlignment="0" applyProtection="0"/>
    <xf numFmtId="0" fontId="122" fillId="29" borderId="0" applyNumberFormat="0" applyBorder="0" applyAlignment="0" applyProtection="0"/>
    <xf numFmtId="265" fontId="3" fillId="0" borderId="0"/>
    <xf numFmtId="2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9" fontId="69" fillId="0" borderId="0"/>
    <xf numFmtId="0" fontId="10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9" fontId="69" fillId="0" borderId="0"/>
    <xf numFmtId="0" fontId="101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39" fontId="69" fillId="0" borderId="0"/>
    <xf numFmtId="39" fontId="69" fillId="0" borderId="0"/>
    <xf numFmtId="39" fontId="69" fillId="0" borderId="0"/>
    <xf numFmtId="39" fontId="69" fillId="0" borderId="0"/>
    <xf numFmtId="0" fontId="3" fillId="0" borderId="0"/>
    <xf numFmtId="39" fontId="69" fillId="0" borderId="0"/>
    <xf numFmtId="39" fontId="69" fillId="0" borderId="0"/>
    <xf numFmtId="39" fontId="69" fillId="0" borderId="0"/>
    <xf numFmtId="39" fontId="69" fillId="0" borderId="0"/>
    <xf numFmtId="39" fontId="69" fillId="0" borderId="0"/>
    <xf numFmtId="39" fontId="69" fillId="0" borderId="0"/>
    <xf numFmtId="39" fontId="69" fillId="0" borderId="0"/>
    <xf numFmtId="39" fontId="69" fillId="0" borderId="0"/>
    <xf numFmtId="39" fontId="69" fillId="0" borderId="0"/>
    <xf numFmtId="0" fontId="2" fillId="0" borderId="0"/>
    <xf numFmtId="0" fontId="3" fillId="0" borderId="0"/>
    <xf numFmtId="39" fontId="69" fillId="0" borderId="0"/>
    <xf numFmtId="39" fontId="69" fillId="0" borderId="0"/>
    <xf numFmtId="39" fontId="69" fillId="0" borderId="0"/>
    <xf numFmtId="39" fontId="69" fillId="0" borderId="0"/>
    <xf numFmtId="0" fontId="101" fillId="30" borderId="14" applyNumberFormat="0" applyFont="0" applyAlignment="0" applyProtection="0"/>
    <xf numFmtId="0" fontId="101" fillId="30" borderId="14" applyNumberFormat="0" applyFont="0" applyAlignment="0" applyProtection="0"/>
    <xf numFmtId="0" fontId="123" fillId="40" borderId="15" applyNumberFormat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32" applyNumberFormat="0" applyFill="0" applyAlignment="0" applyProtection="0"/>
    <xf numFmtId="0" fontId="12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6" fontId="69" fillId="0" borderId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9" fillId="0" borderId="0"/>
    <xf numFmtId="0" fontId="133" fillId="44" borderId="36" applyNumberFormat="0" applyAlignment="0" applyProtection="0"/>
    <xf numFmtId="43" fontId="25" fillId="0" borderId="0" applyFont="0" applyFill="0" applyBorder="0" applyAlignment="0" applyProtection="0"/>
    <xf numFmtId="44" fontId="69" fillId="0" borderId="0" applyFont="0" applyFill="0" applyBorder="0" applyAlignment="0" applyProtection="0"/>
    <xf numFmtId="263" fontId="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263" fontId="3" fillId="0" borderId="0" applyFont="0" applyFill="0" applyBorder="0" applyAlignment="0" applyProtection="0"/>
    <xf numFmtId="263" fontId="3" fillId="0" borderId="0" applyFont="0" applyFill="0" applyBorder="0" applyAlignment="0" applyProtection="0"/>
    <xf numFmtId="44" fontId="69" fillId="0" borderId="0" applyFont="0" applyFill="0" applyBorder="0" applyAlignment="0" applyProtection="0"/>
    <xf numFmtId="0" fontId="133" fillId="44" borderId="36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4" fillId="0" borderId="0" applyFont="0" applyFill="0" applyBorder="0" applyAlignment="0" applyProtection="0"/>
    <xf numFmtId="263" fontId="3" fillId="0" borderId="0" applyFont="0" applyFill="0" applyBorder="0" applyAlignment="0" applyProtection="0"/>
    <xf numFmtId="44" fontId="69" fillId="0" borderId="0" applyFont="0" applyFill="0" applyBorder="0" applyAlignment="0" applyProtection="0"/>
    <xf numFmtId="0" fontId="133" fillId="44" borderId="36" applyNumberFormat="0" applyAlignment="0" applyProtection="0"/>
    <xf numFmtId="9" fontId="69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44" borderId="36" applyNumberFormat="0" applyAlignment="0" applyProtection="0"/>
    <xf numFmtId="44" fontId="69" fillId="0" borderId="0" applyFont="0" applyFill="0" applyBorder="0" applyAlignment="0" applyProtection="0"/>
    <xf numFmtId="263" fontId="3" fillId="0" borderId="0" applyFont="0" applyFill="0" applyBorder="0" applyAlignment="0" applyProtection="0"/>
    <xf numFmtId="263" fontId="3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33" applyNumberFormat="0" applyFill="0" applyAlignment="0" applyProtection="0"/>
    <xf numFmtId="0" fontId="128" fillId="0" borderId="34" applyNumberFormat="0" applyFill="0" applyAlignment="0" applyProtection="0"/>
    <xf numFmtId="0" fontId="129" fillId="0" borderId="35" applyNumberFormat="0" applyFill="0" applyAlignment="0" applyProtection="0"/>
    <xf numFmtId="0" fontId="129" fillId="0" borderId="0" applyNumberFormat="0" applyFill="0" applyBorder="0" applyAlignment="0" applyProtection="0"/>
    <xf numFmtId="0" fontId="130" fillId="41" borderId="0" applyNumberFormat="0" applyBorder="0" applyAlignment="0" applyProtection="0"/>
    <xf numFmtId="0" fontId="131" fillId="42" borderId="0" applyNumberFormat="0" applyBorder="0" applyAlignment="0" applyProtection="0"/>
    <xf numFmtId="0" fontId="132" fillId="43" borderId="0" applyNumberFormat="0" applyBorder="0" applyAlignment="0" applyProtection="0"/>
    <xf numFmtId="0" fontId="133" fillId="44" borderId="36" applyNumberFormat="0" applyAlignment="0" applyProtection="0"/>
    <xf numFmtId="0" fontId="134" fillId="45" borderId="37" applyNumberFormat="0" applyAlignment="0" applyProtection="0"/>
    <xf numFmtId="0" fontId="135" fillId="45" borderId="36" applyNumberFormat="0" applyAlignment="0" applyProtection="0"/>
    <xf numFmtId="0" fontId="136" fillId="0" borderId="38" applyNumberFormat="0" applyFill="0" applyAlignment="0" applyProtection="0"/>
    <xf numFmtId="0" fontId="137" fillId="46" borderId="39" applyNumberFormat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41" applyNumberFormat="0" applyFill="0" applyAlignment="0" applyProtection="0"/>
    <xf numFmtId="0" fontId="14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41" fillId="51" borderId="0" applyNumberFormat="0" applyBorder="0" applyAlignment="0" applyProtection="0"/>
    <xf numFmtId="0" fontId="14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41" fillId="55" borderId="0" applyNumberFormat="0" applyBorder="0" applyAlignment="0" applyProtection="0"/>
    <xf numFmtId="0" fontId="14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41" fillId="59" borderId="0" applyNumberFormat="0" applyBorder="0" applyAlignment="0" applyProtection="0"/>
    <xf numFmtId="0" fontId="14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41" fillId="63" borderId="0" applyNumberFormat="0" applyBorder="0" applyAlignment="0" applyProtection="0"/>
    <xf numFmtId="0" fontId="14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41" fillId="67" borderId="0" applyNumberFormat="0" applyBorder="0" applyAlignment="0" applyProtection="0"/>
    <xf numFmtId="0" fontId="14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41" fillId="7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01" fillId="0" borderId="0"/>
    <xf numFmtId="0" fontId="101" fillId="0" borderId="0"/>
    <xf numFmtId="0" fontId="10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3" fillId="0" borderId="0"/>
    <xf numFmtId="0" fontId="69" fillId="0" borderId="0"/>
    <xf numFmtId="44" fontId="6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69" fillId="0" borderId="0"/>
    <xf numFmtId="44" fontId="69" fillId="0" borderId="0" applyFont="0" applyFill="0" applyBorder="0" applyAlignment="0" applyProtection="0"/>
    <xf numFmtId="263" fontId="3" fillId="0" borderId="0" applyFont="0" applyFill="0" applyBorder="0" applyAlignment="0" applyProtection="0"/>
    <xf numFmtId="44" fontId="69" fillId="0" borderId="0" applyFont="0" applyFill="0" applyBorder="0" applyAlignment="0" applyProtection="0"/>
    <xf numFmtId="0" fontId="133" fillId="44" borderId="36" applyNumberFormat="0" applyAlignment="0" applyProtection="0"/>
    <xf numFmtId="9" fontId="69" fillId="0" borderId="0" applyFont="0" applyFill="0" applyBorder="0" applyAlignment="0" applyProtection="0"/>
    <xf numFmtId="0" fontId="133" fillId="44" borderId="36" applyNumberFormat="0" applyAlignment="0" applyProtection="0"/>
    <xf numFmtId="263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69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33" fillId="44" borderId="36" applyNumberFormat="0" applyAlignment="0" applyProtection="0"/>
    <xf numFmtId="44" fontId="69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69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</cellStyleXfs>
  <cellXfs count="74">
    <xf numFmtId="0" fontId="0" fillId="0" borderId="0" xfId="0"/>
    <xf numFmtId="0" fontId="53" fillId="0" borderId="0" xfId="207" applyFont="1" applyFill="1" applyBorder="1">
      <alignment vertical="top"/>
    </xf>
    <xf numFmtId="0" fontId="53" fillId="0" borderId="0" xfId="208" applyFont="1">
      <alignment vertical="top"/>
    </xf>
    <xf numFmtId="0" fontId="5" fillId="0" borderId="0" xfId="208" applyFont="1">
      <alignment vertical="top"/>
    </xf>
    <xf numFmtId="0" fontId="68" fillId="0" borderId="0" xfId="208">
      <alignment vertical="top"/>
    </xf>
    <xf numFmtId="0" fontId="53" fillId="0" borderId="1" xfId="207" applyFont="1" applyFill="1" applyBorder="1">
      <alignment vertical="top"/>
    </xf>
    <xf numFmtId="0" fontId="0" fillId="0" borderId="0" xfId="0" applyBorder="1"/>
    <xf numFmtId="0" fontId="5" fillId="0" borderId="0" xfId="0" applyFont="1"/>
    <xf numFmtId="0" fontId="3" fillId="32" borderId="0" xfId="206" applyFont="1" applyFill="1" applyAlignment="1">
      <alignment horizontal="right"/>
    </xf>
    <xf numFmtId="0" fontId="0" fillId="32" borderId="0" xfId="0" applyFill="1"/>
    <xf numFmtId="0" fontId="3" fillId="32" borderId="0" xfId="206" applyFont="1" applyFill="1"/>
    <xf numFmtId="0" fontId="53" fillId="32" borderId="0" xfId="208" applyFont="1" applyFill="1">
      <alignment vertical="top"/>
    </xf>
    <xf numFmtId="0" fontId="5" fillId="0" borderId="19" xfId="206" quotePrefix="1" applyFont="1" applyFill="1" applyBorder="1" applyAlignment="1">
      <alignment horizontal="left"/>
    </xf>
    <xf numFmtId="0" fontId="3" fillId="0" borderId="16" xfId="206" quotePrefix="1" applyFont="1" applyFill="1" applyBorder="1" applyAlignment="1">
      <alignment horizontal="left"/>
    </xf>
    <xf numFmtId="0" fontId="3" fillId="0" borderId="16" xfId="206" applyFont="1" applyFill="1" applyBorder="1"/>
    <xf numFmtId="0" fontId="3" fillId="0" borderId="20" xfId="206" applyFont="1" applyFill="1" applyBorder="1"/>
    <xf numFmtId="0" fontId="5" fillId="0" borderId="19" xfId="206" quotePrefix="1" applyFont="1" applyBorder="1" applyAlignment="1">
      <alignment horizontal="left"/>
    </xf>
    <xf numFmtId="0" fontId="3" fillId="0" borderId="16" xfId="206" quotePrefix="1" applyFont="1" applyBorder="1" applyAlignment="1">
      <alignment horizontal="left"/>
    </xf>
    <xf numFmtId="0" fontId="3" fillId="0" borderId="16" xfId="206" applyFont="1" applyBorder="1"/>
    <xf numFmtId="0" fontId="3" fillId="0" borderId="20" xfId="206" applyFont="1" applyBorder="1"/>
    <xf numFmtId="0" fontId="5" fillId="0" borderId="20" xfId="208" applyFont="1" applyBorder="1">
      <alignment vertical="top"/>
    </xf>
    <xf numFmtId="0" fontId="53" fillId="32" borderId="19" xfId="208" applyFont="1" applyFill="1" applyBorder="1">
      <alignment vertical="top"/>
    </xf>
    <xf numFmtId="0" fontId="53" fillId="32" borderId="16" xfId="208" applyFont="1" applyFill="1" applyBorder="1">
      <alignment vertical="top"/>
    </xf>
    <xf numFmtId="0" fontId="53" fillId="32" borderId="20" xfId="208" applyFont="1" applyFill="1" applyBorder="1">
      <alignment vertical="top"/>
    </xf>
    <xf numFmtId="0" fontId="18" fillId="0" borderId="0" xfId="208" applyFont="1">
      <alignment vertical="top"/>
    </xf>
    <xf numFmtId="0" fontId="94" fillId="0" borderId="0" xfId="0" applyFont="1"/>
    <xf numFmtId="0" fontId="53" fillId="0" borderId="0" xfId="206" applyFont="1" applyAlignment="1">
      <alignment horizontal="right"/>
    </xf>
    <xf numFmtId="227" fontId="93" fillId="0" borderId="0" xfId="205" applyNumberFormat="1" applyFont="1" applyFill="1" applyAlignment="1">
      <alignment horizontal="center" wrapText="1"/>
    </xf>
    <xf numFmtId="0" fontId="53" fillId="0" borderId="19" xfId="0" applyFont="1" applyBorder="1"/>
    <xf numFmtId="0" fontId="5" fillId="0" borderId="19" xfId="208" applyFont="1" applyBorder="1">
      <alignment vertical="top"/>
    </xf>
    <xf numFmtId="0" fontId="0" fillId="0" borderId="0" xfId="0" applyFill="1"/>
    <xf numFmtId="0" fontId="95" fillId="35" borderId="0" xfId="206" applyFont="1" applyFill="1" applyAlignment="1"/>
    <xf numFmtId="227" fontId="96" fillId="35" borderId="0" xfId="205" applyNumberFormat="1" applyFont="1" applyFill="1" applyAlignment="1">
      <alignment horizontal="center" wrapText="1"/>
    </xf>
    <xf numFmtId="0" fontId="53" fillId="0" borderId="0" xfId="208" applyFont="1" applyFill="1">
      <alignment vertical="top"/>
    </xf>
    <xf numFmtId="0" fontId="53" fillId="0" borderId="0" xfId="206" applyFont="1" applyFill="1" applyAlignment="1">
      <alignment horizontal="right"/>
    </xf>
    <xf numFmtId="0" fontId="53" fillId="0" borderId="0" xfId="0" applyFont="1"/>
    <xf numFmtId="0" fontId="0" fillId="0" borderId="14" xfId="0" applyBorder="1" applyAlignment="1">
      <alignment vertical="top"/>
    </xf>
    <xf numFmtId="0" fontId="97" fillId="0" borderId="11" xfId="0" applyFont="1" applyBorder="1" applyAlignment="1">
      <alignment wrapText="1"/>
    </xf>
    <xf numFmtId="0" fontId="98" fillId="37" borderId="1" xfId="0" applyFont="1" applyFill="1" applyBorder="1" applyAlignment="1">
      <alignment horizontal="center"/>
    </xf>
    <xf numFmtId="0" fontId="97" fillId="0" borderId="11" xfId="0" applyFont="1" applyBorder="1" applyAlignment="1">
      <alignment horizontal="center" wrapText="1"/>
    </xf>
    <xf numFmtId="0" fontId="96" fillId="35" borderId="0" xfId="205" applyNumberFormat="1" applyFont="1" applyFill="1" applyAlignment="1">
      <alignment horizontal="center" wrapText="1"/>
    </xf>
    <xf numFmtId="267" fontId="98" fillId="0" borderId="17" xfId="357" applyNumberFormat="1" applyFont="1" applyBorder="1" applyAlignment="1">
      <alignment horizontal="right" vertical="top"/>
    </xf>
    <xf numFmtId="267" fontId="98" fillId="0" borderId="23" xfId="357" applyNumberFormat="1" applyFont="1" applyBorder="1" applyAlignment="1">
      <alignment horizontal="right" vertical="top"/>
    </xf>
    <xf numFmtId="267" fontId="98" fillId="0" borderId="1" xfId="357" applyNumberFormat="1" applyFont="1" applyBorder="1" applyAlignment="1">
      <alignment horizontal="right" vertical="top"/>
    </xf>
    <xf numFmtId="267" fontId="98" fillId="36" borderId="1" xfId="357" applyNumberFormat="1" applyFont="1" applyFill="1" applyBorder="1" applyAlignment="1">
      <alignment horizontal="right" vertical="top"/>
    </xf>
    <xf numFmtId="267" fontId="98" fillId="36" borderId="3" xfId="357" applyNumberFormat="1" applyFont="1" applyFill="1" applyBorder="1" applyAlignment="1">
      <alignment horizontal="right" vertical="top"/>
    </xf>
    <xf numFmtId="267" fontId="0" fillId="32" borderId="0" xfId="357" applyNumberFormat="1" applyFont="1" applyFill="1" applyAlignment="1">
      <alignment horizontal="right"/>
    </xf>
    <xf numFmtId="267" fontId="5" fillId="32" borderId="0" xfId="357" applyNumberFormat="1" applyFont="1" applyFill="1" applyBorder="1" applyAlignment="1">
      <alignment horizontal="right" vertical="top"/>
    </xf>
    <xf numFmtId="267" fontId="5" fillId="36" borderId="12" xfId="357" applyNumberFormat="1" applyFont="1" applyFill="1" applyBorder="1" applyAlignment="1">
      <alignment horizontal="right" vertical="top"/>
    </xf>
    <xf numFmtId="267" fontId="5" fillId="0" borderId="3" xfId="357" applyNumberFormat="1" applyFont="1" applyBorder="1" applyAlignment="1">
      <alignment horizontal="right" vertical="top"/>
    </xf>
    <xf numFmtId="267" fontId="5" fillId="36" borderId="22" xfId="357" applyNumberFormat="1" applyFont="1" applyFill="1" applyBorder="1" applyAlignment="1">
      <alignment horizontal="right" vertical="top"/>
    </xf>
    <xf numFmtId="267" fontId="3" fillId="32" borderId="0" xfId="357" applyNumberFormat="1" applyFont="1" applyFill="1" applyAlignment="1">
      <alignment horizontal="right"/>
    </xf>
    <xf numFmtId="267" fontId="3" fillId="32" borderId="0" xfId="357" applyNumberFormat="1" applyFont="1" applyFill="1" applyBorder="1" applyAlignment="1">
      <alignment horizontal="right"/>
    </xf>
    <xf numFmtId="267" fontId="5" fillId="0" borderId="0" xfId="357" applyNumberFormat="1" applyFont="1" applyFill="1" applyBorder="1" applyAlignment="1">
      <alignment horizontal="right" vertical="top"/>
    </xf>
    <xf numFmtId="267" fontId="5" fillId="0" borderId="0" xfId="357" applyNumberFormat="1" applyFont="1" applyBorder="1" applyAlignment="1">
      <alignment horizontal="right" vertical="top"/>
    </xf>
    <xf numFmtId="267" fontId="5" fillId="36" borderId="0" xfId="357" applyNumberFormat="1" applyFont="1" applyFill="1" applyBorder="1" applyAlignment="1">
      <alignment horizontal="right" vertical="top"/>
    </xf>
    <xf numFmtId="267" fontId="5" fillId="0" borderId="8" xfId="357" applyNumberFormat="1" applyFont="1" applyBorder="1" applyAlignment="1">
      <alignment horizontal="right" vertical="top"/>
    </xf>
    <xf numFmtId="267" fontId="5" fillId="36" borderId="21" xfId="357" applyNumberFormat="1" applyFont="1" applyFill="1" applyBorder="1" applyAlignment="1">
      <alignment horizontal="right" vertical="top"/>
    </xf>
    <xf numFmtId="267" fontId="98" fillId="0" borderId="0" xfId="357" applyNumberFormat="1" applyFont="1" applyBorder="1" applyAlignment="1">
      <alignment horizontal="right" vertical="top"/>
    </xf>
    <xf numFmtId="267" fontId="98" fillId="0" borderId="3" xfId="357" applyNumberFormat="1" applyFont="1" applyBorder="1" applyAlignment="1">
      <alignment horizontal="right" vertical="top"/>
    </xf>
    <xf numFmtId="267" fontId="98" fillId="36" borderId="12" xfId="357" applyNumberFormat="1" applyFont="1" applyFill="1" applyBorder="1" applyAlignment="1">
      <alignment horizontal="right" vertical="top"/>
    </xf>
    <xf numFmtId="267" fontId="98" fillId="36" borderId="22" xfId="357" applyNumberFormat="1" applyFont="1" applyFill="1" applyBorder="1" applyAlignment="1">
      <alignment horizontal="right" vertical="top"/>
    </xf>
    <xf numFmtId="227" fontId="96" fillId="35" borderId="0" xfId="205" applyNumberFormat="1" applyFont="1" applyFill="1" applyAlignment="1">
      <alignment horizontal="center" wrapText="1"/>
    </xf>
    <xf numFmtId="0" fontId="3" fillId="0" borderId="11" xfId="441" applyFont="1" applyFill="1" applyBorder="1" applyAlignment="1">
      <alignment vertical="center" wrapText="1"/>
    </xf>
    <xf numFmtId="0" fontId="0" fillId="0" borderId="11" xfId="0" applyNumberFormat="1" applyBorder="1" applyAlignment="1">
      <alignment vertical="top" wrapText="1"/>
    </xf>
    <xf numFmtId="0" fontId="3" fillId="0" borderId="11" xfId="1401" applyFont="1" applyFill="1" applyBorder="1" applyAlignment="1">
      <alignment vertical="center" wrapText="1"/>
    </xf>
    <xf numFmtId="0" fontId="3" fillId="0" borderId="11" xfId="1401" applyFont="1" applyFill="1" applyBorder="1" applyAlignment="1">
      <alignment vertical="center" wrapText="1"/>
    </xf>
    <xf numFmtId="0" fontId="3" fillId="0" borderId="11" xfId="1400" applyFont="1" applyBorder="1" applyAlignment="1">
      <alignment horizontal="center" wrapText="1"/>
    </xf>
    <xf numFmtId="14" fontId="69" fillId="0" borderId="11" xfId="1401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1" xfId="1400" applyBorder="1" applyAlignment="1">
      <alignment horizontal="center" wrapText="1"/>
    </xf>
    <xf numFmtId="0" fontId="3" fillId="0" borderId="11" xfId="1400" applyBorder="1" applyAlignment="1">
      <alignment vertical="top" wrapText="1"/>
    </xf>
  </cellXfs>
  <cellStyles count="1428">
    <cellStyle name="¢ Currency [1]" xfId="2"/>
    <cellStyle name="¢ Currency [2]" xfId="3"/>
    <cellStyle name="¢ Currency [3]" xfId="4"/>
    <cellStyle name="£ Currency [0]" xfId="5"/>
    <cellStyle name="£ Currency [1]" xfId="6"/>
    <cellStyle name="£ Currency [2]" xfId="7"/>
    <cellStyle name="=C:\WINNT35\SYSTEM32\COMMAND.COM" xfId="1"/>
    <cellStyle name="20% - Accent1" xfId="8" builtinId="30" customBuiltin="1"/>
    <cellStyle name="20% - Accent1 2" xfId="488"/>
    <cellStyle name="20% - Accent1 2 2" xfId="586"/>
    <cellStyle name="20% - Accent1 3" xfId="489"/>
    <cellStyle name="20% - Accent1 3 2" xfId="1183"/>
    <cellStyle name="20% - Accent1 3 2 2" xfId="1318"/>
    <cellStyle name="20% - Accent1 4" xfId="490"/>
    <cellStyle name="20% - Accent1 4 2" xfId="1204"/>
    <cellStyle name="20% - Accent1 4 2 2" xfId="1339"/>
    <cellStyle name="20% - Accent1 5" xfId="491"/>
    <cellStyle name="20% - Accent1 5 2" xfId="1219"/>
    <cellStyle name="20% - Accent1 5 2 2" xfId="1354"/>
    <cellStyle name="20% - Accent1 6" xfId="487"/>
    <cellStyle name="20% - Accent1 6 2" xfId="1233"/>
    <cellStyle name="20% - Accent1 6 2 2" xfId="1368"/>
    <cellStyle name="20% - Accent1 7" xfId="1252"/>
    <cellStyle name="20% - Accent1 7 2" xfId="1387"/>
    <cellStyle name="20% - Accent1 8" xfId="1265"/>
    <cellStyle name="20% - Accent1 9" xfId="1002"/>
    <cellStyle name="20% - Accent2" xfId="9" builtinId="34" customBuiltin="1"/>
    <cellStyle name="20% - Accent2 2" xfId="493"/>
    <cellStyle name="20% - Accent2 2 2" xfId="587"/>
    <cellStyle name="20% - Accent2 3" xfId="494"/>
    <cellStyle name="20% - Accent2 3 2" xfId="1185"/>
    <cellStyle name="20% - Accent2 3 2 2" xfId="1320"/>
    <cellStyle name="20% - Accent2 4" xfId="495"/>
    <cellStyle name="20% - Accent2 4 2" xfId="1206"/>
    <cellStyle name="20% - Accent2 4 2 2" xfId="1341"/>
    <cellStyle name="20% - Accent2 5" xfId="496"/>
    <cellStyle name="20% - Accent2 5 2" xfId="1221"/>
    <cellStyle name="20% - Accent2 5 2 2" xfId="1356"/>
    <cellStyle name="20% - Accent2 6" xfId="492"/>
    <cellStyle name="20% - Accent2 6 2" xfId="1235"/>
    <cellStyle name="20% - Accent2 6 2 2" xfId="1370"/>
    <cellStyle name="20% - Accent2 7" xfId="1254"/>
    <cellStyle name="20% - Accent2 7 2" xfId="1389"/>
    <cellStyle name="20% - Accent2 8" xfId="1267"/>
    <cellStyle name="20% - Accent2 9" xfId="1006"/>
    <cellStyle name="20% - Accent3" xfId="10" builtinId="38" customBuiltin="1"/>
    <cellStyle name="20% - Accent3 2" xfId="498"/>
    <cellStyle name="20% - Accent3 2 2" xfId="588"/>
    <cellStyle name="20% - Accent3 3" xfId="499"/>
    <cellStyle name="20% - Accent3 3 2" xfId="1187"/>
    <cellStyle name="20% - Accent3 3 2 2" xfId="1322"/>
    <cellStyle name="20% - Accent3 4" xfId="500"/>
    <cellStyle name="20% - Accent3 4 2" xfId="1208"/>
    <cellStyle name="20% - Accent3 4 2 2" xfId="1343"/>
    <cellStyle name="20% - Accent3 5" xfId="501"/>
    <cellStyle name="20% - Accent3 5 2" xfId="1223"/>
    <cellStyle name="20% - Accent3 5 2 2" xfId="1358"/>
    <cellStyle name="20% - Accent3 6" xfId="497"/>
    <cellStyle name="20% - Accent3 6 2" xfId="1237"/>
    <cellStyle name="20% - Accent3 6 2 2" xfId="1372"/>
    <cellStyle name="20% - Accent3 7" xfId="1256"/>
    <cellStyle name="20% - Accent3 7 2" xfId="1391"/>
    <cellStyle name="20% - Accent3 8" xfId="1269"/>
    <cellStyle name="20% - Accent3 9" xfId="1010"/>
    <cellStyle name="20% - Accent4" xfId="11" builtinId="42" customBuiltin="1"/>
    <cellStyle name="20% - Accent4 2" xfId="503"/>
    <cellStyle name="20% - Accent4 2 2" xfId="589"/>
    <cellStyle name="20% - Accent4 3" xfId="504"/>
    <cellStyle name="20% - Accent4 3 2" xfId="1189"/>
    <cellStyle name="20% - Accent4 3 2 2" xfId="1324"/>
    <cellStyle name="20% - Accent4 4" xfId="505"/>
    <cellStyle name="20% - Accent4 4 2" xfId="1210"/>
    <cellStyle name="20% - Accent4 4 2 2" xfId="1345"/>
    <cellStyle name="20% - Accent4 5" xfId="506"/>
    <cellStyle name="20% - Accent4 5 2" xfId="1225"/>
    <cellStyle name="20% - Accent4 5 2 2" xfId="1360"/>
    <cellStyle name="20% - Accent4 6" xfId="502"/>
    <cellStyle name="20% - Accent4 6 2" xfId="1239"/>
    <cellStyle name="20% - Accent4 6 2 2" xfId="1374"/>
    <cellStyle name="20% - Accent4 7" xfId="1259"/>
    <cellStyle name="20% - Accent4 7 2" xfId="1394"/>
    <cellStyle name="20% - Accent4 8" xfId="1271"/>
    <cellStyle name="20% - Accent4 9" xfId="1014"/>
    <cellStyle name="20% - Accent5" xfId="12" builtinId="46" customBuiltin="1"/>
    <cellStyle name="20% - Accent5 2" xfId="508"/>
    <cellStyle name="20% - Accent5 2 2" xfId="590"/>
    <cellStyle name="20% - Accent5 3" xfId="509"/>
    <cellStyle name="20% - Accent5 3 2" xfId="1191"/>
    <cellStyle name="20% - Accent5 3 2 2" xfId="1326"/>
    <cellStyle name="20% - Accent5 4" xfId="510"/>
    <cellStyle name="20% - Accent5 4 2" xfId="1212"/>
    <cellStyle name="20% - Accent5 4 2 2" xfId="1347"/>
    <cellStyle name="20% - Accent5 5" xfId="511"/>
    <cellStyle name="20% - Accent5 5 2" xfId="1227"/>
    <cellStyle name="20% - Accent5 5 2 2" xfId="1362"/>
    <cellStyle name="20% - Accent5 6" xfId="507"/>
    <cellStyle name="20% - Accent5 6 2" xfId="1241"/>
    <cellStyle name="20% - Accent5 6 2 2" xfId="1376"/>
    <cellStyle name="20% - Accent5 7" xfId="1261"/>
    <cellStyle name="20% - Accent5 7 2" xfId="1396"/>
    <cellStyle name="20% - Accent5 8" xfId="1273"/>
    <cellStyle name="20% - Accent5 9" xfId="1018"/>
    <cellStyle name="20% - Accent6" xfId="13" builtinId="50" customBuiltin="1"/>
    <cellStyle name="20% - Accent6 2" xfId="513"/>
    <cellStyle name="20% - Accent6 2 2" xfId="591"/>
    <cellStyle name="20% - Accent6 3" xfId="514"/>
    <cellStyle name="20% - Accent6 3 2" xfId="1193"/>
    <cellStyle name="20% - Accent6 3 2 2" xfId="1328"/>
    <cellStyle name="20% - Accent6 4" xfId="515"/>
    <cellStyle name="20% - Accent6 4 2" xfId="1214"/>
    <cellStyle name="20% - Accent6 4 2 2" xfId="1349"/>
    <cellStyle name="20% - Accent6 5" xfId="516"/>
    <cellStyle name="20% - Accent6 5 2" xfId="1229"/>
    <cellStyle name="20% - Accent6 5 2 2" xfId="1364"/>
    <cellStyle name="20% - Accent6 6" xfId="512"/>
    <cellStyle name="20% - Accent6 6 2" xfId="1243"/>
    <cellStyle name="20% - Accent6 6 2 2" xfId="1378"/>
    <cellStyle name="20% - Accent6 7" xfId="1263"/>
    <cellStyle name="20% - Accent6 7 2" xfId="1398"/>
    <cellStyle name="20% - Accent6 8" xfId="1275"/>
    <cellStyle name="20% - Accent6 9" xfId="1022"/>
    <cellStyle name="40% - Accent1" xfId="14" builtinId="31" customBuiltin="1"/>
    <cellStyle name="40% - Accent1 2" xfId="518"/>
    <cellStyle name="40% - Accent1 2 2" xfId="592"/>
    <cellStyle name="40% - Accent1 3" xfId="519"/>
    <cellStyle name="40% - Accent1 3 2" xfId="1184"/>
    <cellStyle name="40% - Accent1 3 2 2" xfId="1319"/>
    <cellStyle name="40% - Accent1 4" xfId="520"/>
    <cellStyle name="40% - Accent1 4 2" xfId="1205"/>
    <cellStyle name="40% - Accent1 4 2 2" xfId="1340"/>
    <cellStyle name="40% - Accent1 5" xfId="521"/>
    <cellStyle name="40% - Accent1 5 2" xfId="1220"/>
    <cellStyle name="40% - Accent1 5 2 2" xfId="1355"/>
    <cellStyle name="40% - Accent1 6" xfId="517"/>
    <cellStyle name="40% - Accent1 6 2" xfId="1234"/>
    <cellStyle name="40% - Accent1 6 2 2" xfId="1369"/>
    <cellStyle name="40% - Accent1 7" xfId="1253"/>
    <cellStyle name="40% - Accent1 7 2" xfId="1388"/>
    <cellStyle name="40% - Accent1 8" xfId="1266"/>
    <cellStyle name="40% - Accent1 9" xfId="1003"/>
    <cellStyle name="40% - Accent2" xfId="15" builtinId="35" customBuiltin="1"/>
    <cellStyle name="40% - Accent2 2" xfId="523"/>
    <cellStyle name="40% - Accent2 2 2" xfId="593"/>
    <cellStyle name="40% - Accent2 3" xfId="524"/>
    <cellStyle name="40% - Accent2 3 2" xfId="1186"/>
    <cellStyle name="40% - Accent2 3 2 2" xfId="1321"/>
    <cellStyle name="40% - Accent2 4" xfId="525"/>
    <cellStyle name="40% - Accent2 4 2" xfId="1207"/>
    <cellStyle name="40% - Accent2 4 2 2" xfId="1342"/>
    <cellStyle name="40% - Accent2 5" xfId="526"/>
    <cellStyle name="40% - Accent2 5 2" xfId="1222"/>
    <cellStyle name="40% - Accent2 5 2 2" xfId="1357"/>
    <cellStyle name="40% - Accent2 6" xfId="522"/>
    <cellStyle name="40% - Accent2 6 2" xfId="1236"/>
    <cellStyle name="40% - Accent2 6 2 2" xfId="1371"/>
    <cellStyle name="40% - Accent2 7" xfId="1255"/>
    <cellStyle name="40% - Accent2 7 2" xfId="1390"/>
    <cellStyle name="40% - Accent2 8" xfId="1268"/>
    <cellStyle name="40% - Accent2 9" xfId="1007"/>
    <cellStyle name="40% - Accent3" xfId="16" builtinId="39" customBuiltin="1"/>
    <cellStyle name="40% - Accent3 2" xfId="528"/>
    <cellStyle name="40% - Accent3 2 2" xfId="594"/>
    <cellStyle name="40% - Accent3 3" xfId="529"/>
    <cellStyle name="40% - Accent3 3 2" xfId="1188"/>
    <cellStyle name="40% - Accent3 3 2 2" xfId="1323"/>
    <cellStyle name="40% - Accent3 4" xfId="530"/>
    <cellStyle name="40% - Accent3 4 2" xfId="1209"/>
    <cellStyle name="40% - Accent3 4 2 2" xfId="1344"/>
    <cellStyle name="40% - Accent3 5" xfId="531"/>
    <cellStyle name="40% - Accent3 5 2" xfId="1224"/>
    <cellStyle name="40% - Accent3 5 2 2" xfId="1359"/>
    <cellStyle name="40% - Accent3 6" xfId="527"/>
    <cellStyle name="40% - Accent3 6 2" xfId="1238"/>
    <cellStyle name="40% - Accent3 6 2 2" xfId="1373"/>
    <cellStyle name="40% - Accent3 7" xfId="1257"/>
    <cellStyle name="40% - Accent3 7 2" xfId="1392"/>
    <cellStyle name="40% - Accent3 8" xfId="1270"/>
    <cellStyle name="40% - Accent3 9" xfId="1011"/>
    <cellStyle name="40% - Accent4" xfId="17" builtinId="43" customBuiltin="1"/>
    <cellStyle name="40% - Accent4 2" xfId="533"/>
    <cellStyle name="40% - Accent4 2 2" xfId="595"/>
    <cellStyle name="40% - Accent4 3" xfId="534"/>
    <cellStyle name="40% - Accent4 3 2" xfId="1190"/>
    <cellStyle name="40% - Accent4 3 2 2" xfId="1325"/>
    <cellStyle name="40% - Accent4 4" xfId="535"/>
    <cellStyle name="40% - Accent4 4 2" xfId="1211"/>
    <cellStyle name="40% - Accent4 4 2 2" xfId="1346"/>
    <cellStyle name="40% - Accent4 5" xfId="536"/>
    <cellStyle name="40% - Accent4 5 2" xfId="1226"/>
    <cellStyle name="40% - Accent4 5 2 2" xfId="1361"/>
    <cellStyle name="40% - Accent4 6" xfId="532"/>
    <cellStyle name="40% - Accent4 6 2" xfId="1240"/>
    <cellStyle name="40% - Accent4 6 2 2" xfId="1375"/>
    <cellStyle name="40% - Accent4 7" xfId="1260"/>
    <cellStyle name="40% - Accent4 7 2" xfId="1395"/>
    <cellStyle name="40% - Accent4 8" xfId="1272"/>
    <cellStyle name="40% - Accent4 9" xfId="1015"/>
    <cellStyle name="40% - Accent5" xfId="18" builtinId="47" customBuiltin="1"/>
    <cellStyle name="40% - Accent5 2" xfId="538"/>
    <cellStyle name="40% - Accent5 2 2" xfId="596"/>
    <cellStyle name="40% - Accent5 3" xfId="539"/>
    <cellStyle name="40% - Accent5 3 2" xfId="1192"/>
    <cellStyle name="40% - Accent5 3 2 2" xfId="1327"/>
    <cellStyle name="40% - Accent5 4" xfId="540"/>
    <cellStyle name="40% - Accent5 4 2" xfId="1213"/>
    <cellStyle name="40% - Accent5 4 2 2" xfId="1348"/>
    <cellStyle name="40% - Accent5 5" xfId="541"/>
    <cellStyle name="40% - Accent5 5 2" xfId="1228"/>
    <cellStyle name="40% - Accent5 5 2 2" xfId="1363"/>
    <cellStyle name="40% - Accent5 6" xfId="537"/>
    <cellStyle name="40% - Accent5 6 2" xfId="1242"/>
    <cellStyle name="40% - Accent5 6 2 2" xfId="1377"/>
    <cellStyle name="40% - Accent5 7" xfId="1262"/>
    <cellStyle name="40% - Accent5 7 2" xfId="1397"/>
    <cellStyle name="40% - Accent5 8" xfId="1274"/>
    <cellStyle name="40% - Accent5 9" xfId="1019"/>
    <cellStyle name="40% - Accent6" xfId="19" builtinId="51" customBuiltin="1"/>
    <cellStyle name="40% - Accent6 2" xfId="543"/>
    <cellStyle name="40% - Accent6 2 2" xfId="597"/>
    <cellStyle name="40% - Accent6 3" xfId="544"/>
    <cellStyle name="40% - Accent6 3 2" xfId="1194"/>
    <cellStyle name="40% - Accent6 3 2 2" xfId="1329"/>
    <cellStyle name="40% - Accent6 4" xfId="545"/>
    <cellStyle name="40% - Accent6 4 2" xfId="1215"/>
    <cellStyle name="40% - Accent6 4 2 2" xfId="1350"/>
    <cellStyle name="40% - Accent6 5" xfId="546"/>
    <cellStyle name="40% - Accent6 5 2" xfId="1230"/>
    <cellStyle name="40% - Accent6 5 2 2" xfId="1365"/>
    <cellStyle name="40% - Accent6 6" xfId="542"/>
    <cellStyle name="40% - Accent6 6 2" xfId="1244"/>
    <cellStyle name="40% - Accent6 6 2 2" xfId="1379"/>
    <cellStyle name="40% - Accent6 7" xfId="1264"/>
    <cellStyle name="40% - Accent6 7 2" xfId="1399"/>
    <cellStyle name="40% - Accent6 8" xfId="1276"/>
    <cellStyle name="40% - Accent6 9" xfId="1023"/>
    <cellStyle name="60% - Accent1" xfId="20" builtinId="32" customBuiltin="1"/>
    <cellStyle name="60% - Accent1 2" xfId="547"/>
    <cellStyle name="60% - Accent1 2 2" xfId="598"/>
    <cellStyle name="60% - Accent1 3" xfId="1004"/>
    <cellStyle name="60% - Accent2" xfId="21" builtinId="36" customBuiltin="1"/>
    <cellStyle name="60% - Accent2 2" xfId="548"/>
    <cellStyle name="60% - Accent2 2 2" xfId="599"/>
    <cellStyle name="60% - Accent2 3" xfId="1008"/>
    <cellStyle name="60% - Accent3" xfId="22" builtinId="40" customBuiltin="1"/>
    <cellStyle name="60% - Accent3 2" xfId="549"/>
    <cellStyle name="60% - Accent3 2 2" xfId="600"/>
    <cellStyle name="60% - Accent3 3" xfId="1012"/>
    <cellStyle name="60% - Accent4" xfId="23" builtinId="44" customBuiltin="1"/>
    <cellStyle name="60% - Accent4 2" xfId="550"/>
    <cellStyle name="60% - Accent4 2 2" xfId="601"/>
    <cellStyle name="60% - Accent4 3" xfId="1016"/>
    <cellStyle name="60% - Accent5" xfId="24" builtinId="48" customBuiltin="1"/>
    <cellStyle name="60% - Accent5 2" xfId="551"/>
    <cellStyle name="60% - Accent5 2 2" xfId="602"/>
    <cellStyle name="60% - Accent5 3" xfId="1020"/>
    <cellStyle name="60% - Accent6" xfId="25" builtinId="52" customBuiltin="1"/>
    <cellStyle name="60% - Accent6 2" xfId="552"/>
    <cellStyle name="60% - Accent6 2 2" xfId="603"/>
    <cellStyle name="60% - Accent6 3" xfId="1024"/>
    <cellStyle name="Accent1" xfId="26" builtinId="29" customBuiltin="1"/>
    <cellStyle name="Accent1 2" xfId="553"/>
    <cellStyle name="Accent1 2 2" xfId="604"/>
    <cellStyle name="Accent1 3" xfId="1001"/>
    <cellStyle name="Accent2" xfId="27" builtinId="33" customBuiltin="1"/>
    <cellStyle name="Accent2 2" xfId="554"/>
    <cellStyle name="Accent2 2 2" xfId="605"/>
    <cellStyle name="Accent2 3" xfId="1005"/>
    <cellStyle name="Accent3" xfId="28" builtinId="37" customBuiltin="1"/>
    <cellStyle name="Accent3 2" xfId="555"/>
    <cellStyle name="Accent3 2 2" xfId="606"/>
    <cellStyle name="Accent3 3" xfId="1009"/>
    <cellStyle name="Accent4" xfId="29" builtinId="41" customBuiltin="1"/>
    <cellStyle name="Accent4 2" xfId="556"/>
    <cellStyle name="Accent4 2 2" xfId="607"/>
    <cellStyle name="Accent4 3" xfId="1013"/>
    <cellStyle name="Accent5" xfId="30" builtinId="45" customBuiltin="1"/>
    <cellStyle name="Accent5 2" xfId="557"/>
    <cellStyle name="Accent5 2 2" xfId="608"/>
    <cellStyle name="Accent5 3" xfId="1017"/>
    <cellStyle name="Accent6" xfId="31" builtinId="49" customBuiltin="1"/>
    <cellStyle name="Accent6 2" xfId="558"/>
    <cellStyle name="Accent6 2 2" xfId="609"/>
    <cellStyle name="Accent6 3" xfId="1021"/>
    <cellStyle name="Bad" xfId="32" builtinId="27" customBuiltin="1"/>
    <cellStyle name="Bad 2" xfId="559"/>
    <cellStyle name="Bad 2 2" xfId="610"/>
    <cellStyle name="Bad 3" xfId="991"/>
    <cellStyle name="Basic" xfId="33"/>
    <cellStyle name="black" xfId="34"/>
    <cellStyle name="black 2" xfId="358"/>
    <cellStyle name="blu" xfId="35"/>
    <cellStyle name="bot" xfId="36"/>
    <cellStyle name="bot 2" xfId="359"/>
    <cellStyle name="bottom" xfId="611"/>
    <cellStyle name="Bullet" xfId="37"/>
    <cellStyle name="Bullet [0]" xfId="38"/>
    <cellStyle name="Bullet [2]" xfId="39"/>
    <cellStyle name="Bullet [4]" xfId="40"/>
    <cellStyle name="c" xfId="41"/>
    <cellStyle name="c," xfId="42"/>
    <cellStyle name="c_HardInc " xfId="43"/>
    <cellStyle name="c_HardInc _ITC Great Plains Formula 1-12-09a" xfId="44"/>
    <cellStyle name="c_HardInc _ITC Great Plains Formula 1-12-09a 2" xfId="360"/>
    <cellStyle name="C00A" xfId="45"/>
    <cellStyle name="C00B" xfId="46"/>
    <cellStyle name="C00L" xfId="47"/>
    <cellStyle name="C01A" xfId="48"/>
    <cellStyle name="C01B" xfId="49"/>
    <cellStyle name="C01H" xfId="50"/>
    <cellStyle name="C01L" xfId="51"/>
    <cellStyle name="C02A" xfId="52"/>
    <cellStyle name="C02B" xfId="53"/>
    <cellStyle name="C02H" xfId="54"/>
    <cellStyle name="C02L" xfId="55"/>
    <cellStyle name="C03A" xfId="56"/>
    <cellStyle name="C03B" xfId="57"/>
    <cellStyle name="C03H" xfId="58"/>
    <cellStyle name="C03L" xfId="59"/>
    <cellStyle name="C04A" xfId="60"/>
    <cellStyle name="C04B" xfId="61"/>
    <cellStyle name="C04H" xfId="62"/>
    <cellStyle name="C04L" xfId="63"/>
    <cellStyle name="C05A" xfId="64"/>
    <cellStyle name="C05A 2" xfId="442"/>
    <cellStyle name="C05A 3" xfId="361"/>
    <cellStyle name="C05B" xfId="65"/>
    <cellStyle name="C05H" xfId="66"/>
    <cellStyle name="C05L" xfId="67"/>
    <cellStyle name="C05L 2" xfId="443"/>
    <cellStyle name="C05L 3" xfId="362"/>
    <cellStyle name="C06A" xfId="68"/>
    <cellStyle name="C06B" xfId="69"/>
    <cellStyle name="C06H" xfId="70"/>
    <cellStyle name="C06L" xfId="71"/>
    <cellStyle name="C07A" xfId="72"/>
    <cellStyle name="C07B" xfId="73"/>
    <cellStyle name="C07H" xfId="74"/>
    <cellStyle name="C07L" xfId="75"/>
    <cellStyle name="c1" xfId="76"/>
    <cellStyle name="c1," xfId="77"/>
    <cellStyle name="c2" xfId="78"/>
    <cellStyle name="c2 2" xfId="363"/>
    <cellStyle name="c2," xfId="79"/>
    <cellStyle name="c3" xfId="80"/>
    <cellStyle name="Calc Currency (0)" xfId="444"/>
    <cellStyle name="Calculation" xfId="81" builtinId="22" customBuiltin="1"/>
    <cellStyle name="Calculation 2" xfId="560"/>
    <cellStyle name="Calculation 2 2" xfId="612"/>
    <cellStyle name="Calculation 3" xfId="995"/>
    <cellStyle name="cas" xfId="82"/>
    <cellStyle name="cas 2" xfId="364"/>
    <cellStyle name="Centered Heading" xfId="83"/>
    <cellStyle name="Check Cell" xfId="84" builtinId="23" customBuiltin="1"/>
    <cellStyle name="Check Cell 2" xfId="561"/>
    <cellStyle name="Check Cell 2 2" xfId="613"/>
    <cellStyle name="Check Cell 3" xfId="997"/>
    <cellStyle name="Comma" xfId="357" builtinId="3"/>
    <cellStyle name="Comma  - Style1" xfId="85"/>
    <cellStyle name="Comma  - Style2" xfId="86"/>
    <cellStyle name="Comma  - Style3" xfId="87"/>
    <cellStyle name="Comma  - Style4" xfId="88"/>
    <cellStyle name="Comma  - Style5" xfId="89"/>
    <cellStyle name="Comma  - Style6" xfId="90"/>
    <cellStyle name="Comma  - Style7" xfId="91"/>
    <cellStyle name="Comma  - Style8" xfId="92"/>
    <cellStyle name="Comma [1]" xfId="93"/>
    <cellStyle name="Comma [2]" xfId="94"/>
    <cellStyle name="Comma [3]" xfId="95"/>
    <cellStyle name="Comma 0.0" xfId="96"/>
    <cellStyle name="Comma 0.00" xfId="97"/>
    <cellStyle name="Comma 0.000" xfId="98"/>
    <cellStyle name="Comma 0.0000" xfId="99"/>
    <cellStyle name="Comma 10" xfId="805"/>
    <cellStyle name="Comma 10 2" xfId="854"/>
    <cellStyle name="Comma 10 2 2" xfId="1277"/>
    <cellStyle name="Comma 10 2 3" xfId="978"/>
    <cellStyle name="Comma 10 3" xfId="1025"/>
    <cellStyle name="Comma 10 4" xfId="924"/>
    <cellStyle name="Comma 11" xfId="810"/>
    <cellStyle name="Comma 11 2" xfId="1381"/>
    <cellStyle name="Comma 11 3" xfId="1246"/>
    <cellStyle name="Comma 11 4" xfId="982"/>
    <cellStyle name="Comma 12" xfId="445"/>
    <cellStyle name="Comma 13" xfId="859"/>
    <cellStyle name="Comma 14" xfId="1404"/>
    <cellStyle name="Comma 15" xfId="1421"/>
    <cellStyle name="Comma 16" xfId="1403"/>
    <cellStyle name="Comma 17" xfId="1419"/>
    <cellStyle name="Comma 18" xfId="1413"/>
    <cellStyle name="Comma 19" xfId="1415"/>
    <cellStyle name="Comma 2" xfId="100"/>
    <cellStyle name="Comma 2 2" xfId="101"/>
    <cellStyle name="Comma 2 2 2" xfId="614"/>
    <cellStyle name="Comma 2 2 3" xfId="447"/>
    <cellStyle name="Comma 2 2 4" xfId="366"/>
    <cellStyle name="Comma 2 3" xfId="563"/>
    <cellStyle name="Comma 2 3 2" xfId="1026"/>
    <cellStyle name="Comma 2 3 2 2" xfId="1278"/>
    <cellStyle name="Comma 2 4" xfId="446"/>
    <cellStyle name="Comma 2 5" xfId="365"/>
    <cellStyle name="Comma 20" xfId="878"/>
    <cellStyle name="Comma 3" xfId="102"/>
    <cellStyle name="Comma 3 2" xfId="103"/>
    <cellStyle name="Comma 3 2 2" xfId="615"/>
    <cellStyle name="Comma 3 2 3" xfId="449"/>
    <cellStyle name="Comma 3 2 4" xfId="368"/>
    <cellStyle name="Comma 3 3" xfId="616"/>
    <cellStyle name="Comma 3 4" xfId="448"/>
    <cellStyle name="Comma 3 4 2" xfId="1279"/>
    <cellStyle name="Comma 3 4 3" xfId="1027"/>
    <cellStyle name="Comma 3 5" xfId="367"/>
    <cellStyle name="Comma 4" xfId="450"/>
    <cellStyle name="Comma 4 2" xfId="618"/>
    <cellStyle name="Comma 4 3" xfId="617"/>
    <cellStyle name="Comma 4 3 2" xfId="1280"/>
    <cellStyle name="Comma 4 3 3" xfId="1028"/>
    <cellStyle name="Comma 4 4" xfId="868"/>
    <cellStyle name="Comma 5" xfId="451"/>
    <cellStyle name="Comma 5 2" xfId="620"/>
    <cellStyle name="Comma 5 3" xfId="619"/>
    <cellStyle name="Comma 5 3 2" xfId="1281"/>
    <cellStyle name="Comma 5 3 3" xfId="1029"/>
    <cellStyle name="Comma 5 4" xfId="869"/>
    <cellStyle name="Comma 6" xfId="452"/>
    <cellStyle name="Comma 6 2" xfId="622"/>
    <cellStyle name="Comma 6 3" xfId="621"/>
    <cellStyle name="Comma 6 3 2" xfId="1282"/>
    <cellStyle name="Comma 6 3 3" xfId="1030"/>
    <cellStyle name="Comma 6 4" xfId="870"/>
    <cellStyle name="Comma 7" xfId="453"/>
    <cellStyle name="Comma 7 2" xfId="624"/>
    <cellStyle name="Comma 7 3" xfId="623"/>
    <cellStyle name="Comma 7 3 2" xfId="1283"/>
    <cellStyle name="Comma 7 3 3" xfId="1031"/>
    <cellStyle name="Comma 7 4" xfId="871"/>
    <cellStyle name="Comma 8" xfId="454"/>
    <cellStyle name="Comma 8 2" xfId="625"/>
    <cellStyle name="Comma 9" xfId="455"/>
    <cellStyle name="Comma 9 2" xfId="626"/>
    <cellStyle name="Comma 9 3" xfId="872"/>
    <cellStyle name="Comma Input" xfId="104"/>
    <cellStyle name="Comma0" xfId="105"/>
    <cellStyle name="Company Name" xfId="106"/>
    <cellStyle name="Copied" xfId="456"/>
    <cellStyle name="COSS" xfId="457"/>
    <cellStyle name="Currency [1]" xfId="107"/>
    <cellStyle name="Currency [2]" xfId="108"/>
    <cellStyle name="Currency [3]" xfId="109"/>
    <cellStyle name="Currency 0.0" xfId="110"/>
    <cellStyle name="Currency 0.00" xfId="111"/>
    <cellStyle name="Currency 0.000" xfId="112"/>
    <cellStyle name="Currency 0.0000" xfId="113"/>
    <cellStyle name="Currency 10" xfId="889"/>
    <cellStyle name="Currency 11" xfId="1406"/>
    <cellStyle name="Currency 12" xfId="874"/>
    <cellStyle name="Currency 13" xfId="1408"/>
    <cellStyle name="Currency 14" xfId="1418"/>
    <cellStyle name="Currency 15" xfId="1402"/>
    <cellStyle name="Currency 2" xfId="114"/>
    <cellStyle name="Currency 2 2" xfId="115"/>
    <cellStyle name="Currency 2 2 2" xfId="628"/>
    <cellStyle name="Currency 2 2 3" xfId="370"/>
    <cellStyle name="Currency 2 3" xfId="627"/>
    <cellStyle name="Currency 2 3 2" xfId="1284"/>
    <cellStyle name="Currency 2 3 3" xfId="1032"/>
    <cellStyle name="Currency 2 4" xfId="459"/>
    <cellStyle name="Currency 2 5" xfId="369"/>
    <cellStyle name="Currency 3" xfId="116"/>
    <cellStyle name="Currency 3 2" xfId="117"/>
    <cellStyle name="Currency 3 2 2" xfId="629"/>
    <cellStyle name="Currency 3 2 2 2" xfId="1285"/>
    <cellStyle name="Currency 3 2 3" xfId="372"/>
    <cellStyle name="Currency 3 2 3 2" xfId="1034"/>
    <cellStyle name="Currency 3 3" xfId="564"/>
    <cellStyle name="Currency 3 3 2" xfId="1033"/>
    <cellStyle name="Currency 3 4" xfId="371"/>
    <cellStyle name="Currency 4" xfId="806"/>
    <cellStyle name="Currency 4 2" xfId="855"/>
    <cellStyle name="Currency 4 2 2" xfId="1286"/>
    <cellStyle name="Currency 4 2 3" xfId="979"/>
    <cellStyle name="Currency 4 3" xfId="1035"/>
    <cellStyle name="Currency 4 4" xfId="925"/>
    <cellStyle name="Currency 5" xfId="811"/>
    <cellStyle name="Currency 5 2" xfId="1287"/>
    <cellStyle name="Currency 5 3" xfId="1036"/>
    <cellStyle name="Currency 5 4" xfId="983"/>
    <cellStyle name="Currency 6" xfId="458"/>
    <cellStyle name="Currency 6 2" xfId="1288"/>
    <cellStyle name="Currency 6 3" xfId="1037"/>
    <cellStyle name="Currency 7" xfId="1038"/>
    <cellStyle name="Currency 7 2" xfId="1039"/>
    <cellStyle name="Currency 7 2 2" xfId="1289"/>
    <cellStyle name="Currency 8" xfId="860"/>
    <cellStyle name="Currency 9" xfId="866"/>
    <cellStyle name="Currency Input" xfId="118"/>
    <cellStyle name="Currency0" xfId="119"/>
    <cellStyle name="d" xfId="120"/>
    <cellStyle name="d 2" xfId="373"/>
    <cellStyle name="d," xfId="121"/>
    <cellStyle name="d1" xfId="122"/>
    <cellStyle name="d1 2" xfId="374"/>
    <cellStyle name="d1," xfId="123"/>
    <cellStyle name="d2" xfId="124"/>
    <cellStyle name="d2," xfId="125"/>
    <cellStyle name="d3" xfId="126"/>
    <cellStyle name="Dash" xfId="127"/>
    <cellStyle name="Date" xfId="128"/>
    <cellStyle name="Date [Abbreviated]" xfId="129"/>
    <cellStyle name="Date [Long Europe]" xfId="130"/>
    <cellStyle name="Date [Long U.S.]" xfId="131"/>
    <cellStyle name="Date [Short Europe]" xfId="132"/>
    <cellStyle name="Date [Short U.S.]" xfId="133"/>
    <cellStyle name="Date 10" xfId="873"/>
    <cellStyle name="Date 2" xfId="460"/>
    <cellStyle name="Date 3" xfId="861"/>
    <cellStyle name="Date 4" xfId="865"/>
    <cellStyle name="Date 5" xfId="890"/>
    <cellStyle name="Date 6" xfId="1407"/>
    <cellStyle name="Date 7" xfId="864"/>
    <cellStyle name="Date 8" xfId="891"/>
    <cellStyle name="Date 9" xfId="1412"/>
    <cellStyle name="Date_ITCM 2010 Template" xfId="134"/>
    <cellStyle name="Define$0" xfId="135"/>
    <cellStyle name="Define$1" xfId="136"/>
    <cellStyle name="Define$2" xfId="137"/>
    <cellStyle name="Define0" xfId="138"/>
    <cellStyle name="Define1" xfId="139"/>
    <cellStyle name="Define1x" xfId="140"/>
    <cellStyle name="Define2" xfId="141"/>
    <cellStyle name="Define2x" xfId="142"/>
    <cellStyle name="Dollar" xfId="143"/>
    <cellStyle name="e" xfId="144"/>
    <cellStyle name="e1" xfId="145"/>
    <cellStyle name="e2" xfId="146"/>
    <cellStyle name="Entered" xfId="461"/>
    <cellStyle name="Euro" xfId="147"/>
    <cellStyle name="Euro 2" xfId="375"/>
    <cellStyle name="Explanatory Text" xfId="148" builtinId="53" customBuiltin="1"/>
    <cellStyle name="Explanatory Text 2" xfId="565"/>
    <cellStyle name="Explanatory Text 2 2" xfId="630"/>
    <cellStyle name="Explanatory Text 3" xfId="999"/>
    <cellStyle name="Fixed" xfId="149"/>
    <cellStyle name="FOOTER - Style1" xfId="150"/>
    <cellStyle name="g" xfId="151"/>
    <cellStyle name="general" xfId="152"/>
    <cellStyle name="General [C]" xfId="153"/>
    <cellStyle name="General [R]" xfId="154"/>
    <cellStyle name="Good" xfId="155" builtinId="26" customBuiltin="1"/>
    <cellStyle name="Good 2" xfId="566"/>
    <cellStyle name="Good 2 2" xfId="631"/>
    <cellStyle name="Good 3" xfId="990"/>
    <cellStyle name="Green" xfId="156"/>
    <cellStyle name="grey" xfId="157"/>
    <cellStyle name="Grey 2" xfId="462"/>
    <cellStyle name="Header1" xfId="158"/>
    <cellStyle name="Header2" xfId="159"/>
    <cellStyle name="Heading" xfId="160"/>
    <cellStyle name="Heading 1" xfId="161" builtinId="16" customBuiltin="1"/>
    <cellStyle name="Heading 1 2" xfId="463"/>
    <cellStyle name="Heading 1 2 2" xfId="632"/>
    <cellStyle name="Heading 1 3" xfId="567"/>
    <cellStyle name="Heading 1 4" xfId="986"/>
    <cellStyle name="Heading 2" xfId="162" builtinId="17" customBuiltin="1"/>
    <cellStyle name="Heading 2 2" xfId="464"/>
    <cellStyle name="Heading 2 2 2" xfId="633"/>
    <cellStyle name="Heading 2 3" xfId="568"/>
    <cellStyle name="Heading 2 4" xfId="376"/>
    <cellStyle name="Heading 2 5" xfId="987"/>
    <cellStyle name="Heading 3" xfId="163" builtinId="18" customBuiltin="1"/>
    <cellStyle name="Heading 3 2" xfId="569"/>
    <cellStyle name="Heading 3 2 2" xfId="634"/>
    <cellStyle name="Heading 3 3" xfId="988"/>
    <cellStyle name="Heading 4" xfId="164" builtinId="19" customBuiltin="1"/>
    <cellStyle name="Heading 4 2" xfId="570"/>
    <cellStyle name="Heading 4 2 2" xfId="635"/>
    <cellStyle name="Heading 4 3" xfId="989"/>
    <cellStyle name="Heading No Underline" xfId="165"/>
    <cellStyle name="Heading With Underline" xfId="166"/>
    <cellStyle name="Heading1" xfId="167"/>
    <cellStyle name="Heading2" xfId="168"/>
    <cellStyle name="Headline" xfId="169"/>
    <cellStyle name="Highlight" xfId="170"/>
    <cellStyle name="in" xfId="171"/>
    <cellStyle name="Indented [0]" xfId="172"/>
    <cellStyle name="Indented [2]" xfId="173"/>
    <cellStyle name="Indented [4]" xfId="174"/>
    <cellStyle name="Indented [6]" xfId="175"/>
    <cellStyle name="Input" xfId="176" builtinId="20" customBuiltin="1"/>
    <cellStyle name="Input [yellow]" xfId="177"/>
    <cellStyle name="Input 10" xfId="867"/>
    <cellStyle name="Input 11" xfId="888"/>
    <cellStyle name="Input 12" xfId="858"/>
    <cellStyle name="Input 2" xfId="571"/>
    <cellStyle name="Input 2 2" xfId="636"/>
    <cellStyle name="Input 3" xfId="583"/>
    <cellStyle name="Input 4" xfId="582"/>
    <cellStyle name="Input 5" xfId="993"/>
    <cellStyle name="Input 6" xfId="875"/>
    <cellStyle name="Input 7" xfId="1409"/>
    <cellStyle name="Input 8" xfId="1417"/>
    <cellStyle name="Input 9" xfId="1411"/>
    <cellStyle name="Input$0" xfId="178"/>
    <cellStyle name="Input$1" xfId="179"/>
    <cellStyle name="Input$2" xfId="180"/>
    <cellStyle name="Input0" xfId="181"/>
    <cellStyle name="Input1" xfId="182"/>
    <cellStyle name="Input1x" xfId="183"/>
    <cellStyle name="Input2" xfId="184"/>
    <cellStyle name="Input2x" xfId="185"/>
    <cellStyle name="lborder" xfId="186"/>
    <cellStyle name="LeftSubtitle" xfId="187"/>
    <cellStyle name="Linked Cell" xfId="188" builtinId="24" customBuiltin="1"/>
    <cellStyle name="Linked Cell 2" xfId="572"/>
    <cellStyle name="Linked Cell 2 2" xfId="637"/>
    <cellStyle name="Linked Cell 3" xfId="996"/>
    <cellStyle name="m" xfId="189"/>
    <cellStyle name="m 2" xfId="377"/>
    <cellStyle name="m1" xfId="190"/>
    <cellStyle name="m1 2" xfId="378"/>
    <cellStyle name="m2" xfId="191"/>
    <cellStyle name="m2 2" xfId="379"/>
    <cellStyle name="m3" xfId="192"/>
    <cellStyle name="m3 2" xfId="380"/>
    <cellStyle name="Multiple" xfId="193"/>
    <cellStyle name="Negative" xfId="194"/>
    <cellStyle name="Negative 2" xfId="381"/>
    <cellStyle name="Neutral" xfId="195" builtinId="28" customBuiltin="1"/>
    <cellStyle name="Neutral 2" xfId="573"/>
    <cellStyle name="Neutral 2 2" xfId="638"/>
    <cellStyle name="Neutral 3" xfId="992"/>
    <cellStyle name="no dec" xfId="196"/>
    <cellStyle name="Normal" xfId="0" builtinId="0"/>
    <cellStyle name="Normal - Style1" xfId="197"/>
    <cellStyle name="Normal - Style1 2" xfId="640"/>
    <cellStyle name="Normal - Style1 3" xfId="639"/>
    <cellStyle name="Normal - Style1 4" xfId="465"/>
    <cellStyle name="Normal - Style1 5" xfId="382"/>
    <cellStyle name="Normal 10" xfId="585"/>
    <cellStyle name="Normal 10 2" xfId="641"/>
    <cellStyle name="Normal 100" xfId="1040"/>
    <cellStyle name="Normal 101" xfId="1041"/>
    <cellStyle name="Normal 102" xfId="1042"/>
    <cellStyle name="Normal 103" xfId="1043"/>
    <cellStyle name="Normal 104" xfId="1044"/>
    <cellStyle name="Normal 105" xfId="1045"/>
    <cellStyle name="Normal 106" xfId="1046"/>
    <cellStyle name="Normal 107" xfId="1047"/>
    <cellStyle name="Normal 108" xfId="1048"/>
    <cellStyle name="Normal 109" xfId="1049"/>
    <cellStyle name="Normal 11" xfId="466"/>
    <cellStyle name="Normal 11 2" xfId="642"/>
    <cellStyle name="Normal 110" xfId="1050"/>
    <cellStyle name="Normal 111" xfId="1051"/>
    <cellStyle name="Normal 112" xfId="1052"/>
    <cellStyle name="Normal 113" xfId="1053"/>
    <cellStyle name="Normal 114" xfId="1054"/>
    <cellStyle name="Normal 115" xfId="1055"/>
    <cellStyle name="Normal 116" xfId="1056"/>
    <cellStyle name="Normal 117" xfId="1057"/>
    <cellStyle name="Normal 118" xfId="1058"/>
    <cellStyle name="Normal 119" xfId="1059"/>
    <cellStyle name="Normal 12" xfId="643"/>
    <cellStyle name="Normal 120" xfId="1060"/>
    <cellStyle name="Normal 121" xfId="1061"/>
    <cellStyle name="Normal 122" xfId="1062"/>
    <cellStyle name="Normal 123" xfId="1063"/>
    <cellStyle name="Normal 124" xfId="1064"/>
    <cellStyle name="Normal 125" xfId="1065"/>
    <cellStyle name="Normal 126" xfId="1066"/>
    <cellStyle name="Normal 127" xfId="1067"/>
    <cellStyle name="Normal 128" xfId="1068"/>
    <cellStyle name="Normal 129" xfId="1069"/>
    <cellStyle name="Normal 13" xfId="467"/>
    <cellStyle name="Normal 13 2" xfId="644"/>
    <cellStyle name="Normal 130" xfId="1070"/>
    <cellStyle name="Normal 131" xfId="1071"/>
    <cellStyle name="Normal 132" xfId="1072"/>
    <cellStyle name="Normal 133" xfId="1073"/>
    <cellStyle name="Normal 134" xfId="1074"/>
    <cellStyle name="Normal 135" xfId="1075"/>
    <cellStyle name="Normal 136" xfId="1076"/>
    <cellStyle name="Normal 137" xfId="1077"/>
    <cellStyle name="Normal 138" xfId="1078"/>
    <cellStyle name="Normal 139" xfId="1079"/>
    <cellStyle name="Normal 14" xfId="645"/>
    <cellStyle name="Normal 140" xfId="1080"/>
    <cellStyle name="Normal 141" xfId="1081"/>
    <cellStyle name="Normal 142" xfId="1082"/>
    <cellStyle name="Normal 143" xfId="1083"/>
    <cellStyle name="Normal 144" xfId="1084"/>
    <cellStyle name="Normal 145" xfId="1085"/>
    <cellStyle name="Normal 146" xfId="1086"/>
    <cellStyle name="Normal 147" xfId="1087"/>
    <cellStyle name="Normal 148" xfId="1088"/>
    <cellStyle name="Normal 149" xfId="1089"/>
    <cellStyle name="Normal 15" xfId="646"/>
    <cellStyle name="Normal 150" xfId="1090"/>
    <cellStyle name="Normal 151" xfId="1091"/>
    <cellStyle name="Normal 152" xfId="1092"/>
    <cellStyle name="Normal 153" xfId="1093"/>
    <cellStyle name="Normal 154" xfId="1094"/>
    <cellStyle name="Normal 155" xfId="1095"/>
    <cellStyle name="Normal 156" xfId="1096"/>
    <cellStyle name="Normal 157" xfId="1097"/>
    <cellStyle name="Normal 158" xfId="1098"/>
    <cellStyle name="Normal 159" xfId="1099"/>
    <cellStyle name="Normal 16" xfId="647"/>
    <cellStyle name="Normal 160" xfId="1100"/>
    <cellStyle name="Normal 161" xfId="1101"/>
    <cellStyle name="Normal 162" xfId="1102"/>
    <cellStyle name="Normal 163" xfId="1103"/>
    <cellStyle name="Normal 164" xfId="1104"/>
    <cellStyle name="Normal 165" xfId="1105"/>
    <cellStyle name="Normal 166" xfId="1106"/>
    <cellStyle name="Normal 167" xfId="1107"/>
    <cellStyle name="Normal 168" xfId="1108"/>
    <cellStyle name="Normal 169" xfId="1109"/>
    <cellStyle name="Normal 17" xfId="648"/>
    <cellStyle name="Normal 170" xfId="1110"/>
    <cellStyle name="Normal 170 2" xfId="1111"/>
    <cellStyle name="Normal 170 3" xfId="1290"/>
    <cellStyle name="Normal 171" xfId="1112"/>
    <cellStyle name="Normal 171 2" xfId="1291"/>
    <cellStyle name="Normal 172" xfId="1113"/>
    <cellStyle name="Normal 172 2" xfId="1292"/>
    <cellStyle name="Normal 173" xfId="1114"/>
    <cellStyle name="Normal 174" xfId="1115"/>
    <cellStyle name="Normal 175" xfId="1116"/>
    <cellStyle name="Normal 176" xfId="1117"/>
    <cellStyle name="Normal 176 2" xfId="1293"/>
    <cellStyle name="Normal 177" xfId="1118"/>
    <cellStyle name="Normal 178" xfId="1119"/>
    <cellStyle name="Normal 178 2" xfId="1294"/>
    <cellStyle name="Normal 179" xfId="1176"/>
    <cellStyle name="Normal 179 2" xfId="1311"/>
    <cellStyle name="Normal 18" xfId="649"/>
    <cellStyle name="Normal 180" xfId="1177"/>
    <cellStyle name="Normal 180 2" xfId="1312"/>
    <cellStyle name="Normal 181" xfId="1179"/>
    <cellStyle name="Normal 181 2" xfId="1314"/>
    <cellStyle name="Normal 182" xfId="1180"/>
    <cellStyle name="Normal 182 2" xfId="1315"/>
    <cellStyle name="Normal 183" xfId="1181"/>
    <cellStyle name="Normal 183 2" xfId="1316"/>
    <cellStyle name="Normal 184" xfId="1196"/>
    <cellStyle name="Normal 184 2" xfId="1331"/>
    <cellStyle name="Normal 185" xfId="1197"/>
    <cellStyle name="Normal 185 2" xfId="1332"/>
    <cellStyle name="Normal 186" xfId="1195"/>
    <cellStyle name="Normal 186 2" xfId="1330"/>
    <cellStyle name="Normal 187" xfId="1198"/>
    <cellStyle name="Normal 187 2" xfId="1333"/>
    <cellStyle name="Normal 188" xfId="1199"/>
    <cellStyle name="Normal 188 2" xfId="1334"/>
    <cellStyle name="Normal 189" xfId="1200"/>
    <cellStyle name="Normal 189 2" xfId="1335"/>
    <cellStyle name="Normal 19" xfId="650"/>
    <cellStyle name="Normal 190" xfId="1201"/>
    <cellStyle name="Normal 190 2" xfId="1336"/>
    <cellStyle name="Normal 191" xfId="1202"/>
    <cellStyle name="Normal 191 2" xfId="1337"/>
    <cellStyle name="Normal 192" xfId="1216"/>
    <cellStyle name="Normal 192 2" xfId="1351"/>
    <cellStyle name="Normal 193" xfId="1217"/>
    <cellStyle name="Normal 193 2" xfId="1352"/>
    <cellStyle name="Normal 194" xfId="1231"/>
    <cellStyle name="Normal 194 2" xfId="1366"/>
    <cellStyle name="Normal 195" xfId="1245"/>
    <cellStyle name="Normal 195 2" xfId="1380"/>
    <cellStyle name="Normal 196" xfId="1248"/>
    <cellStyle name="Normal 196 2" xfId="1383"/>
    <cellStyle name="Normal 197" xfId="1258"/>
    <cellStyle name="Normal 197 2" xfId="1393"/>
    <cellStyle name="Normal 198" xfId="1400"/>
    <cellStyle name="Normal 199" xfId="857"/>
    <cellStyle name="Normal 2" xfId="198"/>
    <cellStyle name="Normal 2 2" xfId="574"/>
    <cellStyle name="Normal 2 2 2" xfId="651"/>
    <cellStyle name="Normal 2 3" xfId="652"/>
    <cellStyle name="Normal 2 4" xfId="808"/>
    <cellStyle name="Normal 2 4 2" xfId="1295"/>
    <cellStyle name="Normal 2 4 3" xfId="1120"/>
    <cellStyle name="Normal 2 5" xfId="468"/>
    <cellStyle name="Normal 2 6" xfId="383"/>
    <cellStyle name="Normal 20" xfId="653"/>
    <cellStyle name="Normal 200" xfId="1405"/>
    <cellStyle name="Normal 201" xfId="1422"/>
    <cellStyle name="Normal 202" xfId="1423"/>
    <cellStyle name="Normal 203" xfId="1424"/>
    <cellStyle name="Normal 204" xfId="1425"/>
    <cellStyle name="Normal 205" xfId="1426"/>
    <cellStyle name="Normal 206" xfId="1427"/>
    <cellStyle name="Normal 21" xfId="654"/>
    <cellStyle name="Normal 22" xfId="655"/>
    <cellStyle name="Normal 23" xfId="656"/>
    <cellStyle name="Normal 24" xfId="657"/>
    <cellStyle name="Normal 25" xfId="658"/>
    <cellStyle name="Normal 26" xfId="659"/>
    <cellStyle name="Normal 27" xfId="660"/>
    <cellStyle name="Normal 28" xfId="661"/>
    <cellStyle name="Normal 29" xfId="662"/>
    <cellStyle name="Normal 3" xfId="199"/>
    <cellStyle name="Normal 3 2" xfId="200"/>
    <cellStyle name="Normal 3 2 2" xfId="663"/>
    <cellStyle name="Normal 3 2 3" xfId="385"/>
    <cellStyle name="Normal 3 3" xfId="469"/>
    <cellStyle name="Normal 3 3 2" xfId="1296"/>
    <cellStyle name="Normal 3 3 3" xfId="1121"/>
    <cellStyle name="Normal 3 4" xfId="384"/>
    <cellStyle name="Normal 3_ITC-Great Plains Heintz 6-24-08a" xfId="201"/>
    <cellStyle name="Normal 30" xfId="664"/>
    <cellStyle name="Normal 31" xfId="665"/>
    <cellStyle name="Normal 32" xfId="666"/>
    <cellStyle name="Normal 33" xfId="667"/>
    <cellStyle name="Normal 33 2" xfId="774"/>
    <cellStyle name="Normal 33 2 2" xfId="823"/>
    <cellStyle name="Normal 33 2 2 2" xfId="947"/>
    <cellStyle name="Normal 33 2 3" xfId="1297"/>
    <cellStyle name="Normal 33 2 4" xfId="893"/>
    <cellStyle name="Normal 33 3" xfId="784"/>
    <cellStyle name="Normal 33 3 2" xfId="833"/>
    <cellStyle name="Normal 33 3 2 2" xfId="957"/>
    <cellStyle name="Normal 33 3 3" xfId="903"/>
    <cellStyle name="Normal 33 4" xfId="794"/>
    <cellStyle name="Normal 33 4 2" xfId="843"/>
    <cellStyle name="Normal 33 4 2 2" xfId="967"/>
    <cellStyle name="Normal 33 4 3" xfId="913"/>
    <cellStyle name="Normal 33 5" xfId="764"/>
    <cellStyle name="Normal 33 5 2" xfId="937"/>
    <cellStyle name="Normal 33 6" xfId="813"/>
    <cellStyle name="Normal 33 6 2" xfId="927"/>
    <cellStyle name="Normal 33 7" xfId="1122"/>
    <cellStyle name="Normal 33 8" xfId="877"/>
    <cellStyle name="Normal 34" xfId="668"/>
    <cellStyle name="Normal 35" xfId="669"/>
    <cellStyle name="Normal 36" xfId="670"/>
    <cellStyle name="Normal 37" xfId="671"/>
    <cellStyle name="Normal 38" xfId="672"/>
    <cellStyle name="Normal 39" xfId="673"/>
    <cellStyle name="Normal 4" xfId="202"/>
    <cellStyle name="Normal 4 2" xfId="203"/>
    <cellStyle name="Normal 4 2 2" xfId="674"/>
    <cellStyle name="Normal 4 2 3" xfId="471"/>
    <cellStyle name="Normal 4 2 4" xfId="387"/>
    <cellStyle name="Normal 4 3" xfId="675"/>
    <cellStyle name="Normal 4 4" xfId="676"/>
    <cellStyle name="Normal 4 5" xfId="470"/>
    <cellStyle name="Normal 4 5 2" xfId="1298"/>
    <cellStyle name="Normal 4 5 3" xfId="1123"/>
    <cellStyle name="Normal 4 6" xfId="386"/>
    <cellStyle name="Normal 4_ITC-Great Plains Heintz 6-24-08a" xfId="204"/>
    <cellStyle name="Normal 40" xfId="677"/>
    <cellStyle name="Normal 41" xfId="678"/>
    <cellStyle name="Normal 42" xfId="679"/>
    <cellStyle name="Normal 43" xfId="680"/>
    <cellStyle name="Normal 44" xfId="681"/>
    <cellStyle name="Normal 45" xfId="682"/>
    <cellStyle name="Normal 46" xfId="683"/>
    <cellStyle name="Normal 47" xfId="684"/>
    <cellStyle name="Normal 48" xfId="685"/>
    <cellStyle name="Normal 49" xfId="686"/>
    <cellStyle name="Normal 5" xfId="472"/>
    <cellStyle name="Normal 5 2" xfId="687"/>
    <cellStyle name="Normal 5 3" xfId="688"/>
    <cellStyle name="Normal 5 4" xfId="1124"/>
    <cellStyle name="Normal 5 4 2" xfId="1299"/>
    <cellStyle name="Normal 50" xfId="689"/>
    <cellStyle name="Normal 51" xfId="690"/>
    <cellStyle name="Normal 52" xfId="691"/>
    <cellStyle name="Normal 53" xfId="692"/>
    <cellStyle name="Normal 54" xfId="693"/>
    <cellStyle name="Normal 55" xfId="694"/>
    <cellStyle name="Normal 56" xfId="695"/>
    <cellStyle name="Normal 57" xfId="696"/>
    <cellStyle name="Normal 58" xfId="697"/>
    <cellStyle name="Normal 59" xfId="698"/>
    <cellStyle name="Normal 6" xfId="473"/>
    <cellStyle name="Normal 6 2" xfId="699"/>
    <cellStyle name="Normal 6 3" xfId="700"/>
    <cellStyle name="Normal 6 4" xfId="1125"/>
    <cellStyle name="Normal 6 4 2" xfId="1300"/>
    <cellStyle name="Normal 60" xfId="701"/>
    <cellStyle name="Normal 61" xfId="702"/>
    <cellStyle name="Normal 62" xfId="703"/>
    <cellStyle name="Normal 63" xfId="704"/>
    <cellStyle name="Normal 63 2" xfId="775"/>
    <cellStyle name="Normal 63 2 2" xfId="824"/>
    <cellStyle name="Normal 63 2 2 2" xfId="948"/>
    <cellStyle name="Normal 63 2 3" xfId="1127"/>
    <cellStyle name="Normal 63 2 4" xfId="894"/>
    <cellStyle name="Normal 63 3" xfId="785"/>
    <cellStyle name="Normal 63 3 2" xfId="834"/>
    <cellStyle name="Normal 63 3 2 2" xfId="958"/>
    <cellStyle name="Normal 63 3 3" xfId="1301"/>
    <cellStyle name="Normal 63 3 4" xfId="904"/>
    <cellStyle name="Normal 63 4" xfId="795"/>
    <cellStyle name="Normal 63 4 2" xfId="844"/>
    <cellStyle name="Normal 63 4 2 2" xfId="968"/>
    <cellStyle name="Normal 63 4 3" xfId="914"/>
    <cellStyle name="Normal 63 5" xfId="765"/>
    <cellStyle name="Normal 63 5 2" xfId="938"/>
    <cellStyle name="Normal 63 6" xfId="814"/>
    <cellStyle name="Normal 63 6 2" xfId="928"/>
    <cellStyle name="Normal 63 7" xfId="1126"/>
    <cellStyle name="Normal 63 8" xfId="879"/>
    <cellStyle name="Normal 64" xfId="705"/>
    <cellStyle name="Normal 64 2" xfId="776"/>
    <cellStyle name="Normal 64 2 2" xfId="825"/>
    <cellStyle name="Normal 64 2 2 2" xfId="949"/>
    <cellStyle name="Normal 64 2 3" xfId="1129"/>
    <cellStyle name="Normal 64 2 4" xfId="895"/>
    <cellStyle name="Normal 64 3" xfId="786"/>
    <cellStyle name="Normal 64 3 2" xfId="835"/>
    <cellStyle name="Normal 64 3 2 2" xfId="959"/>
    <cellStyle name="Normal 64 3 3" xfId="1302"/>
    <cellStyle name="Normal 64 3 4" xfId="905"/>
    <cellStyle name="Normal 64 4" xfId="796"/>
    <cellStyle name="Normal 64 4 2" xfId="845"/>
    <cellStyle name="Normal 64 4 2 2" xfId="969"/>
    <cellStyle name="Normal 64 4 3" xfId="915"/>
    <cellStyle name="Normal 64 5" xfId="766"/>
    <cellStyle name="Normal 64 5 2" xfId="939"/>
    <cellStyle name="Normal 64 6" xfId="815"/>
    <cellStyle name="Normal 64 6 2" xfId="929"/>
    <cellStyle name="Normal 64 7" xfId="1128"/>
    <cellStyle name="Normal 64 8" xfId="880"/>
    <cellStyle name="Normal 65" xfId="706"/>
    <cellStyle name="Normal 65 2" xfId="777"/>
    <cellStyle name="Normal 65 2 2" xfId="826"/>
    <cellStyle name="Normal 65 2 2 2" xfId="950"/>
    <cellStyle name="Normal 65 2 3" xfId="1131"/>
    <cellStyle name="Normal 65 2 4" xfId="896"/>
    <cellStyle name="Normal 65 3" xfId="787"/>
    <cellStyle name="Normal 65 3 2" xfId="836"/>
    <cellStyle name="Normal 65 3 2 2" xfId="960"/>
    <cellStyle name="Normal 65 3 3" xfId="1303"/>
    <cellStyle name="Normal 65 3 4" xfId="906"/>
    <cellStyle name="Normal 65 4" xfId="797"/>
    <cellStyle name="Normal 65 4 2" xfId="846"/>
    <cellStyle name="Normal 65 4 2 2" xfId="970"/>
    <cellStyle name="Normal 65 4 3" xfId="916"/>
    <cellStyle name="Normal 65 5" xfId="767"/>
    <cellStyle name="Normal 65 5 2" xfId="940"/>
    <cellStyle name="Normal 65 6" xfId="816"/>
    <cellStyle name="Normal 65 6 2" xfId="930"/>
    <cellStyle name="Normal 65 7" xfId="1130"/>
    <cellStyle name="Normal 65 8" xfId="881"/>
    <cellStyle name="Normal 66" xfId="707"/>
    <cellStyle name="Normal 66 2" xfId="778"/>
    <cellStyle name="Normal 66 2 2" xfId="827"/>
    <cellStyle name="Normal 66 2 2 2" xfId="951"/>
    <cellStyle name="Normal 66 2 3" xfId="1133"/>
    <cellStyle name="Normal 66 2 4" xfId="897"/>
    <cellStyle name="Normal 66 3" xfId="788"/>
    <cellStyle name="Normal 66 3 2" xfId="837"/>
    <cellStyle name="Normal 66 3 2 2" xfId="961"/>
    <cellStyle name="Normal 66 3 3" xfId="1304"/>
    <cellStyle name="Normal 66 3 4" xfId="907"/>
    <cellStyle name="Normal 66 4" xfId="798"/>
    <cellStyle name="Normal 66 4 2" xfId="847"/>
    <cellStyle name="Normal 66 4 2 2" xfId="971"/>
    <cellStyle name="Normal 66 4 3" xfId="917"/>
    <cellStyle name="Normal 66 5" xfId="768"/>
    <cellStyle name="Normal 66 5 2" xfId="941"/>
    <cellStyle name="Normal 66 6" xfId="817"/>
    <cellStyle name="Normal 66 6 2" xfId="931"/>
    <cellStyle name="Normal 66 7" xfId="1132"/>
    <cellStyle name="Normal 66 8" xfId="882"/>
    <cellStyle name="Normal 67" xfId="708"/>
    <cellStyle name="Normal 67 2" xfId="779"/>
    <cellStyle name="Normal 67 2 2" xfId="828"/>
    <cellStyle name="Normal 67 2 2 2" xfId="952"/>
    <cellStyle name="Normal 67 2 3" xfId="1135"/>
    <cellStyle name="Normal 67 2 4" xfId="898"/>
    <cellStyle name="Normal 67 3" xfId="789"/>
    <cellStyle name="Normal 67 3 2" xfId="838"/>
    <cellStyle name="Normal 67 3 2 2" xfId="962"/>
    <cellStyle name="Normal 67 3 3" xfId="1305"/>
    <cellStyle name="Normal 67 3 4" xfId="908"/>
    <cellStyle name="Normal 67 4" xfId="799"/>
    <cellStyle name="Normal 67 4 2" xfId="848"/>
    <cellStyle name="Normal 67 4 2 2" xfId="972"/>
    <cellStyle name="Normal 67 4 3" xfId="918"/>
    <cellStyle name="Normal 67 5" xfId="769"/>
    <cellStyle name="Normal 67 5 2" xfId="942"/>
    <cellStyle name="Normal 67 6" xfId="818"/>
    <cellStyle name="Normal 67 6 2" xfId="932"/>
    <cellStyle name="Normal 67 7" xfId="1134"/>
    <cellStyle name="Normal 67 8" xfId="883"/>
    <cellStyle name="Normal 68" xfId="709"/>
    <cellStyle name="Normal 68 2" xfId="780"/>
    <cellStyle name="Normal 68 2 2" xfId="829"/>
    <cellStyle name="Normal 68 2 2 2" xfId="953"/>
    <cellStyle name="Normal 68 2 3" xfId="1137"/>
    <cellStyle name="Normal 68 2 4" xfId="899"/>
    <cellStyle name="Normal 68 3" xfId="790"/>
    <cellStyle name="Normal 68 3 2" xfId="839"/>
    <cellStyle name="Normal 68 3 2 2" xfId="963"/>
    <cellStyle name="Normal 68 3 3" xfId="1306"/>
    <cellStyle name="Normal 68 3 4" xfId="909"/>
    <cellStyle name="Normal 68 4" xfId="800"/>
    <cellStyle name="Normal 68 4 2" xfId="849"/>
    <cellStyle name="Normal 68 4 2 2" xfId="973"/>
    <cellStyle name="Normal 68 4 3" xfId="919"/>
    <cellStyle name="Normal 68 5" xfId="770"/>
    <cellStyle name="Normal 68 5 2" xfId="943"/>
    <cellStyle name="Normal 68 6" xfId="819"/>
    <cellStyle name="Normal 68 6 2" xfId="933"/>
    <cellStyle name="Normal 68 7" xfId="1136"/>
    <cellStyle name="Normal 68 8" xfId="884"/>
    <cellStyle name="Normal 69" xfId="710"/>
    <cellStyle name="Normal 69 2" xfId="781"/>
    <cellStyle name="Normal 69 2 2" xfId="830"/>
    <cellStyle name="Normal 69 2 2 2" xfId="954"/>
    <cellStyle name="Normal 69 2 3" xfId="1139"/>
    <cellStyle name="Normal 69 2 4" xfId="900"/>
    <cellStyle name="Normal 69 3" xfId="791"/>
    <cellStyle name="Normal 69 3 2" xfId="840"/>
    <cellStyle name="Normal 69 3 2 2" xfId="964"/>
    <cellStyle name="Normal 69 3 3" xfId="1307"/>
    <cellStyle name="Normal 69 3 4" xfId="910"/>
    <cellStyle name="Normal 69 4" xfId="801"/>
    <cellStyle name="Normal 69 4 2" xfId="850"/>
    <cellStyle name="Normal 69 4 2 2" xfId="974"/>
    <cellStyle name="Normal 69 4 3" xfId="920"/>
    <cellStyle name="Normal 69 5" xfId="771"/>
    <cellStyle name="Normal 69 5 2" xfId="944"/>
    <cellStyle name="Normal 69 6" xfId="820"/>
    <cellStyle name="Normal 69 6 2" xfId="934"/>
    <cellStyle name="Normal 69 7" xfId="1138"/>
    <cellStyle name="Normal 69 8" xfId="885"/>
    <cellStyle name="Normal 7" xfId="474"/>
    <cellStyle name="Normal 7 2" xfId="711"/>
    <cellStyle name="Normal 7 3" xfId="1140"/>
    <cellStyle name="Normal 7 3 2" xfId="1308"/>
    <cellStyle name="Normal 70" xfId="712"/>
    <cellStyle name="Normal 70 2" xfId="782"/>
    <cellStyle name="Normal 70 2 2" xfId="831"/>
    <cellStyle name="Normal 70 2 2 2" xfId="955"/>
    <cellStyle name="Normal 70 2 3" xfId="1142"/>
    <cellStyle name="Normal 70 2 4" xfId="901"/>
    <cellStyle name="Normal 70 3" xfId="792"/>
    <cellStyle name="Normal 70 3 2" xfId="841"/>
    <cellStyle name="Normal 70 3 2 2" xfId="965"/>
    <cellStyle name="Normal 70 3 3" xfId="1309"/>
    <cellStyle name="Normal 70 3 4" xfId="911"/>
    <cellStyle name="Normal 70 4" xfId="802"/>
    <cellStyle name="Normal 70 4 2" xfId="851"/>
    <cellStyle name="Normal 70 4 2 2" xfId="975"/>
    <cellStyle name="Normal 70 4 3" xfId="921"/>
    <cellStyle name="Normal 70 5" xfId="772"/>
    <cellStyle name="Normal 70 5 2" xfId="945"/>
    <cellStyle name="Normal 70 6" xfId="821"/>
    <cellStyle name="Normal 70 6 2" xfId="935"/>
    <cellStyle name="Normal 70 7" xfId="1141"/>
    <cellStyle name="Normal 70 8" xfId="886"/>
    <cellStyle name="Normal 71" xfId="713"/>
    <cellStyle name="Normal 71 2" xfId="1143"/>
    <cellStyle name="Normal 72" xfId="714"/>
    <cellStyle name="Normal 72 2" xfId="1144"/>
    <cellStyle name="Normal 73" xfId="715"/>
    <cellStyle name="Normal 73 2" xfId="1145"/>
    <cellStyle name="Normal 74" xfId="716"/>
    <cellStyle name="Normal 74 2" xfId="1146"/>
    <cellStyle name="Normal 75" xfId="717"/>
    <cellStyle name="Normal 75 2" xfId="1147"/>
    <cellStyle name="Normal 76" xfId="718"/>
    <cellStyle name="Normal 76 2" xfId="1148"/>
    <cellStyle name="Normal 77" xfId="719"/>
    <cellStyle name="Normal 77 2" xfId="1149"/>
    <cellStyle name="Normal 78" xfId="720"/>
    <cellStyle name="Normal 78 2" xfId="1150"/>
    <cellStyle name="Normal 79" xfId="721"/>
    <cellStyle name="Normal 79 2" xfId="1151"/>
    <cellStyle name="Normal 8" xfId="486"/>
    <cellStyle name="Normal 8 2" xfId="722"/>
    <cellStyle name="Normal 80" xfId="723"/>
    <cellStyle name="Normal 80 2" xfId="1152"/>
    <cellStyle name="Normal 81" xfId="724"/>
    <cellStyle name="Normal 81 2" xfId="1153"/>
    <cellStyle name="Normal 82" xfId="725"/>
    <cellStyle name="Normal 82 2" xfId="1154"/>
    <cellStyle name="Normal 83" xfId="726"/>
    <cellStyle name="Normal 83 2" xfId="1155"/>
    <cellStyle name="Normal 84" xfId="727"/>
    <cellStyle name="Normal 84 2" xfId="1156"/>
    <cellStyle name="Normal 85" xfId="728"/>
    <cellStyle name="Normal 85 2" xfId="1157"/>
    <cellStyle name="Normal 86" xfId="729"/>
    <cellStyle name="Normal 86 2" xfId="1158"/>
    <cellStyle name="Normal 87" xfId="730"/>
    <cellStyle name="Normal 87 2" xfId="1159"/>
    <cellStyle name="Normal 88" xfId="731"/>
    <cellStyle name="Normal 88 2" xfId="1160"/>
    <cellStyle name="Normal 89" xfId="732"/>
    <cellStyle name="Normal 89 2" xfId="783"/>
    <cellStyle name="Normal 89 2 2" xfId="832"/>
    <cellStyle name="Normal 89 2 2 2" xfId="956"/>
    <cellStyle name="Normal 89 2 3" xfId="1310"/>
    <cellStyle name="Normal 89 2 4" xfId="902"/>
    <cellStyle name="Normal 89 3" xfId="793"/>
    <cellStyle name="Normal 89 3 2" xfId="842"/>
    <cellStyle name="Normal 89 3 2 2" xfId="966"/>
    <cellStyle name="Normal 89 3 3" xfId="912"/>
    <cellStyle name="Normal 89 4" xfId="803"/>
    <cellStyle name="Normal 89 4 2" xfId="852"/>
    <cellStyle name="Normal 89 4 2 2" xfId="976"/>
    <cellStyle name="Normal 89 4 3" xfId="922"/>
    <cellStyle name="Normal 89 5" xfId="773"/>
    <cellStyle name="Normal 89 5 2" xfId="946"/>
    <cellStyle name="Normal 89 6" xfId="822"/>
    <cellStyle name="Normal 89 6 2" xfId="936"/>
    <cellStyle name="Normal 89 7" xfId="1161"/>
    <cellStyle name="Normal 89 8" xfId="887"/>
    <cellStyle name="Normal 9" xfId="562"/>
    <cellStyle name="Normal 9 2" xfId="733"/>
    <cellStyle name="Normal 90" xfId="734"/>
    <cellStyle name="Normal 90 2" xfId="1162"/>
    <cellStyle name="Normal 91" xfId="735"/>
    <cellStyle name="Normal 91 2" xfId="1163"/>
    <cellStyle name="Normal 92" xfId="736"/>
    <cellStyle name="Normal 92 2" xfId="1164"/>
    <cellStyle name="Normal 93" xfId="737"/>
    <cellStyle name="Normal 93 2" xfId="1165"/>
    <cellStyle name="Normal 94" xfId="804"/>
    <cellStyle name="Normal 94 2" xfId="853"/>
    <cellStyle name="Normal 94 2 2" xfId="977"/>
    <cellStyle name="Normal 94 3" xfId="1166"/>
    <cellStyle name="Normal 94 4" xfId="923"/>
    <cellStyle name="Normal 95" xfId="809"/>
    <cellStyle name="Normal 95 2" xfId="1167"/>
    <cellStyle name="Normal 95 3" xfId="981"/>
    <cellStyle name="Normal 96" xfId="441"/>
    <cellStyle name="Normal 96 2" xfId="1401"/>
    <cellStyle name="Normal 96 3" xfId="1168"/>
    <cellStyle name="Normal 97" xfId="1169"/>
    <cellStyle name="Normal 98" xfId="1170"/>
    <cellStyle name="Normal 99" xfId="1171"/>
    <cellStyle name="Normal_Attachment GG (2)" xfId="205"/>
    <cellStyle name="Normal_Schedule O Info for Mike" xfId="206"/>
    <cellStyle name="Normal_Sheet1" xfId="207"/>
    <cellStyle name="Normal_Sheet3" xfId="208"/>
    <cellStyle name="Note" xfId="209" builtinId="10" customBuiltin="1"/>
    <cellStyle name="Note 2" xfId="575"/>
    <cellStyle name="Note 2 2" xfId="738"/>
    <cellStyle name="Note 3" xfId="739"/>
    <cellStyle name="Note 4" xfId="1178"/>
    <cellStyle name="Note 4 2" xfId="1313"/>
    <cellStyle name="Note 5" xfId="1182"/>
    <cellStyle name="Note 5 2" xfId="1317"/>
    <cellStyle name="Note 6" xfId="1203"/>
    <cellStyle name="Note 6 2" xfId="1338"/>
    <cellStyle name="Note 7" xfId="1218"/>
    <cellStyle name="Note 7 2" xfId="1353"/>
    <cellStyle name="Note 8" xfId="1232"/>
    <cellStyle name="Note 8 2" xfId="1367"/>
    <cellStyle name="Note 9" xfId="1251"/>
    <cellStyle name="Note 9 2" xfId="1386"/>
    <cellStyle name="Output" xfId="210" builtinId="21" customBuiltin="1"/>
    <cellStyle name="Output 2" xfId="576"/>
    <cellStyle name="Output 2 2" xfId="740"/>
    <cellStyle name="Output 3" xfId="994"/>
    <cellStyle name="Output1_Back" xfId="211"/>
    <cellStyle name="p" xfId="212"/>
    <cellStyle name="p 2" xfId="388"/>
    <cellStyle name="p_2010 Attachment O  GG_082709" xfId="213"/>
    <cellStyle name="p_2010 Attachment O Template Supporting Work Papers_ITC Midwest" xfId="214"/>
    <cellStyle name="p_2010 Attachment O Template Supporting Work Papers_ITC Midwest 2" xfId="389"/>
    <cellStyle name="p_2010 Attachment O Template Supporting Work Papers_ITCTransmission" xfId="215"/>
    <cellStyle name="p_2010 Attachment O Template Supporting Work Papers_ITCTransmission 2" xfId="390"/>
    <cellStyle name="p_2010 Attachment O Template Supporting Work Papers_METC" xfId="216"/>
    <cellStyle name="p_2010 Attachment O Template Supporting Work Papers_METC 2" xfId="391"/>
    <cellStyle name="p_2Mod11" xfId="217"/>
    <cellStyle name="p_aavidmod11.xls Chart 1" xfId="218"/>
    <cellStyle name="p_aavidmod11.xls Chart 1 2" xfId="392"/>
    <cellStyle name="p_aavidmod11.xls Chart 2" xfId="219"/>
    <cellStyle name="p_aavidmod11.xls Chart 2 2" xfId="393"/>
    <cellStyle name="p_Attachment O &amp; GG" xfId="220"/>
    <cellStyle name="p_charts for capm" xfId="221"/>
    <cellStyle name="p_charts for capm 2" xfId="394"/>
    <cellStyle name="p_DCF" xfId="222"/>
    <cellStyle name="p_DCF_2Mod11" xfId="223"/>
    <cellStyle name="p_DCF_aavidmod11.xls Chart 1" xfId="224"/>
    <cellStyle name="p_DCF_aavidmod11.xls Chart 1 2" xfId="395"/>
    <cellStyle name="p_DCF_aavidmod11.xls Chart 2" xfId="225"/>
    <cellStyle name="p_DCF_aavidmod11.xls Chart 2 2" xfId="396"/>
    <cellStyle name="p_DCF_charts for capm" xfId="226"/>
    <cellStyle name="p_DCF_charts for capm 2" xfId="397"/>
    <cellStyle name="p_DCF_DCF5" xfId="227"/>
    <cellStyle name="p_DCF_DCF5 2" xfId="398"/>
    <cellStyle name="p_DCF_Template2" xfId="228"/>
    <cellStyle name="p_DCF_Template2 2" xfId="399"/>
    <cellStyle name="p_DCF_Template2_1" xfId="229"/>
    <cellStyle name="p_DCF_Template2_1 2" xfId="400"/>
    <cellStyle name="p_DCF_VERA" xfId="230"/>
    <cellStyle name="p_DCF_VERA 2" xfId="401"/>
    <cellStyle name="p_DCF_VERA_1" xfId="231"/>
    <cellStyle name="p_DCF_VERA_1 2" xfId="402"/>
    <cellStyle name="p_DCF_VERA_1_Template2" xfId="232"/>
    <cellStyle name="p_DCF_VERA_1_Template2 2" xfId="403"/>
    <cellStyle name="p_DCF_VERA_aavidmod11.xls Chart 2" xfId="233"/>
    <cellStyle name="p_DCF_VERA_aavidmod11.xls Chart 2 2" xfId="404"/>
    <cellStyle name="p_DCF_VERA_Model02" xfId="234"/>
    <cellStyle name="p_DCF_VERA_Model02 2" xfId="405"/>
    <cellStyle name="p_DCF_VERA_Template2" xfId="235"/>
    <cellStyle name="p_DCF_VERA_Template2 2" xfId="406"/>
    <cellStyle name="p_DCF_VERA_VERA" xfId="236"/>
    <cellStyle name="p_DCF_VERA_VERA 2" xfId="407"/>
    <cellStyle name="p_DCF_VERA_VERA_1" xfId="237"/>
    <cellStyle name="p_DCF_VERA_VERA_1 2" xfId="408"/>
    <cellStyle name="p_DCF_VERA_VERA_2" xfId="238"/>
    <cellStyle name="p_DCF_VERA_VERA_2 2" xfId="409"/>
    <cellStyle name="p_DCF_VERA_VERA_Template2" xfId="239"/>
    <cellStyle name="p_DCF_VERA_VERA_Template2 2" xfId="410"/>
    <cellStyle name="p_DCF5" xfId="240"/>
    <cellStyle name="p_DCF5 2" xfId="411"/>
    <cellStyle name="p_ITC Great Plains Formula 1-12-09a" xfId="241"/>
    <cellStyle name="p_ITC Great Plains Formula 1-12-09a 2" xfId="412"/>
    <cellStyle name="p_ITCM 2010 Template" xfId="242"/>
    <cellStyle name="p_ITCM 2010 Template 2" xfId="413"/>
    <cellStyle name="p_ITCMW 2009 Rate" xfId="243"/>
    <cellStyle name="p_ITCMW 2009 Rate 2" xfId="414"/>
    <cellStyle name="p_ITCMW 2010 Rate_083109" xfId="244"/>
    <cellStyle name="p_ITCOP 2010 Rate_083109" xfId="245"/>
    <cellStyle name="p_ITCT 2009 Rate" xfId="246"/>
    <cellStyle name="p_ITCT 2009 Rate 2" xfId="415"/>
    <cellStyle name="p_ITCT New 2010 Attachment O &amp; GG_111209NL" xfId="247"/>
    <cellStyle name="p_METC 2010 Rate_083109" xfId="248"/>
    <cellStyle name="p_Template2" xfId="249"/>
    <cellStyle name="p_Template2 2" xfId="416"/>
    <cellStyle name="p_Template2_1" xfId="250"/>
    <cellStyle name="p_Template2_1 2" xfId="417"/>
    <cellStyle name="p_VERA" xfId="251"/>
    <cellStyle name="p_VERA 2" xfId="418"/>
    <cellStyle name="p_VERA_1" xfId="252"/>
    <cellStyle name="p_VERA_1 2" xfId="419"/>
    <cellStyle name="p_VERA_1_Template2" xfId="253"/>
    <cellStyle name="p_VERA_1_Template2 2" xfId="420"/>
    <cellStyle name="p_VERA_aavidmod11.xls Chart 2" xfId="254"/>
    <cellStyle name="p_VERA_aavidmod11.xls Chart 2 2" xfId="421"/>
    <cellStyle name="p_VERA_Model02" xfId="255"/>
    <cellStyle name="p_VERA_Model02 2" xfId="422"/>
    <cellStyle name="p_VERA_Template2" xfId="256"/>
    <cellStyle name="p_VERA_Template2 2" xfId="423"/>
    <cellStyle name="p_VERA_VERA" xfId="257"/>
    <cellStyle name="p_VERA_VERA 2" xfId="424"/>
    <cellStyle name="p_VERA_VERA_1" xfId="258"/>
    <cellStyle name="p_VERA_VERA_1 2" xfId="425"/>
    <cellStyle name="p_VERA_VERA_2" xfId="259"/>
    <cellStyle name="p_VERA_VERA_2 2" xfId="426"/>
    <cellStyle name="p_VERA_VERA_Template2" xfId="260"/>
    <cellStyle name="p_VERA_VERA_Template2 2" xfId="427"/>
    <cellStyle name="p1" xfId="261"/>
    <cellStyle name="p1 2" xfId="428"/>
    <cellStyle name="p2" xfId="262"/>
    <cellStyle name="p2 2" xfId="429"/>
    <cellStyle name="p3" xfId="263"/>
    <cellStyle name="p3 2" xfId="430"/>
    <cellStyle name="Percent %" xfId="264"/>
    <cellStyle name="Percent % Long Underline" xfId="265"/>
    <cellStyle name="Percent (0)" xfId="266"/>
    <cellStyle name="Percent [0]" xfId="267"/>
    <cellStyle name="Percent [1]" xfId="268"/>
    <cellStyle name="Percent [2]" xfId="269"/>
    <cellStyle name="Percent [2] 2" xfId="742"/>
    <cellStyle name="Percent [2] 3" xfId="741"/>
    <cellStyle name="Percent [2] 4" xfId="476"/>
    <cellStyle name="Percent [3]" xfId="270"/>
    <cellStyle name="Percent 0.0%" xfId="271"/>
    <cellStyle name="Percent 0.0% Long Underline" xfId="272"/>
    <cellStyle name="Percent 0.00%" xfId="273"/>
    <cellStyle name="Percent 0.00% Long Underline" xfId="274"/>
    <cellStyle name="Percent 0.000%" xfId="275"/>
    <cellStyle name="Percent 0.000% Long Underline" xfId="276"/>
    <cellStyle name="Percent 0.0000%" xfId="277"/>
    <cellStyle name="Percent 0.0000% Long Underline" xfId="278"/>
    <cellStyle name="Percent 10" xfId="743"/>
    <cellStyle name="Percent 11" xfId="744"/>
    <cellStyle name="Percent 12" xfId="745"/>
    <cellStyle name="Percent 13" xfId="746"/>
    <cellStyle name="Percent 14" xfId="747"/>
    <cellStyle name="Percent 15" xfId="748"/>
    <cellStyle name="Percent 16" xfId="749"/>
    <cellStyle name="Percent 17" xfId="750"/>
    <cellStyle name="Percent 18" xfId="751"/>
    <cellStyle name="Percent 19" xfId="752"/>
    <cellStyle name="Percent 2" xfId="279"/>
    <cellStyle name="Percent 2 2" xfId="280"/>
    <cellStyle name="Percent 2 2 2" xfId="432"/>
    <cellStyle name="Percent 2 3" xfId="477"/>
    <cellStyle name="Percent 2 4" xfId="431"/>
    <cellStyle name="Percent 20" xfId="753"/>
    <cellStyle name="Percent 21" xfId="754"/>
    <cellStyle name="Percent 22" xfId="807"/>
    <cellStyle name="Percent 22 2" xfId="856"/>
    <cellStyle name="Percent 22 2 2" xfId="980"/>
    <cellStyle name="Percent 22 3" xfId="1172"/>
    <cellStyle name="Percent 22 4" xfId="926"/>
    <cellStyle name="Percent 23" xfId="812"/>
    <cellStyle name="Percent 23 2" xfId="1173"/>
    <cellStyle name="Percent 23 3" xfId="984"/>
    <cellStyle name="Percent 24" xfId="475"/>
    <cellStyle name="Percent 24 2" xfId="1174"/>
    <cellStyle name="Percent 25" xfId="1175"/>
    <cellStyle name="Percent 26" xfId="1247"/>
    <cellStyle name="Percent 26 2" xfId="1382"/>
    <cellStyle name="Percent 27" xfId="1249"/>
    <cellStyle name="Percent 27 2" xfId="1384"/>
    <cellStyle name="Percent 28" xfId="1250"/>
    <cellStyle name="Percent 28 2" xfId="1385"/>
    <cellStyle name="Percent 29" xfId="862"/>
    <cellStyle name="Percent 3" xfId="281"/>
    <cellStyle name="Percent 3 2" xfId="282"/>
    <cellStyle name="Percent 3 2 2" xfId="434"/>
    <cellStyle name="Percent 3 3" xfId="478"/>
    <cellStyle name="Percent 3 4" xfId="433"/>
    <cellStyle name="Percent 30" xfId="863"/>
    <cellStyle name="Percent 31" xfId="892"/>
    <cellStyle name="Percent 32" xfId="1420"/>
    <cellStyle name="Percent 33" xfId="1410"/>
    <cellStyle name="Percent 34" xfId="1416"/>
    <cellStyle name="Percent 35" xfId="1414"/>
    <cellStyle name="Percent 36" xfId="876"/>
    <cellStyle name="Percent 4" xfId="577"/>
    <cellStyle name="Percent 4 2" xfId="755"/>
    <cellStyle name="Percent 5" xfId="584"/>
    <cellStyle name="Percent 5 2" xfId="756"/>
    <cellStyle name="Percent 6" xfId="581"/>
    <cellStyle name="Percent 6 2" xfId="757"/>
    <cellStyle name="Percent 7" xfId="758"/>
    <cellStyle name="Percent 8" xfId="759"/>
    <cellStyle name="Percent 9" xfId="760"/>
    <cellStyle name="Percent Input" xfId="283"/>
    <cellStyle name="Percent0" xfId="284"/>
    <cellStyle name="Percent1" xfId="285"/>
    <cellStyle name="Percent2" xfId="286"/>
    <cellStyle name="PSChar" xfId="287"/>
    <cellStyle name="PSDate" xfId="288"/>
    <cellStyle name="PSDec" xfId="289"/>
    <cellStyle name="PSdesc" xfId="290"/>
    <cellStyle name="PSHeading" xfId="291"/>
    <cellStyle name="PSInt" xfId="292"/>
    <cellStyle name="PSSpacer" xfId="293"/>
    <cellStyle name="PStest" xfId="294"/>
    <cellStyle name="R00A" xfId="295"/>
    <cellStyle name="R00B" xfId="296"/>
    <cellStyle name="R00L" xfId="297"/>
    <cellStyle name="R01A" xfId="298"/>
    <cellStyle name="R01B" xfId="299"/>
    <cellStyle name="R01H" xfId="300"/>
    <cellStyle name="R01L" xfId="301"/>
    <cellStyle name="R02A" xfId="302"/>
    <cellStyle name="R02B" xfId="303"/>
    <cellStyle name="R02H" xfId="304"/>
    <cellStyle name="R02L" xfId="305"/>
    <cellStyle name="R03A" xfId="306"/>
    <cellStyle name="R03A 2" xfId="479"/>
    <cellStyle name="R03A 3" xfId="435"/>
    <cellStyle name="R03B" xfId="307"/>
    <cellStyle name="R03H" xfId="308"/>
    <cellStyle name="R03L" xfId="309"/>
    <cellStyle name="R04A" xfId="310"/>
    <cellStyle name="R04A 2" xfId="480"/>
    <cellStyle name="R04A 3" xfId="436"/>
    <cellStyle name="R04B" xfId="311"/>
    <cellStyle name="R04H" xfId="312"/>
    <cellStyle name="R04L" xfId="313"/>
    <cellStyle name="R05A" xfId="314"/>
    <cellStyle name="R05A 2" xfId="481"/>
    <cellStyle name="R05A 3" xfId="437"/>
    <cellStyle name="R05B" xfId="315"/>
    <cellStyle name="R05H" xfId="316"/>
    <cellStyle name="R05L" xfId="317"/>
    <cellStyle name="R05L 2" xfId="482"/>
    <cellStyle name="R05L 3" xfId="438"/>
    <cellStyle name="R06A" xfId="318"/>
    <cellStyle name="R06B" xfId="319"/>
    <cellStyle name="R06H" xfId="320"/>
    <cellStyle name="R06L" xfId="321"/>
    <cellStyle name="R07A" xfId="322"/>
    <cellStyle name="R07B" xfId="323"/>
    <cellStyle name="R07H" xfId="324"/>
    <cellStyle name="R07L" xfId="325"/>
    <cellStyle name="rborder" xfId="326"/>
    <cellStyle name="red" xfId="327"/>
    <cellStyle name="RevList" xfId="483"/>
    <cellStyle name="s_HardInc " xfId="328"/>
    <cellStyle name="s_HardInc _ITC Great Plains Formula 1-12-09a" xfId="329"/>
    <cellStyle name="s_HardInc _ITC Great Plains Formula 1-12-09a 2" xfId="439"/>
    <cellStyle name="scenario" xfId="330"/>
    <cellStyle name="Sheetmult" xfId="331"/>
    <cellStyle name="Shtmultx" xfId="332"/>
    <cellStyle name="Style 1" xfId="333"/>
    <cellStyle name="STYLE1" xfId="334"/>
    <cellStyle name="STYLE2" xfId="335"/>
    <cellStyle name="Subtotal" xfId="484"/>
    <cellStyle name="TableHeading" xfId="336"/>
    <cellStyle name="tb" xfId="337"/>
    <cellStyle name="Tickmark" xfId="338"/>
    <cellStyle name="Title" xfId="339" builtinId="15" customBuiltin="1"/>
    <cellStyle name="Title 2" xfId="578"/>
    <cellStyle name="Title 2 2" xfId="761"/>
    <cellStyle name="Title 3" xfId="985"/>
    <cellStyle name="Title1" xfId="340"/>
    <cellStyle name="top" xfId="341"/>
    <cellStyle name="top 2" xfId="440"/>
    <cellStyle name="Total" xfId="342" builtinId="25" customBuiltin="1"/>
    <cellStyle name="Total 2" xfId="485"/>
    <cellStyle name="Total 2 2" xfId="762"/>
    <cellStyle name="Total 3" xfId="579"/>
    <cellStyle name="Total 4" xfId="1000"/>
    <cellStyle name="w" xfId="343"/>
    <cellStyle name="Warning Text" xfId="344" builtinId="11" customBuiltin="1"/>
    <cellStyle name="Warning Text 2" xfId="580"/>
    <cellStyle name="Warning Text 2 2" xfId="763"/>
    <cellStyle name="Warning Text 3" xfId="998"/>
    <cellStyle name="XComma" xfId="345"/>
    <cellStyle name="XComma 0.0" xfId="346"/>
    <cellStyle name="XComma 0.00" xfId="347"/>
    <cellStyle name="XComma 0.000" xfId="348"/>
    <cellStyle name="XCurrency" xfId="349"/>
    <cellStyle name="XCurrency 0.0" xfId="350"/>
    <cellStyle name="XCurrency 0.00" xfId="351"/>
    <cellStyle name="XCurrency 0.000" xfId="352"/>
    <cellStyle name="yra" xfId="353"/>
    <cellStyle name="yrActual" xfId="354"/>
    <cellStyle name="yre" xfId="355"/>
    <cellStyle name="yrExpect" xfId="35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L34" sqref="L34"/>
    </sheetView>
  </sheetViews>
  <sheetFormatPr defaultRowHeight="12.75"/>
  <cols>
    <col min="1" max="1" width="21.28515625" customWidth="1"/>
    <col min="2" max="2" width="32.85546875" customWidth="1"/>
    <col min="3" max="7" width="15.140625" customWidth="1"/>
    <col min="8" max="11" width="11" customWidth="1"/>
    <col min="12" max="12" width="11.5703125" customWidth="1"/>
    <col min="13" max="13" width="9.140625" hidden="1" customWidth="1"/>
  </cols>
  <sheetData>
    <row r="1" spans="1:13" s="25" customFormat="1" ht="18">
      <c r="A1" s="24" t="s">
        <v>32</v>
      </c>
    </row>
    <row r="2" spans="1:13">
      <c r="A2" s="2"/>
    </row>
    <row r="3" spans="1:13">
      <c r="A3" s="1" t="s">
        <v>24</v>
      </c>
      <c r="B3" s="38">
        <v>2013</v>
      </c>
      <c r="C3" s="3"/>
      <c r="D3" s="3"/>
      <c r="E3" s="3"/>
    </row>
    <row r="4" spans="1:13">
      <c r="A4" s="2"/>
      <c r="B4" s="3"/>
      <c r="C4" s="3"/>
      <c r="D4" s="3"/>
      <c r="E4" s="3"/>
    </row>
    <row r="5" spans="1:13">
      <c r="A5" s="1" t="s">
        <v>25</v>
      </c>
      <c r="B5" s="5"/>
      <c r="C5" s="3"/>
      <c r="D5" s="3"/>
      <c r="E5" s="3"/>
    </row>
    <row r="6" spans="1:13">
      <c r="A6" s="2"/>
      <c r="B6" s="3"/>
      <c r="C6" s="3"/>
      <c r="D6" s="3"/>
      <c r="E6" s="3"/>
      <c r="M6" s="7" t="s">
        <v>31</v>
      </c>
    </row>
    <row r="7" spans="1:13">
      <c r="A7" s="4"/>
      <c r="B7" s="31" t="s">
        <v>28</v>
      </c>
      <c r="C7" s="40">
        <v>279</v>
      </c>
      <c r="D7" s="40">
        <v>286</v>
      </c>
      <c r="E7" s="40">
        <v>1462</v>
      </c>
      <c r="F7" s="40">
        <v>3156</v>
      </c>
      <c r="G7" s="40">
        <v>3481</v>
      </c>
      <c r="H7" s="32" t="s">
        <v>19</v>
      </c>
      <c r="I7" s="32" t="s">
        <v>20</v>
      </c>
      <c r="J7" s="32" t="s">
        <v>21</v>
      </c>
      <c r="K7" s="32" t="s">
        <v>22</v>
      </c>
      <c r="L7" s="32" t="s">
        <v>23</v>
      </c>
      <c r="M7" s="27" t="s">
        <v>17</v>
      </c>
    </row>
    <row r="8" spans="1:13">
      <c r="A8" s="4"/>
      <c r="B8" s="31" t="s">
        <v>14</v>
      </c>
      <c r="C8" s="32" t="s">
        <v>40</v>
      </c>
      <c r="D8" s="32" t="s">
        <v>40</v>
      </c>
      <c r="E8" s="32" t="s">
        <v>40</v>
      </c>
      <c r="F8" s="32" t="s">
        <v>40</v>
      </c>
      <c r="G8" s="62" t="s">
        <v>40</v>
      </c>
      <c r="H8" s="32" t="s">
        <v>27</v>
      </c>
      <c r="I8" s="32" t="s">
        <v>27</v>
      </c>
      <c r="J8" s="32" t="s">
        <v>27</v>
      </c>
      <c r="K8" s="32" t="s">
        <v>27</v>
      </c>
      <c r="L8" s="32" t="s">
        <v>27</v>
      </c>
    </row>
    <row r="9" spans="1:13" ht="15" customHeight="1">
      <c r="A9" s="4"/>
      <c r="B9" s="31" t="s">
        <v>33</v>
      </c>
      <c r="C9" s="32" t="s">
        <v>31</v>
      </c>
      <c r="D9" s="32" t="s">
        <v>31</v>
      </c>
      <c r="E9" s="32" t="s">
        <v>31</v>
      </c>
      <c r="F9" s="32" t="s">
        <v>31</v>
      </c>
      <c r="G9" s="62" t="s">
        <v>31</v>
      </c>
      <c r="H9" s="32" t="s">
        <v>31</v>
      </c>
      <c r="I9" s="32" t="s">
        <v>31</v>
      </c>
      <c r="J9" s="32" t="s">
        <v>31</v>
      </c>
      <c r="K9" s="32" t="s">
        <v>17</v>
      </c>
      <c r="L9" s="32" t="s">
        <v>17</v>
      </c>
    </row>
    <row r="10" spans="1:13">
      <c r="A10" s="21" t="s">
        <v>16</v>
      </c>
      <c r="B10" s="12" t="str">
        <f xml:space="preserve"> "December " &amp; B3-1</f>
        <v>December 2012</v>
      </c>
      <c r="C10" s="61">
        <v>15467325</v>
      </c>
      <c r="D10" s="59">
        <v>29659590</v>
      </c>
      <c r="E10" s="61">
        <v>394399</v>
      </c>
      <c r="F10" s="59">
        <v>7031403</v>
      </c>
      <c r="G10" s="61">
        <v>0</v>
      </c>
      <c r="H10" s="59">
        <v>0</v>
      </c>
      <c r="I10" s="61">
        <v>0</v>
      </c>
      <c r="J10" s="59">
        <v>0</v>
      </c>
      <c r="K10" s="61">
        <v>0</v>
      </c>
      <c r="L10" s="59">
        <v>0</v>
      </c>
    </row>
    <row r="11" spans="1:13">
      <c r="A11" s="22" t="s">
        <v>11</v>
      </c>
      <c r="B11" s="13" t="str">
        <f xml:space="preserve"> "January " &amp; B3</f>
        <v>January 2013</v>
      </c>
      <c r="C11" s="60">
        <v>15487269</v>
      </c>
      <c r="D11" s="58">
        <v>31853065</v>
      </c>
      <c r="E11" s="60">
        <v>394399</v>
      </c>
      <c r="F11" s="58">
        <v>7079497</v>
      </c>
      <c r="G11" s="60">
        <v>0</v>
      </c>
      <c r="H11" s="58">
        <v>0</v>
      </c>
      <c r="I11" s="60">
        <v>0</v>
      </c>
      <c r="J11" s="58">
        <v>0</v>
      </c>
      <c r="K11" s="60">
        <v>0</v>
      </c>
      <c r="L11" s="58">
        <v>0</v>
      </c>
    </row>
    <row r="12" spans="1:13">
      <c r="A12" s="22"/>
      <c r="B12" s="14" t="s">
        <v>1</v>
      </c>
      <c r="C12" s="60">
        <v>15496184</v>
      </c>
      <c r="D12" s="58">
        <v>32968524</v>
      </c>
      <c r="E12" s="60">
        <v>394399</v>
      </c>
      <c r="F12" s="58">
        <v>7071497</v>
      </c>
      <c r="G12" s="60">
        <v>0</v>
      </c>
      <c r="H12" s="58">
        <v>0</v>
      </c>
      <c r="I12" s="60">
        <v>0</v>
      </c>
      <c r="J12" s="58">
        <v>0</v>
      </c>
      <c r="K12" s="60">
        <v>0</v>
      </c>
      <c r="L12" s="58">
        <v>0</v>
      </c>
    </row>
    <row r="13" spans="1:13">
      <c r="A13" s="22"/>
      <c r="B13" s="14" t="s">
        <v>2</v>
      </c>
      <c r="C13" s="60">
        <v>15570037</v>
      </c>
      <c r="D13" s="58">
        <v>33732667</v>
      </c>
      <c r="E13" s="60">
        <v>394399</v>
      </c>
      <c r="F13" s="58">
        <v>7064511</v>
      </c>
      <c r="G13" s="60">
        <v>0</v>
      </c>
      <c r="H13" s="58">
        <v>0</v>
      </c>
      <c r="I13" s="60">
        <v>0</v>
      </c>
      <c r="J13" s="58">
        <v>0</v>
      </c>
      <c r="K13" s="60">
        <v>0</v>
      </c>
      <c r="L13" s="58">
        <v>0</v>
      </c>
    </row>
    <row r="14" spans="1:13">
      <c r="A14" s="22"/>
      <c r="B14" s="14" t="s">
        <v>3</v>
      </c>
      <c r="C14" s="60">
        <v>15550653</v>
      </c>
      <c r="D14" s="58">
        <v>35196190</v>
      </c>
      <c r="E14" s="60">
        <v>394399</v>
      </c>
      <c r="F14" s="58">
        <v>7059574</v>
      </c>
      <c r="G14" s="60">
        <v>0</v>
      </c>
      <c r="H14" s="58">
        <v>0</v>
      </c>
      <c r="I14" s="60">
        <v>0</v>
      </c>
      <c r="J14" s="58">
        <v>0</v>
      </c>
      <c r="K14" s="60">
        <v>0</v>
      </c>
      <c r="L14" s="58">
        <v>0</v>
      </c>
    </row>
    <row r="15" spans="1:13">
      <c r="A15" s="22"/>
      <c r="B15" s="14" t="s">
        <v>4</v>
      </c>
      <c r="C15" s="60">
        <v>15558316</v>
      </c>
      <c r="D15" s="58">
        <v>37055442</v>
      </c>
      <c r="E15" s="60">
        <v>394399</v>
      </c>
      <c r="F15" s="58">
        <v>7059574</v>
      </c>
      <c r="G15" s="60">
        <v>0</v>
      </c>
      <c r="H15" s="58">
        <v>0</v>
      </c>
      <c r="I15" s="60">
        <v>0</v>
      </c>
      <c r="J15" s="58">
        <v>0</v>
      </c>
      <c r="K15" s="60">
        <v>0</v>
      </c>
      <c r="L15" s="58">
        <v>0</v>
      </c>
    </row>
    <row r="16" spans="1:13">
      <c r="A16" s="22"/>
      <c r="B16" s="14" t="s">
        <v>5</v>
      </c>
      <c r="C16" s="60">
        <v>15566740</v>
      </c>
      <c r="D16" s="58">
        <v>38437258</v>
      </c>
      <c r="E16" s="60">
        <v>394399</v>
      </c>
      <c r="F16" s="58">
        <v>7030498</v>
      </c>
      <c r="G16" s="60">
        <v>0</v>
      </c>
      <c r="H16" s="58">
        <v>0</v>
      </c>
      <c r="I16" s="60">
        <v>0</v>
      </c>
      <c r="J16" s="58">
        <v>0</v>
      </c>
      <c r="K16" s="60">
        <v>0</v>
      </c>
      <c r="L16" s="58">
        <v>0</v>
      </c>
    </row>
    <row r="17" spans="1:12">
      <c r="A17" s="22"/>
      <c r="B17" s="14" t="s">
        <v>6</v>
      </c>
      <c r="C17" s="60">
        <v>15583145</v>
      </c>
      <c r="D17" s="58">
        <v>40286295</v>
      </c>
      <c r="E17" s="60">
        <v>394399</v>
      </c>
      <c r="F17" s="58">
        <v>7039948</v>
      </c>
      <c r="G17" s="60">
        <v>0</v>
      </c>
      <c r="H17" s="58">
        <v>0</v>
      </c>
      <c r="I17" s="60">
        <v>0</v>
      </c>
      <c r="J17" s="58">
        <v>0</v>
      </c>
      <c r="K17" s="60">
        <v>0</v>
      </c>
      <c r="L17" s="58">
        <v>0</v>
      </c>
    </row>
    <row r="18" spans="1:12">
      <c r="A18" s="22"/>
      <c r="B18" s="14" t="s">
        <v>7</v>
      </c>
      <c r="C18" s="60">
        <v>15577360</v>
      </c>
      <c r="D18" s="58">
        <v>43278787</v>
      </c>
      <c r="E18" s="60">
        <v>394399</v>
      </c>
      <c r="F18" s="58">
        <v>7039948</v>
      </c>
      <c r="G18" s="60">
        <v>0</v>
      </c>
      <c r="H18" s="58">
        <v>0</v>
      </c>
      <c r="I18" s="60">
        <v>0</v>
      </c>
      <c r="J18" s="58">
        <v>0</v>
      </c>
      <c r="K18" s="60">
        <v>0</v>
      </c>
      <c r="L18" s="58">
        <v>0</v>
      </c>
    </row>
    <row r="19" spans="1:12">
      <c r="A19" s="22"/>
      <c r="B19" s="14" t="s">
        <v>8</v>
      </c>
      <c r="C19" s="60">
        <v>15584769</v>
      </c>
      <c r="D19" s="58">
        <v>46403323</v>
      </c>
      <c r="E19" s="60">
        <v>394399</v>
      </c>
      <c r="F19" s="58">
        <v>7039948</v>
      </c>
      <c r="G19" s="60">
        <v>0</v>
      </c>
      <c r="H19" s="58">
        <v>0</v>
      </c>
      <c r="I19" s="60">
        <v>0</v>
      </c>
      <c r="J19" s="58">
        <v>0</v>
      </c>
      <c r="K19" s="60">
        <v>0</v>
      </c>
      <c r="L19" s="58">
        <v>0</v>
      </c>
    </row>
    <row r="20" spans="1:12">
      <c r="A20" s="22"/>
      <c r="B20" s="14" t="s">
        <v>9</v>
      </c>
      <c r="C20" s="60">
        <v>15591077</v>
      </c>
      <c r="D20" s="58">
        <v>48775297</v>
      </c>
      <c r="E20" s="60">
        <v>394399</v>
      </c>
      <c r="F20" s="58">
        <v>7039948</v>
      </c>
      <c r="G20" s="60">
        <v>0</v>
      </c>
      <c r="H20" s="58">
        <v>0</v>
      </c>
      <c r="I20" s="60">
        <v>0</v>
      </c>
      <c r="J20" s="58">
        <v>0</v>
      </c>
      <c r="K20" s="60">
        <v>0</v>
      </c>
      <c r="L20" s="58">
        <v>0</v>
      </c>
    </row>
    <row r="21" spans="1:12">
      <c r="A21" s="22"/>
      <c r="B21" s="14" t="s">
        <v>10</v>
      </c>
      <c r="C21" s="60">
        <v>15605165</v>
      </c>
      <c r="D21" s="58">
        <v>52888699</v>
      </c>
      <c r="E21" s="60">
        <v>394399</v>
      </c>
      <c r="F21" s="58">
        <v>7038533</v>
      </c>
      <c r="G21" s="60">
        <v>0</v>
      </c>
      <c r="H21" s="58">
        <v>0</v>
      </c>
      <c r="I21" s="60">
        <v>0</v>
      </c>
      <c r="J21" s="58">
        <v>0</v>
      </c>
      <c r="K21" s="60">
        <v>0</v>
      </c>
      <c r="L21" s="58">
        <v>0</v>
      </c>
    </row>
    <row r="22" spans="1:12">
      <c r="A22" s="23"/>
      <c r="B22" s="15" t="str">
        <f xml:space="preserve"> "December " &amp; B3</f>
        <v>December 2013</v>
      </c>
      <c r="C22" s="60">
        <v>16109589</v>
      </c>
      <c r="D22" s="58">
        <v>56277918</v>
      </c>
      <c r="E22" s="60">
        <v>394399</v>
      </c>
      <c r="F22" s="58">
        <v>7039948</v>
      </c>
      <c r="G22" s="60">
        <v>6048442</v>
      </c>
      <c r="H22" s="58">
        <v>0</v>
      </c>
      <c r="I22" s="60">
        <v>0</v>
      </c>
      <c r="J22" s="58">
        <v>0</v>
      </c>
      <c r="K22" s="60">
        <v>0</v>
      </c>
      <c r="L22" s="58">
        <v>0</v>
      </c>
    </row>
    <row r="23" spans="1:12">
      <c r="A23" s="11"/>
      <c r="B23" s="26" t="s">
        <v>26</v>
      </c>
      <c r="C23" s="57">
        <f>AVERAGE(C10:C22)+1</f>
        <v>15595972.461538462</v>
      </c>
      <c r="D23" s="56">
        <f>AVERAGE(D10:D22)</f>
        <v>40524081.153846152</v>
      </c>
      <c r="E23" s="57">
        <f t="shared" ref="E23:L23" si="0">AVERAGE(E10:E22)</f>
        <v>394399</v>
      </c>
      <c r="F23" s="56">
        <f t="shared" si="0"/>
        <v>7048832.846153846</v>
      </c>
      <c r="G23" s="57">
        <f t="shared" si="0"/>
        <v>465264.76923076925</v>
      </c>
      <c r="H23" s="56">
        <f t="shared" si="0"/>
        <v>0</v>
      </c>
      <c r="I23" s="57">
        <f t="shared" si="0"/>
        <v>0</v>
      </c>
      <c r="J23" s="56">
        <f t="shared" si="0"/>
        <v>0</v>
      </c>
      <c r="K23" s="57">
        <f t="shared" si="0"/>
        <v>0</v>
      </c>
      <c r="L23" s="56">
        <f t="shared" si="0"/>
        <v>0</v>
      </c>
    </row>
    <row r="24" spans="1:12">
      <c r="A24" s="11"/>
      <c r="B24" s="26"/>
      <c r="C24" s="55"/>
      <c r="D24" s="54"/>
      <c r="E24" s="55"/>
      <c r="F24" s="54"/>
      <c r="G24" s="55"/>
      <c r="H24" s="54"/>
      <c r="I24" s="55"/>
      <c r="J24" s="54"/>
      <c r="K24" s="55"/>
      <c r="L24" s="54"/>
    </row>
    <row r="25" spans="1:12">
      <c r="A25" s="11"/>
      <c r="B25" s="26"/>
      <c r="C25" s="55"/>
      <c r="D25" s="54"/>
      <c r="E25" s="55"/>
      <c r="F25" s="54"/>
      <c r="G25" s="55"/>
      <c r="H25" s="54"/>
      <c r="I25" s="55"/>
      <c r="J25" s="54"/>
      <c r="K25" s="55"/>
      <c r="L25" s="54"/>
    </row>
    <row r="26" spans="1:12">
      <c r="A26" s="21" t="s">
        <v>34</v>
      </c>
      <c r="B26" s="12" t="str">
        <f>B10</f>
        <v>December 2012</v>
      </c>
      <c r="C26" s="61">
        <v>102090</v>
      </c>
      <c r="D26" s="59">
        <v>217017</v>
      </c>
      <c r="E26" s="61">
        <v>8454</v>
      </c>
      <c r="F26" s="59">
        <v>30199</v>
      </c>
      <c r="G26" s="61">
        <v>0</v>
      </c>
      <c r="H26" s="59">
        <v>0</v>
      </c>
      <c r="I26" s="61">
        <v>0</v>
      </c>
      <c r="J26" s="59">
        <v>0</v>
      </c>
      <c r="K26" s="61">
        <v>0</v>
      </c>
      <c r="L26" s="59">
        <v>0</v>
      </c>
    </row>
    <row r="27" spans="1:12">
      <c r="A27" s="22" t="s">
        <v>35</v>
      </c>
      <c r="B27" s="13" t="str">
        <f>B11</f>
        <v>January 2013</v>
      </c>
      <c r="C27" s="60">
        <v>130232</v>
      </c>
      <c r="D27" s="58">
        <v>233954</v>
      </c>
      <c r="E27" s="60">
        <v>8997</v>
      </c>
      <c r="F27" s="58">
        <v>37897</v>
      </c>
      <c r="G27" s="60">
        <v>0</v>
      </c>
      <c r="H27" s="58">
        <v>0</v>
      </c>
      <c r="I27" s="60">
        <v>0</v>
      </c>
      <c r="J27" s="58">
        <v>0</v>
      </c>
      <c r="K27" s="60">
        <v>0</v>
      </c>
      <c r="L27" s="58">
        <v>0</v>
      </c>
    </row>
    <row r="28" spans="1:12">
      <c r="A28" s="22"/>
      <c r="B28" s="18" t="s">
        <v>1</v>
      </c>
      <c r="C28" s="60">
        <v>158375</v>
      </c>
      <c r="D28" s="58">
        <v>250890</v>
      </c>
      <c r="E28" s="60">
        <v>9540</v>
      </c>
      <c r="F28" s="58">
        <v>45594</v>
      </c>
      <c r="G28" s="60">
        <v>0</v>
      </c>
      <c r="H28" s="58">
        <v>0</v>
      </c>
      <c r="I28" s="60">
        <v>0</v>
      </c>
      <c r="J28" s="58">
        <v>0</v>
      </c>
      <c r="K28" s="60">
        <v>0</v>
      </c>
      <c r="L28" s="58">
        <v>0</v>
      </c>
    </row>
    <row r="29" spans="1:12">
      <c r="A29" s="22"/>
      <c r="B29" s="18" t="s">
        <v>2</v>
      </c>
      <c r="C29" s="60">
        <v>186517</v>
      </c>
      <c r="D29" s="58">
        <v>267826</v>
      </c>
      <c r="E29" s="60">
        <v>10083</v>
      </c>
      <c r="F29" s="58">
        <v>55858</v>
      </c>
      <c r="G29" s="60">
        <v>0</v>
      </c>
      <c r="H29" s="58">
        <v>0</v>
      </c>
      <c r="I29" s="60">
        <v>0</v>
      </c>
      <c r="J29" s="58">
        <v>0</v>
      </c>
      <c r="K29" s="60">
        <v>0</v>
      </c>
      <c r="L29" s="58">
        <v>0</v>
      </c>
    </row>
    <row r="30" spans="1:12">
      <c r="A30" s="22"/>
      <c r="B30" s="18" t="s">
        <v>3</v>
      </c>
      <c r="C30" s="60">
        <v>214659</v>
      </c>
      <c r="D30" s="58">
        <v>284762</v>
      </c>
      <c r="E30" s="60">
        <v>10626</v>
      </c>
      <c r="F30" s="58">
        <v>66121</v>
      </c>
      <c r="G30" s="60">
        <v>0</v>
      </c>
      <c r="H30" s="58">
        <v>0</v>
      </c>
      <c r="I30" s="60">
        <v>0</v>
      </c>
      <c r="J30" s="58">
        <v>0</v>
      </c>
      <c r="K30" s="60">
        <v>0</v>
      </c>
      <c r="L30" s="58">
        <v>0</v>
      </c>
    </row>
    <row r="31" spans="1:12">
      <c r="A31" s="22"/>
      <c r="B31" s="18" t="s">
        <v>4</v>
      </c>
      <c r="C31" s="60">
        <v>242801</v>
      </c>
      <c r="D31" s="58">
        <v>301698</v>
      </c>
      <c r="E31" s="60">
        <v>11169</v>
      </c>
      <c r="F31" s="58">
        <v>76385</v>
      </c>
      <c r="G31" s="60">
        <v>0</v>
      </c>
      <c r="H31" s="58">
        <v>0</v>
      </c>
      <c r="I31" s="60">
        <v>0</v>
      </c>
      <c r="J31" s="58">
        <v>0</v>
      </c>
      <c r="K31" s="60">
        <v>0</v>
      </c>
      <c r="L31" s="58">
        <v>0</v>
      </c>
    </row>
    <row r="32" spans="1:12">
      <c r="A32" s="22"/>
      <c r="B32" s="18" t="s">
        <v>5</v>
      </c>
      <c r="C32" s="60">
        <v>270943</v>
      </c>
      <c r="D32" s="58">
        <v>318635</v>
      </c>
      <c r="E32" s="60">
        <v>11712</v>
      </c>
      <c r="F32" s="58">
        <v>86648</v>
      </c>
      <c r="G32" s="60">
        <v>0</v>
      </c>
      <c r="H32" s="58">
        <v>0</v>
      </c>
      <c r="I32" s="60">
        <v>0</v>
      </c>
      <c r="J32" s="58">
        <v>0</v>
      </c>
      <c r="K32" s="60">
        <v>0</v>
      </c>
      <c r="L32" s="58">
        <v>0</v>
      </c>
    </row>
    <row r="33" spans="1:12">
      <c r="A33" s="22"/>
      <c r="B33" s="18" t="s">
        <v>6</v>
      </c>
      <c r="C33" s="60">
        <v>299085</v>
      </c>
      <c r="D33" s="58">
        <v>335571</v>
      </c>
      <c r="E33" s="60">
        <v>12255</v>
      </c>
      <c r="F33" s="58">
        <v>96911</v>
      </c>
      <c r="G33" s="60">
        <v>0</v>
      </c>
      <c r="H33" s="58">
        <v>0</v>
      </c>
      <c r="I33" s="60">
        <v>0</v>
      </c>
      <c r="J33" s="58">
        <v>0</v>
      </c>
      <c r="K33" s="60">
        <v>0</v>
      </c>
      <c r="L33" s="58">
        <v>0</v>
      </c>
    </row>
    <row r="34" spans="1:12">
      <c r="A34" s="22"/>
      <c r="B34" s="18" t="s">
        <v>7</v>
      </c>
      <c r="C34" s="60">
        <v>327227</v>
      </c>
      <c r="D34" s="58">
        <v>352507</v>
      </c>
      <c r="E34" s="60">
        <v>12798</v>
      </c>
      <c r="F34" s="58">
        <v>107147</v>
      </c>
      <c r="G34" s="60">
        <v>0</v>
      </c>
      <c r="H34" s="58">
        <v>0</v>
      </c>
      <c r="I34" s="60">
        <v>0</v>
      </c>
      <c r="J34" s="58">
        <v>0</v>
      </c>
      <c r="K34" s="60">
        <v>0</v>
      </c>
      <c r="L34" s="58">
        <v>0</v>
      </c>
    </row>
    <row r="35" spans="1:12">
      <c r="A35" s="22"/>
      <c r="B35" s="18" t="s">
        <v>8</v>
      </c>
      <c r="C35" s="60">
        <v>355369</v>
      </c>
      <c r="D35" s="58">
        <v>369443</v>
      </c>
      <c r="E35" s="60">
        <v>13341</v>
      </c>
      <c r="F35" s="58">
        <v>117317</v>
      </c>
      <c r="G35" s="60">
        <v>0</v>
      </c>
      <c r="H35" s="58">
        <v>0</v>
      </c>
      <c r="I35" s="60">
        <v>0</v>
      </c>
      <c r="J35" s="58">
        <v>0</v>
      </c>
      <c r="K35" s="60">
        <v>0</v>
      </c>
      <c r="L35" s="58">
        <v>0</v>
      </c>
    </row>
    <row r="36" spans="1:12">
      <c r="A36" s="22"/>
      <c r="B36" s="18" t="s">
        <v>9</v>
      </c>
      <c r="C36" s="60">
        <v>383511</v>
      </c>
      <c r="D36" s="58">
        <v>386379</v>
      </c>
      <c r="E36" s="60">
        <v>13884</v>
      </c>
      <c r="F36" s="58">
        <v>127488</v>
      </c>
      <c r="G36" s="60">
        <v>0</v>
      </c>
      <c r="H36" s="58">
        <v>0</v>
      </c>
      <c r="I36" s="60">
        <v>0</v>
      </c>
      <c r="J36" s="58">
        <v>0</v>
      </c>
      <c r="K36" s="60">
        <v>0</v>
      </c>
      <c r="L36" s="58">
        <v>0</v>
      </c>
    </row>
    <row r="37" spans="1:12">
      <c r="A37" s="22"/>
      <c r="B37" s="18" t="s">
        <v>10</v>
      </c>
      <c r="C37" s="60">
        <v>411653</v>
      </c>
      <c r="D37" s="58">
        <v>397182</v>
      </c>
      <c r="E37" s="60">
        <v>14427</v>
      </c>
      <c r="F37" s="58">
        <v>137658</v>
      </c>
      <c r="G37" s="60">
        <v>0</v>
      </c>
      <c r="H37" s="58">
        <v>0</v>
      </c>
      <c r="I37" s="60">
        <v>0</v>
      </c>
      <c r="J37" s="58">
        <v>0</v>
      </c>
      <c r="K37" s="60">
        <v>0</v>
      </c>
      <c r="L37" s="58">
        <v>0</v>
      </c>
    </row>
    <row r="38" spans="1:12">
      <c r="A38" s="23"/>
      <c r="B38" s="15" t="str">
        <f>+B22</f>
        <v>December 2013</v>
      </c>
      <c r="C38" s="60">
        <v>439795</v>
      </c>
      <c r="D38" s="58">
        <v>407985</v>
      </c>
      <c r="E38" s="60">
        <v>14970</v>
      </c>
      <c r="F38" s="58">
        <v>147828</v>
      </c>
      <c r="G38" s="60">
        <v>0</v>
      </c>
      <c r="H38" s="58">
        <v>0</v>
      </c>
      <c r="I38" s="60">
        <v>0</v>
      </c>
      <c r="J38" s="58">
        <v>0</v>
      </c>
      <c r="K38" s="60">
        <v>0</v>
      </c>
      <c r="L38" s="58">
        <v>0</v>
      </c>
    </row>
    <row r="39" spans="1:12">
      <c r="A39" s="11"/>
      <c r="B39" s="26" t="s">
        <v>26</v>
      </c>
      <c r="C39" s="57">
        <f t="shared" ref="C39:L39" si="1">AVERAGE(C26:C38)</f>
        <v>270942.84615384613</v>
      </c>
      <c r="D39" s="56">
        <f t="shared" si="1"/>
        <v>317219.15384615387</v>
      </c>
      <c r="E39" s="57">
        <f t="shared" si="1"/>
        <v>11712</v>
      </c>
      <c r="F39" s="56">
        <f t="shared" si="1"/>
        <v>87157.769230769234</v>
      </c>
      <c r="G39" s="57">
        <f t="shared" si="1"/>
        <v>0</v>
      </c>
      <c r="H39" s="56">
        <f t="shared" si="1"/>
        <v>0</v>
      </c>
      <c r="I39" s="57">
        <f t="shared" si="1"/>
        <v>0</v>
      </c>
      <c r="J39" s="56">
        <f t="shared" si="1"/>
        <v>0</v>
      </c>
      <c r="K39" s="57">
        <f t="shared" si="1"/>
        <v>0</v>
      </c>
      <c r="L39" s="56">
        <f t="shared" si="1"/>
        <v>0</v>
      </c>
    </row>
    <row r="40" spans="1:12" s="30" customFormat="1">
      <c r="A40" s="33"/>
      <c r="B40" s="34"/>
      <c r="C40" s="53"/>
      <c r="D40" s="53"/>
      <c r="E40" s="53"/>
      <c r="F40" s="53"/>
      <c r="G40" s="53"/>
      <c r="H40" s="53"/>
      <c r="I40" s="53"/>
      <c r="J40" s="53"/>
      <c r="K40" s="53"/>
      <c r="L40" s="53"/>
    </row>
    <row r="41" spans="1:12">
      <c r="A41" s="11"/>
      <c r="B41" s="8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12">
      <c r="A42" s="11"/>
      <c r="B42" s="10"/>
      <c r="C42" s="51"/>
      <c r="D42" s="51"/>
      <c r="E42" s="51"/>
      <c r="F42" s="51"/>
      <c r="G42" s="51"/>
      <c r="H42" s="51"/>
      <c r="I42" s="51"/>
      <c r="J42" s="51"/>
      <c r="K42" s="51"/>
      <c r="L42" s="51"/>
    </row>
    <row r="43" spans="1:12">
      <c r="A43" s="21" t="s">
        <v>15</v>
      </c>
      <c r="B43" s="16" t="str">
        <f>B10</f>
        <v>December 2012</v>
      </c>
      <c r="C43" s="50">
        <f t="shared" ref="C43:D55" si="2">+C10-C26</f>
        <v>15365235</v>
      </c>
      <c r="D43" s="49">
        <f t="shared" si="2"/>
        <v>29442573</v>
      </c>
      <c r="E43" s="50">
        <f t="shared" ref="E43:L43" si="3">+E10-E26</f>
        <v>385945</v>
      </c>
      <c r="F43" s="49">
        <f t="shared" si="3"/>
        <v>7001204</v>
      </c>
      <c r="G43" s="50">
        <f t="shared" si="3"/>
        <v>0</v>
      </c>
      <c r="H43" s="49">
        <f t="shared" si="3"/>
        <v>0</v>
      </c>
      <c r="I43" s="50">
        <f t="shared" si="3"/>
        <v>0</v>
      </c>
      <c r="J43" s="49">
        <f t="shared" si="3"/>
        <v>0</v>
      </c>
      <c r="K43" s="50">
        <f t="shared" si="3"/>
        <v>0</v>
      </c>
      <c r="L43" s="49">
        <f t="shared" si="3"/>
        <v>0</v>
      </c>
    </row>
    <row r="44" spans="1:12">
      <c r="A44" s="22" t="s">
        <v>12</v>
      </c>
      <c r="B44" s="17" t="str">
        <f>B11</f>
        <v>January 2013</v>
      </c>
      <c r="C44" s="48">
        <f t="shared" si="2"/>
        <v>15357037</v>
      </c>
      <c r="D44" s="54">
        <f t="shared" si="2"/>
        <v>31619111</v>
      </c>
      <c r="E44" s="48">
        <f t="shared" ref="E44:L44" si="4">+E11-E27</f>
        <v>385402</v>
      </c>
      <c r="F44" s="54">
        <f t="shared" si="4"/>
        <v>7041600</v>
      </c>
      <c r="G44" s="48">
        <f t="shared" si="4"/>
        <v>0</v>
      </c>
      <c r="H44" s="54">
        <f t="shared" si="4"/>
        <v>0</v>
      </c>
      <c r="I44" s="48">
        <f t="shared" si="4"/>
        <v>0</v>
      </c>
      <c r="J44" s="54">
        <f t="shared" si="4"/>
        <v>0</v>
      </c>
      <c r="K44" s="48">
        <f t="shared" si="4"/>
        <v>0</v>
      </c>
      <c r="L44" s="54">
        <f t="shared" si="4"/>
        <v>0</v>
      </c>
    </row>
    <row r="45" spans="1:12">
      <c r="A45" s="22"/>
      <c r="B45" s="18" t="s">
        <v>1</v>
      </c>
      <c r="C45" s="48">
        <f t="shared" si="2"/>
        <v>15337809</v>
      </c>
      <c r="D45" s="54">
        <f t="shared" si="2"/>
        <v>32717634</v>
      </c>
      <c r="E45" s="48">
        <f t="shared" ref="E45:L45" si="5">+E12-E28</f>
        <v>384859</v>
      </c>
      <c r="F45" s="54">
        <f t="shared" si="5"/>
        <v>7025903</v>
      </c>
      <c r="G45" s="48">
        <f t="shared" si="5"/>
        <v>0</v>
      </c>
      <c r="H45" s="54">
        <f t="shared" si="5"/>
        <v>0</v>
      </c>
      <c r="I45" s="48">
        <f t="shared" si="5"/>
        <v>0</v>
      </c>
      <c r="J45" s="54">
        <f t="shared" si="5"/>
        <v>0</v>
      </c>
      <c r="K45" s="48">
        <f t="shared" si="5"/>
        <v>0</v>
      </c>
      <c r="L45" s="54">
        <f t="shared" si="5"/>
        <v>0</v>
      </c>
    </row>
    <row r="46" spans="1:12">
      <c r="A46" s="22"/>
      <c r="B46" s="18" t="s">
        <v>2</v>
      </c>
      <c r="C46" s="48">
        <f t="shared" si="2"/>
        <v>15383520</v>
      </c>
      <c r="D46" s="54">
        <f t="shared" si="2"/>
        <v>33464841</v>
      </c>
      <c r="E46" s="48">
        <f t="shared" ref="E46:L46" si="6">+E13-E29</f>
        <v>384316</v>
      </c>
      <c r="F46" s="54">
        <f t="shared" si="6"/>
        <v>7008653</v>
      </c>
      <c r="G46" s="48">
        <f t="shared" si="6"/>
        <v>0</v>
      </c>
      <c r="H46" s="54">
        <f>+H13-H29</f>
        <v>0</v>
      </c>
      <c r="I46" s="48">
        <f t="shared" si="6"/>
        <v>0</v>
      </c>
      <c r="J46" s="54">
        <f t="shared" si="6"/>
        <v>0</v>
      </c>
      <c r="K46" s="48">
        <f t="shared" si="6"/>
        <v>0</v>
      </c>
      <c r="L46" s="54">
        <f t="shared" si="6"/>
        <v>0</v>
      </c>
    </row>
    <row r="47" spans="1:12">
      <c r="A47" s="22"/>
      <c r="B47" s="18" t="s">
        <v>3</v>
      </c>
      <c r="C47" s="48">
        <f t="shared" si="2"/>
        <v>15335994</v>
      </c>
      <c r="D47" s="54">
        <f t="shared" si="2"/>
        <v>34911428</v>
      </c>
      <c r="E47" s="48">
        <f t="shared" ref="E47:L47" si="7">+E14-E30</f>
        <v>383773</v>
      </c>
      <c r="F47" s="54">
        <f t="shared" si="7"/>
        <v>6993453</v>
      </c>
      <c r="G47" s="48">
        <f t="shared" si="7"/>
        <v>0</v>
      </c>
      <c r="H47" s="54">
        <f t="shared" si="7"/>
        <v>0</v>
      </c>
      <c r="I47" s="48">
        <f t="shared" si="7"/>
        <v>0</v>
      </c>
      <c r="J47" s="54">
        <f t="shared" si="7"/>
        <v>0</v>
      </c>
      <c r="K47" s="48">
        <f t="shared" si="7"/>
        <v>0</v>
      </c>
      <c r="L47" s="54">
        <f t="shared" si="7"/>
        <v>0</v>
      </c>
    </row>
    <row r="48" spans="1:12">
      <c r="A48" s="22"/>
      <c r="B48" s="18" t="s">
        <v>4</v>
      </c>
      <c r="C48" s="48">
        <f t="shared" si="2"/>
        <v>15315515</v>
      </c>
      <c r="D48" s="54">
        <f t="shared" si="2"/>
        <v>36753744</v>
      </c>
      <c r="E48" s="48">
        <f t="shared" ref="E48:L48" si="8">+E15-E31</f>
        <v>383230</v>
      </c>
      <c r="F48" s="54">
        <f t="shared" si="8"/>
        <v>6983189</v>
      </c>
      <c r="G48" s="48">
        <f t="shared" si="8"/>
        <v>0</v>
      </c>
      <c r="H48" s="54">
        <f t="shared" si="8"/>
        <v>0</v>
      </c>
      <c r="I48" s="48">
        <f t="shared" si="8"/>
        <v>0</v>
      </c>
      <c r="J48" s="54">
        <f t="shared" si="8"/>
        <v>0</v>
      </c>
      <c r="K48" s="48">
        <f t="shared" si="8"/>
        <v>0</v>
      </c>
      <c r="L48" s="54">
        <f t="shared" si="8"/>
        <v>0</v>
      </c>
    </row>
    <row r="49" spans="1:12">
      <c r="A49" s="22"/>
      <c r="B49" s="18" t="s">
        <v>5</v>
      </c>
      <c r="C49" s="48">
        <f t="shared" si="2"/>
        <v>15295797</v>
      </c>
      <c r="D49" s="54">
        <f t="shared" si="2"/>
        <v>38118623</v>
      </c>
      <c r="E49" s="48">
        <f t="shared" ref="E49:L49" si="9">+E16-E32</f>
        <v>382687</v>
      </c>
      <c r="F49" s="54">
        <f t="shared" si="9"/>
        <v>6943850</v>
      </c>
      <c r="G49" s="48">
        <f t="shared" si="9"/>
        <v>0</v>
      </c>
      <c r="H49" s="54">
        <f t="shared" si="9"/>
        <v>0</v>
      </c>
      <c r="I49" s="48">
        <f t="shared" si="9"/>
        <v>0</v>
      </c>
      <c r="J49" s="54">
        <f t="shared" si="9"/>
        <v>0</v>
      </c>
      <c r="K49" s="48">
        <f t="shared" si="9"/>
        <v>0</v>
      </c>
      <c r="L49" s="54">
        <f t="shared" si="9"/>
        <v>0</v>
      </c>
    </row>
    <row r="50" spans="1:12">
      <c r="A50" s="22"/>
      <c r="B50" s="18" t="s">
        <v>6</v>
      </c>
      <c r="C50" s="48">
        <f t="shared" si="2"/>
        <v>15284060</v>
      </c>
      <c r="D50" s="54">
        <f t="shared" si="2"/>
        <v>39950724</v>
      </c>
      <c r="E50" s="48">
        <f t="shared" ref="E50:L50" si="10">+E17-E33</f>
        <v>382144</v>
      </c>
      <c r="F50" s="54">
        <f t="shared" si="10"/>
        <v>6943037</v>
      </c>
      <c r="G50" s="48">
        <f t="shared" si="10"/>
        <v>0</v>
      </c>
      <c r="H50" s="54">
        <f t="shared" si="10"/>
        <v>0</v>
      </c>
      <c r="I50" s="48">
        <f t="shared" si="10"/>
        <v>0</v>
      </c>
      <c r="J50" s="54">
        <f t="shared" si="10"/>
        <v>0</v>
      </c>
      <c r="K50" s="48">
        <f t="shared" si="10"/>
        <v>0</v>
      </c>
      <c r="L50" s="54">
        <f t="shared" si="10"/>
        <v>0</v>
      </c>
    </row>
    <row r="51" spans="1:12">
      <c r="A51" s="22"/>
      <c r="B51" s="18" t="s">
        <v>7</v>
      </c>
      <c r="C51" s="48">
        <f t="shared" si="2"/>
        <v>15250133</v>
      </c>
      <c r="D51" s="54">
        <f t="shared" si="2"/>
        <v>42926280</v>
      </c>
      <c r="E51" s="48">
        <f t="shared" ref="E51:L51" si="11">+E18-E34</f>
        <v>381601</v>
      </c>
      <c r="F51" s="54">
        <f t="shared" si="11"/>
        <v>6932801</v>
      </c>
      <c r="G51" s="48">
        <f t="shared" si="11"/>
        <v>0</v>
      </c>
      <c r="H51" s="54">
        <f t="shared" si="11"/>
        <v>0</v>
      </c>
      <c r="I51" s="48">
        <f t="shared" si="11"/>
        <v>0</v>
      </c>
      <c r="J51" s="54">
        <f t="shared" si="11"/>
        <v>0</v>
      </c>
      <c r="K51" s="48">
        <f t="shared" si="11"/>
        <v>0</v>
      </c>
      <c r="L51" s="54">
        <f t="shared" si="11"/>
        <v>0</v>
      </c>
    </row>
    <row r="52" spans="1:12">
      <c r="A52" s="22"/>
      <c r="B52" s="18" t="s">
        <v>8</v>
      </c>
      <c r="C52" s="48">
        <f t="shared" si="2"/>
        <v>15229400</v>
      </c>
      <c r="D52" s="54">
        <f t="shared" si="2"/>
        <v>46033880</v>
      </c>
      <c r="E52" s="48">
        <f t="shared" ref="E52:L52" si="12">+E19-E35</f>
        <v>381058</v>
      </c>
      <c r="F52" s="54">
        <f t="shared" si="12"/>
        <v>6922631</v>
      </c>
      <c r="G52" s="48">
        <f t="shared" si="12"/>
        <v>0</v>
      </c>
      <c r="H52" s="54">
        <f t="shared" si="12"/>
        <v>0</v>
      </c>
      <c r="I52" s="48">
        <f t="shared" si="12"/>
        <v>0</v>
      </c>
      <c r="J52" s="54">
        <f t="shared" si="12"/>
        <v>0</v>
      </c>
      <c r="K52" s="48">
        <f t="shared" si="12"/>
        <v>0</v>
      </c>
      <c r="L52" s="54">
        <f t="shared" si="12"/>
        <v>0</v>
      </c>
    </row>
    <row r="53" spans="1:12">
      <c r="A53" s="22"/>
      <c r="B53" s="18" t="s">
        <v>9</v>
      </c>
      <c r="C53" s="48">
        <f t="shared" si="2"/>
        <v>15207566</v>
      </c>
      <c r="D53" s="54">
        <f t="shared" si="2"/>
        <v>48388918</v>
      </c>
      <c r="E53" s="48">
        <f>+E20-E36</f>
        <v>380515</v>
      </c>
      <c r="F53" s="54">
        <f t="shared" ref="F53:L53" si="13">+F20-F36</f>
        <v>6912460</v>
      </c>
      <c r="G53" s="48">
        <f t="shared" si="13"/>
        <v>0</v>
      </c>
      <c r="H53" s="54">
        <f t="shared" si="13"/>
        <v>0</v>
      </c>
      <c r="I53" s="48">
        <f t="shared" si="13"/>
        <v>0</v>
      </c>
      <c r="J53" s="54">
        <f t="shared" si="13"/>
        <v>0</v>
      </c>
      <c r="K53" s="48">
        <f t="shared" si="13"/>
        <v>0</v>
      </c>
      <c r="L53" s="54">
        <f t="shared" si="13"/>
        <v>0</v>
      </c>
    </row>
    <row r="54" spans="1:12">
      <c r="A54" s="22"/>
      <c r="B54" s="18" t="s">
        <v>10</v>
      </c>
      <c r="C54" s="48">
        <f t="shared" si="2"/>
        <v>15193512</v>
      </c>
      <c r="D54" s="54">
        <f t="shared" si="2"/>
        <v>52491517</v>
      </c>
      <c r="E54" s="48">
        <f t="shared" ref="E54:L54" si="14">+E21-E37</f>
        <v>379972</v>
      </c>
      <c r="F54" s="54">
        <f t="shared" si="14"/>
        <v>6900875</v>
      </c>
      <c r="G54" s="48">
        <f t="shared" si="14"/>
        <v>0</v>
      </c>
      <c r="H54" s="54">
        <f t="shared" si="14"/>
        <v>0</v>
      </c>
      <c r="I54" s="48">
        <f t="shared" si="14"/>
        <v>0</v>
      </c>
      <c r="J54" s="54">
        <f t="shared" si="14"/>
        <v>0</v>
      </c>
      <c r="K54" s="48">
        <f t="shared" si="14"/>
        <v>0</v>
      </c>
      <c r="L54" s="54">
        <f t="shared" si="14"/>
        <v>0</v>
      </c>
    </row>
    <row r="55" spans="1:12">
      <c r="A55" s="23"/>
      <c r="B55" s="19" t="str">
        <f>+B38</f>
        <v>December 2013</v>
      </c>
      <c r="C55" s="48">
        <f t="shared" si="2"/>
        <v>15669794</v>
      </c>
      <c r="D55" s="54">
        <f t="shared" si="2"/>
        <v>55869933</v>
      </c>
      <c r="E55" s="48">
        <f t="shared" ref="E55:L55" si="15">+E22-E38</f>
        <v>379429</v>
      </c>
      <c r="F55" s="54">
        <f t="shared" si="15"/>
        <v>6892120</v>
      </c>
      <c r="G55" s="48">
        <f t="shared" si="15"/>
        <v>6048442</v>
      </c>
      <c r="H55" s="54">
        <f t="shared" si="15"/>
        <v>0</v>
      </c>
      <c r="I55" s="48">
        <f t="shared" si="15"/>
        <v>0</v>
      </c>
      <c r="J55" s="54">
        <f t="shared" si="15"/>
        <v>0</v>
      </c>
      <c r="K55" s="48">
        <f t="shared" si="15"/>
        <v>0</v>
      </c>
      <c r="L55" s="54">
        <f t="shared" si="15"/>
        <v>0</v>
      </c>
    </row>
    <row r="56" spans="1:12">
      <c r="A56" s="11"/>
      <c r="B56" s="26" t="s">
        <v>26</v>
      </c>
      <c r="C56" s="57">
        <f>AVERAGE(C43:C55)</f>
        <v>15325028.615384616</v>
      </c>
      <c r="D56" s="56">
        <f>AVERAGE(D43:D55)</f>
        <v>40206862</v>
      </c>
      <c r="E56" s="57">
        <f t="shared" ref="E56:L56" si="16">AVERAGE(E43:E55)</f>
        <v>382687</v>
      </c>
      <c r="F56" s="56">
        <f t="shared" si="16"/>
        <v>6961675.076923077</v>
      </c>
      <c r="G56" s="57">
        <f t="shared" si="16"/>
        <v>465264.76923076925</v>
      </c>
      <c r="H56" s="56">
        <f t="shared" si="16"/>
        <v>0</v>
      </c>
      <c r="I56" s="57">
        <f t="shared" si="16"/>
        <v>0</v>
      </c>
      <c r="J56" s="56">
        <f t="shared" si="16"/>
        <v>0</v>
      </c>
      <c r="K56" s="57">
        <f t="shared" si="16"/>
        <v>0</v>
      </c>
      <c r="L56" s="56">
        <f t="shared" si="16"/>
        <v>0</v>
      </c>
    </row>
    <row r="57" spans="1:12">
      <c r="A57" s="11"/>
      <c r="B57" s="8"/>
      <c r="C57" s="47"/>
      <c r="D57" s="47"/>
      <c r="E57" s="47"/>
      <c r="F57" s="47"/>
      <c r="G57" s="47"/>
      <c r="H57" s="47"/>
      <c r="I57" s="47"/>
      <c r="J57" s="47"/>
      <c r="K57" s="47"/>
      <c r="L57" s="47"/>
    </row>
    <row r="58" spans="1:12">
      <c r="A58" s="11"/>
      <c r="B58" s="9"/>
      <c r="C58" s="46"/>
      <c r="D58" s="46"/>
      <c r="E58" s="46"/>
      <c r="F58" s="46"/>
      <c r="G58" s="46"/>
      <c r="H58" s="46"/>
      <c r="I58" s="46"/>
      <c r="J58" s="46"/>
      <c r="K58" s="46"/>
      <c r="L58" s="46"/>
    </row>
    <row r="59" spans="1:12">
      <c r="A59" s="28" t="s">
        <v>30</v>
      </c>
      <c r="B59" s="29" t="s">
        <v>0</v>
      </c>
      <c r="C59" s="61">
        <v>337705</v>
      </c>
      <c r="D59" s="59">
        <v>190968</v>
      </c>
      <c r="E59" s="45">
        <v>6516</v>
      </c>
      <c r="F59" s="59">
        <v>117629</v>
      </c>
      <c r="G59" s="45">
        <v>0</v>
      </c>
      <c r="H59" s="59">
        <v>0</v>
      </c>
      <c r="I59" s="45">
        <v>0</v>
      </c>
      <c r="J59" s="59">
        <v>0</v>
      </c>
      <c r="K59" s="45">
        <v>0</v>
      </c>
      <c r="L59" s="42">
        <v>0</v>
      </c>
    </row>
    <row r="60" spans="1:12">
      <c r="A60" s="23" t="s">
        <v>13</v>
      </c>
      <c r="B60" s="20" t="s">
        <v>18</v>
      </c>
      <c r="C60" s="60">
        <v>0</v>
      </c>
      <c r="D60" s="58">
        <v>0</v>
      </c>
      <c r="E60" s="44">
        <v>0</v>
      </c>
      <c r="F60" s="43">
        <v>0</v>
      </c>
      <c r="G60" s="44">
        <v>0</v>
      </c>
      <c r="H60" s="43">
        <v>0</v>
      </c>
      <c r="I60" s="44">
        <v>0</v>
      </c>
      <c r="J60" s="43">
        <v>0</v>
      </c>
      <c r="K60" s="44">
        <v>0</v>
      </c>
      <c r="L60" s="41">
        <v>0</v>
      </c>
    </row>
    <row r="61" spans="1:12">
      <c r="A61" s="2"/>
      <c r="B61" s="26" t="s">
        <v>29</v>
      </c>
      <c r="C61" s="57">
        <f>+C59+C60</f>
        <v>337705</v>
      </c>
      <c r="D61" s="56">
        <f>+D59+D60</f>
        <v>190968</v>
      </c>
      <c r="E61" s="57">
        <f t="shared" ref="E61:L61" si="17">+E59+E60</f>
        <v>6516</v>
      </c>
      <c r="F61" s="56">
        <f t="shared" si="17"/>
        <v>117629</v>
      </c>
      <c r="G61" s="57">
        <f t="shared" si="17"/>
        <v>0</v>
      </c>
      <c r="H61" s="56">
        <f t="shared" si="17"/>
        <v>0</v>
      </c>
      <c r="I61" s="57">
        <f t="shared" si="17"/>
        <v>0</v>
      </c>
      <c r="J61" s="56">
        <f t="shared" si="17"/>
        <v>0</v>
      </c>
      <c r="K61" s="57">
        <f t="shared" si="17"/>
        <v>0</v>
      </c>
      <c r="L61" s="56">
        <f t="shared" si="17"/>
        <v>0</v>
      </c>
    </row>
    <row r="62" spans="1:12">
      <c r="E62" s="6"/>
      <c r="G62" s="30"/>
    </row>
  </sheetData>
  <phoneticPr fontId="47" type="noConversion"/>
  <dataValidations count="1">
    <dataValidation type="list" allowBlank="1" showInputMessage="1" showErrorMessage="1" sqref="C9:L9">
      <formula1>$M$6:$M$7</formula1>
    </dataValidation>
  </dataValidations>
  <pageMargins left="0.25" right="0.25" top="0.51" bottom="0.34" header="0.28000000000000003" footer="0.17"/>
  <pageSetup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tabSelected="1" workbookViewId="0">
      <selection activeCell="C9" sqref="C9"/>
    </sheetView>
  </sheetViews>
  <sheetFormatPr defaultRowHeight="12.75"/>
  <cols>
    <col min="2" max="2" width="16.140625" customWidth="1"/>
    <col min="3" max="3" width="22.28515625" customWidth="1"/>
    <col min="4" max="4" width="112.42578125" customWidth="1"/>
  </cols>
  <sheetData>
    <row r="1" spans="1:4">
      <c r="A1" s="35" t="s">
        <v>36</v>
      </c>
      <c r="B1" s="35"/>
    </row>
    <row r="3" spans="1:4" ht="25.5">
      <c r="A3" s="39" t="s">
        <v>28</v>
      </c>
      <c r="B3" s="37" t="s">
        <v>38</v>
      </c>
      <c r="C3" s="39" t="s">
        <v>39</v>
      </c>
      <c r="D3" s="37" t="s">
        <v>37</v>
      </c>
    </row>
    <row r="4" spans="1:4" ht="15">
      <c r="A4" s="71">
        <v>279</v>
      </c>
      <c r="B4" s="72">
        <v>1098</v>
      </c>
      <c r="C4" s="68">
        <v>39990</v>
      </c>
      <c r="D4" s="65" t="s">
        <v>41</v>
      </c>
    </row>
    <row r="5" spans="1:4" ht="38.25">
      <c r="A5" s="71">
        <v>286</v>
      </c>
      <c r="B5" s="67" t="s">
        <v>46</v>
      </c>
      <c r="C5" s="68">
        <v>40725</v>
      </c>
      <c r="D5" s="66" t="s">
        <v>42</v>
      </c>
    </row>
    <row r="6" spans="1:4" ht="25.5">
      <c r="A6" s="71">
        <v>1462</v>
      </c>
      <c r="B6" s="67">
        <v>2516</v>
      </c>
      <c r="C6" s="68">
        <v>39990</v>
      </c>
      <c r="D6" s="63" t="s">
        <v>43</v>
      </c>
    </row>
    <row r="7" spans="1:4" ht="25.5">
      <c r="A7" s="70">
        <v>3156</v>
      </c>
      <c r="B7" s="67" t="s">
        <v>47</v>
      </c>
      <c r="C7" s="68">
        <v>41089</v>
      </c>
      <c r="D7" s="64" t="s">
        <v>44</v>
      </c>
    </row>
    <row r="8" spans="1:4" ht="25.5">
      <c r="A8" s="69">
        <v>3481</v>
      </c>
      <c r="B8" s="67" t="s">
        <v>48</v>
      </c>
      <c r="C8" s="68">
        <v>41703</v>
      </c>
      <c r="D8" s="73" t="s">
        <v>45</v>
      </c>
    </row>
    <row r="9" spans="1:4">
      <c r="A9" s="36"/>
      <c r="B9" s="36"/>
      <c r="C9" s="36"/>
      <c r="D9" s="36"/>
    </row>
    <row r="10" spans="1:4">
      <c r="A10" s="36"/>
      <c r="B10" s="36"/>
      <c r="C10" s="36"/>
    </row>
    <row r="11" spans="1:4">
      <c r="A11" s="36"/>
      <c r="B11" s="36"/>
      <c r="C11" s="36"/>
      <c r="D11" s="36"/>
    </row>
    <row r="12" spans="1:4">
      <c r="A12" s="36"/>
      <c r="B12" s="36"/>
      <c r="C12" s="36"/>
      <c r="D12" s="36"/>
    </row>
    <row r="13" spans="1:4">
      <c r="A13" s="36"/>
      <c r="B13" s="36"/>
      <c r="C13" s="36"/>
      <c r="D13" s="36"/>
    </row>
    <row r="14" spans="1:4">
      <c r="A14" s="36"/>
      <c r="B14" s="36"/>
      <c r="C14" s="36"/>
      <c r="D14" s="36"/>
    </row>
    <row r="15" spans="1:4">
      <c r="A15" s="36"/>
      <c r="B15" s="36"/>
      <c r="C15" s="36"/>
      <c r="D15" s="36"/>
    </row>
    <row r="16" spans="1:4">
      <c r="A16" s="36"/>
      <c r="B16" s="36"/>
      <c r="C16" s="36"/>
      <c r="D16" s="36"/>
    </row>
    <row r="17" spans="1:4">
      <c r="A17" s="36"/>
      <c r="B17" s="36"/>
      <c r="C17" s="36"/>
      <c r="D17" s="36"/>
    </row>
    <row r="18" spans="1:4">
      <c r="A18" s="36"/>
      <c r="B18" s="36"/>
      <c r="C18" s="36"/>
      <c r="D18" s="36"/>
    </row>
    <row r="19" spans="1:4">
      <c r="A19" s="36"/>
      <c r="B19" s="36"/>
      <c r="C19" s="36"/>
      <c r="D19" s="36"/>
    </row>
    <row r="20" spans="1:4">
      <c r="A20" s="36"/>
      <c r="B20" s="36"/>
      <c r="C20" s="36"/>
      <c r="D20" s="36"/>
    </row>
    <row r="21" spans="1:4">
      <c r="A21" s="36"/>
      <c r="B21" s="36"/>
      <c r="C21" s="36"/>
      <c r="D21" s="36"/>
    </row>
    <row r="22" spans="1:4">
      <c r="A22" s="36"/>
      <c r="B22" s="36"/>
      <c r="C22" s="36"/>
      <c r="D22" s="36"/>
    </row>
    <row r="23" spans="1:4">
      <c r="A23" s="36"/>
      <c r="B23" s="36"/>
      <c r="C23" s="36"/>
      <c r="D23" s="36"/>
    </row>
    <row r="24" spans="1:4">
      <c r="A24" s="36"/>
      <c r="B24" s="36"/>
      <c r="C24" s="36"/>
      <c r="D24" s="36"/>
    </row>
    <row r="25" spans="1:4">
      <c r="A25" s="36"/>
      <c r="B25" s="36"/>
      <c r="C25" s="36"/>
      <c r="D25" s="36"/>
    </row>
    <row r="26" spans="1:4">
      <c r="A26" s="36"/>
      <c r="B26" s="36"/>
      <c r="C26" s="36"/>
      <c r="D26" s="36"/>
    </row>
    <row r="27" spans="1:4">
      <c r="A27" s="36"/>
      <c r="B27" s="36"/>
      <c r="C27" s="36"/>
      <c r="D27" s="36"/>
    </row>
    <row r="28" spans="1:4">
      <c r="A28" s="36"/>
      <c r="B28" s="36"/>
      <c r="C28" s="36"/>
      <c r="D28" s="36"/>
    </row>
    <row r="29" spans="1:4">
      <c r="A29" s="36"/>
      <c r="B29" s="36"/>
      <c r="C29" s="36"/>
      <c r="D29" s="36"/>
    </row>
    <row r="30" spans="1:4">
      <c r="A30" s="36"/>
      <c r="B30" s="36"/>
      <c r="C30" s="36"/>
      <c r="D30" s="36"/>
    </row>
    <row r="31" spans="1:4">
      <c r="A31" s="36"/>
      <c r="B31" s="36"/>
      <c r="C31" s="36"/>
      <c r="D31" s="36"/>
    </row>
    <row r="32" spans="1:4">
      <c r="A32" s="36"/>
      <c r="B32" s="36"/>
      <c r="C32" s="36"/>
      <c r="D32" s="36"/>
    </row>
    <row r="33" spans="1:4">
      <c r="A33" s="36"/>
      <c r="B33" s="36"/>
      <c r="C33" s="36"/>
      <c r="D33" s="36"/>
    </row>
    <row r="34" spans="1:4">
      <c r="A34" s="36"/>
      <c r="B34" s="36"/>
      <c r="C34" s="36"/>
      <c r="D34" s="36"/>
    </row>
    <row r="35" spans="1:4">
      <c r="A35" s="36"/>
      <c r="B35" s="36"/>
      <c r="C35" s="36"/>
      <c r="D35" s="36"/>
    </row>
    <row r="36" spans="1:4">
      <c r="A36" s="36"/>
      <c r="B36" s="36"/>
      <c r="C36" s="36"/>
      <c r="D36" s="36"/>
    </row>
    <row r="37" spans="1:4">
      <c r="A37" s="36"/>
      <c r="B37" s="36"/>
      <c r="C37" s="36"/>
      <c r="D37" s="36"/>
    </row>
    <row r="38" spans="1:4">
      <c r="A38" s="36"/>
      <c r="B38" s="36"/>
      <c r="C38" s="36"/>
      <c r="D38" s="36"/>
    </row>
    <row r="39" spans="1:4">
      <c r="A39" s="36"/>
      <c r="B39" s="36"/>
      <c r="C39" s="36"/>
      <c r="D39" s="36"/>
    </row>
  </sheetData>
  <phoneticPr fontId="47" type="noConversion"/>
  <pageMargins left="0.7" right="0.7" top="0.75" bottom="0.75" header="0.3" footer="0.3"/>
  <pageSetup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Forward Rate TO Support Data</vt:lpstr>
      <vt:lpstr>Project Descriptions</vt:lpstr>
      <vt:lpstr>'Forward Rate TO Support Data'!Print_Area</vt:lpstr>
    </vt:vector>
  </TitlesOfParts>
  <Company>ITC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Crane</dc:creator>
  <cp:lastModifiedBy>Petersen, Christine</cp:lastModifiedBy>
  <cp:lastPrinted>2011-03-16T13:16:37Z</cp:lastPrinted>
  <dcterms:created xsi:type="dcterms:W3CDTF">2010-03-30T20:52:42Z</dcterms:created>
  <dcterms:modified xsi:type="dcterms:W3CDTF">2014-05-29T20:48:46Z</dcterms:modified>
</cp:coreProperties>
</file>