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35" yWindow="-225" windowWidth="19230" windowHeight="6285" tabRatio="919"/>
  </bookViews>
  <sheets>
    <sheet name="OTP Attach GG" sheetId="25" r:id="rId1"/>
  </sheets>
  <externalReferences>
    <externalReference r:id="rId2"/>
    <externalReference r:id="rId3"/>
  </externalReferences>
  <definedNames>
    <definedName name="\P">#REF!</definedName>
    <definedName name="__HH_F">[1]factors:memo!$G$36:$N$82</definedName>
    <definedName name="_Order1" hidden="1">255</definedName>
    <definedName name="_PG1">#REF!</definedName>
    <definedName name="_PG2">#REF!</definedName>
    <definedName name="_PR1">#REF!</definedName>
    <definedName name="_PR2">#REF!</definedName>
    <definedName name="_PR3">#REF!</definedName>
    <definedName name="Amount">#REF!</definedName>
    <definedName name="CCOSS_Data">#REF!</definedName>
    <definedName name="CH_COS">#REF!</definedName>
    <definedName name="D__M">#REF!</definedName>
    <definedName name="DB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Federal">#REF!</definedName>
    <definedName name="FERC">#REF!</definedName>
    <definedName name="K2_WBEVMODE" hidden="1">0</definedName>
    <definedName name="NSP_COS">#REF!</definedName>
    <definedName name="PNT">#REF!</definedName>
    <definedName name="PRINT">#REF!</definedName>
    <definedName name="_xlnm.Print_Area" localSheetId="0">'OTP Attach GG'!$A$1:$N$105</definedName>
    <definedName name="Print_Titles_MI">#REF!</definedName>
    <definedName name="Print1">#REF!</definedName>
    <definedName name="Print3">#REF!</definedName>
    <definedName name="Print4">#REF!</definedName>
    <definedName name="Print5">#REF!</definedName>
    <definedName name="PRNT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TOTAL">#REF!</definedName>
    <definedName name="TOTAL2">#REF!</definedName>
    <definedName name="Xcel">'[2]Data Entry and Forecaster'!#REF!</definedName>
    <definedName name="Xcel_COS">#REF!</definedName>
  </definedNames>
  <calcPr calcId="145621" iterate="1" iterateCount="1000"/>
</workbook>
</file>

<file path=xl/calcChain.xml><?xml version="1.0" encoding="utf-8"?>
<calcChain xmlns="http://schemas.openxmlformats.org/spreadsheetml/2006/main">
  <c r="F74" i="25" l="1"/>
  <c r="G74" i="25" s="1"/>
  <c r="L74" i="25" s="1"/>
  <c r="N74" i="25" s="1"/>
  <c r="I74" i="25"/>
  <c r="J74" i="25"/>
  <c r="H73" i="25"/>
  <c r="H71" i="25"/>
  <c r="H70" i="25"/>
  <c r="G27" i="25"/>
  <c r="G20" i="25"/>
  <c r="G19" i="25"/>
  <c r="G42" i="25" l="1"/>
  <c r="G28" i="25" l="1"/>
  <c r="L28" i="25" s="1"/>
  <c r="N6" i="25"/>
  <c r="N59" i="25" s="1"/>
  <c r="C59" i="25"/>
  <c r="G59" i="25"/>
  <c r="G60" i="25"/>
  <c r="G62" i="25"/>
  <c r="M89" i="25"/>
  <c r="G32" i="25"/>
  <c r="L32" i="25" s="1"/>
  <c r="G24" i="25"/>
  <c r="L24" i="25" s="1"/>
  <c r="L42" i="25"/>
  <c r="G38" i="25"/>
  <c r="L38" i="25" s="1"/>
  <c r="L34" i="25" l="1"/>
  <c r="L44" i="25"/>
  <c r="F73" i="25" l="1"/>
  <c r="G73" i="25" s="1"/>
  <c r="I71" i="25"/>
  <c r="J71" i="25" s="1"/>
  <c r="I73" i="25"/>
  <c r="J73" i="25" s="1"/>
  <c r="I70" i="25"/>
  <c r="J70" i="25" s="1"/>
  <c r="I72" i="25"/>
  <c r="J72" i="25" s="1"/>
  <c r="F70" i="25"/>
  <c r="G70" i="25" s="1"/>
  <c r="F71" i="25"/>
  <c r="G71" i="25" s="1"/>
  <c r="F72" i="25"/>
  <c r="G72" i="25" s="1"/>
  <c r="L71" i="25" l="1"/>
  <c r="N71" i="25" s="1"/>
  <c r="L73" i="25"/>
  <c r="N73" i="25" s="1"/>
  <c r="L72" i="25"/>
  <c r="N72" i="25" s="1"/>
  <c r="L70" i="25"/>
  <c r="L89" i="25" l="1"/>
  <c r="L91" i="25" s="1"/>
  <c r="N70" i="25"/>
  <c r="N89" i="25" s="1"/>
</calcChain>
</file>

<file path=xl/sharedStrings.xml><?xml version="1.0" encoding="utf-8"?>
<sst xmlns="http://schemas.openxmlformats.org/spreadsheetml/2006/main" count="120" uniqueCount="115">
  <si>
    <t>Otter Tail Power Company</t>
  </si>
  <si>
    <t>Line</t>
  </si>
  <si>
    <t>No.</t>
  </si>
  <si>
    <t>Transmission</t>
  </si>
  <si>
    <t>Line No.</t>
  </si>
  <si>
    <t xml:space="preserve"> </t>
  </si>
  <si>
    <t>(1)</t>
  </si>
  <si>
    <t>(2)</t>
  </si>
  <si>
    <t>(3)</t>
  </si>
  <si>
    <t>Attachment O</t>
  </si>
  <si>
    <t>Allocator</t>
  </si>
  <si>
    <t>(Note C)</t>
  </si>
  <si>
    <t>(Note D)</t>
  </si>
  <si>
    <t>(Note E)</t>
  </si>
  <si>
    <t>(4)</t>
  </si>
  <si>
    <t>Page, Line, Col.</t>
  </si>
  <si>
    <t xml:space="preserve">     Rate Formula Template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</si>
  <si>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</si>
  <si>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</si>
  <si>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</si>
  <si>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</si>
  <si>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</si>
  <si>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</si>
  <si>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</si>
  <si>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</si>
  <si>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</si>
  <si>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</si>
  <si>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</si>
  <si>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</si>
  <si>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Attachment GG</t>
  </si>
  <si>
    <t>Formula Rate calculation</t>
  </si>
  <si>
    <t xml:space="preserve"> Utilizing Attachment O Data</t>
  </si>
  <si>
    <t>Page 1 of 2</t>
  </si>
  <si>
    <t>To be completed in conjunction with Attachment O.</t>
  </si>
  <si>
    <t>Gross Transmission Plant - Total</t>
  </si>
  <si>
    <t>Attach O, p 2, line 2 col 5 (Note A)</t>
  </si>
  <si>
    <t>Net Transmission Plant - Total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</si>
  <si>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</si>
  <si>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</si>
  <si>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</si>
  <si>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</si>
  <si>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</si>
  <si>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TAXES OTHER THAN INCOME TAXES</t>
  </si>
  <si>
    <t>5</t>
  </si>
  <si>
    <t>Total Other Taxes</t>
  </si>
  <si>
    <t>Attach O, p 3, line 20 col 5</t>
  </si>
  <si>
    <t>6</t>
  </si>
  <si>
    <t>Annual Allocation Factor for Other Taxes</t>
  </si>
  <si>
    <t>(line 5 divided by line 1 col 3)</t>
  </si>
  <si>
    <t>7</t>
  </si>
  <si>
    <t>Annual Allocation Factor for Expense</t>
  </si>
  <si>
    <t>INCOME TAXES</t>
  </si>
  <si>
    <t>8</t>
  </si>
  <si>
    <t>Attach O, p 3, line 27 col 5</t>
  </si>
  <si>
    <t>9</t>
  </si>
  <si>
    <t>Annual Allocation Factor for Income Taxes</t>
  </si>
  <si>
    <t>10</t>
  </si>
  <si>
    <t>Return on Rate Base</t>
  </si>
  <si>
    <t>Attach O, p 3, line 28 col 5</t>
  </si>
  <si>
    <t>11</t>
  </si>
  <si>
    <t>Annual Allocation Factor for Return on Rate Base</t>
  </si>
  <si>
    <t>(line 10 divided by line 2 col 3)</t>
  </si>
  <si>
    <t>12</t>
  </si>
  <si>
    <t>Annual Allocation Factor for Return</t>
  </si>
  <si>
    <t>Page 2 of 2</t>
  </si>
  <si>
    <t xml:space="preserve">                           Network Upgrade Charge Calculation By Project</t>
  </si>
  <si>
    <t>Project Name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</si>
  <si>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</si>
  <si>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</si>
  <si>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</si>
  <si>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</si>
  <si>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</si>
  <si>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</si>
  <si>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</si>
  <si>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</si>
  <si>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</si>
  <si>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(Col. 3 * Col. 4)</t>
  </si>
  <si>
    <t>(Col. 6 * Col. 7)</t>
  </si>
  <si>
    <t>(Sum Col. 5, 8 &amp; 9)</t>
  </si>
  <si>
    <t>(Note F)</t>
  </si>
  <si>
    <t>Sum Col. 10 &amp; 11
(Note G)</t>
  </si>
  <si>
    <t>1b</t>
  </si>
  <si>
    <t>1c</t>
  </si>
  <si>
    <t>2</t>
  </si>
  <si>
    <t>Annual Totals</t>
  </si>
  <si>
    <t>Rev. Req. Adj For Attachment O</t>
  </si>
  <si>
    <t>Project Depreciation Expense is the actual value booked for the project and included in the Depreciation Expense in Attachment O page 3 line 12.</t>
  </si>
  <si>
    <t>True-Up Adjustment is included pursuant to a FERC approved methodology if applicable.</t>
  </si>
  <si>
    <t>The Network Upgrade Charge is the value to be used in Schedule 26.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</si>
  <si>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</si>
  <si>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Net Transmission Plant is that identified on page 2 line 14 of Attachment O and includes any sub lines 14a or 14b etc. and is inclusive of any CWIP included in rate base when authorized by FERC order less any prefunded AFUDC, if applicable.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</si>
  <si>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</si>
  <si>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Project Net Plant is the Project Gross Plant Identified in Column 3 less the associated Accumulated Depreciation and shall include the Unamortized Balance of Abandoned Plant.</t>
  </si>
  <si>
    <t>GENERAL AND COMMON (G&amp;C) DEPRECIATION EXPENSE</t>
  </si>
  <si>
    <t>Total G&amp;C Depreciation Expense</t>
  </si>
  <si>
    <t>Attach O, p 3, lines 10 &amp; 11, col 5 (Note H)</t>
  </si>
  <si>
    <t>Annual Allocation Factor for G&amp;C Depreciation Expense</t>
  </si>
  <si>
    <t>H</t>
  </si>
  <si>
    <t>The Total General and Common Depreciation Expense excludes any depreciation expense directly associated with a project and thereby included in page 2 column 9.</t>
  </si>
  <si>
    <t>13</t>
  </si>
  <si>
    <t>14</t>
  </si>
  <si>
    <t>Sum of line 11 and 13</t>
  </si>
  <si>
    <t>(line 12 divided by line 2 col 3)</t>
  </si>
  <si>
    <t>Sum of line 4, 6 and 8</t>
  </si>
  <si>
    <t>(Page 1 line 9)</t>
  </si>
  <si>
    <t>(Page 1 line 14)</t>
  </si>
  <si>
    <t>Attach O, p 2, line 14 and 23b col 5 (Note B)</t>
  </si>
  <si>
    <t>(line 7 divided by line 1 col 3)</t>
  </si>
  <si>
    <t>Bemidji CapX 2020 Project</t>
  </si>
  <si>
    <t>Fargo CapX 2020 Project</t>
  </si>
  <si>
    <t>Rugby Project - G380</t>
  </si>
  <si>
    <t>1d</t>
  </si>
  <si>
    <t>Cass Lake - Nary - Helga - Bemidji Project</t>
  </si>
  <si>
    <t>1e</t>
  </si>
  <si>
    <t xml:space="preserve">Casselton-Buffalo 115kv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</si>
</sst>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;\-#,##0;&quot;-&quot;"/>
    <numFmt numFmtId="166" formatCode="#,##0.00&quot;£&quot;_);\(#,##0.00&quot;£&quot;\)"/>
    <numFmt numFmtId="167" formatCode="mm/dd/yy"/>
    <numFmt numFmtId="168" formatCode="0.000%"/>
    <numFmt numFmtId="169" formatCode="#,##0.00000"/>
    <numFmt numFmtId="170" formatCode="&quot;$&quot;#,##0"/>
    <numFmt numFmtId="171" formatCode="&quot;$&quot;#,##0.00"/>
    <numFmt numFmtId="172" formatCode="_(&quot;$&quot;* #,##0_);_(&quot;$&quot;* \(#,##0\);_(&quot;$&quot;* &quot;-&quot;??_);_(@_)"/>
    <numFmt numFmtId="173" formatCode="0_);\(0\)"/>
    <numFmt numFmtId="174" formatCode="_(* #,##0.0\¢_m;[Red]_(* \-#,##0.0\¢_m;[Green]_(* 0.0\¢_m;_(@_)_%"/>
    <numFmt numFmtId="175" formatCode="_(* #,##0.00\¢_m;[Red]_(* \-#,##0.00\¢_m;[Green]_(* 0.00\¢_m;_(@_)_%"/>
    <numFmt numFmtId="176" formatCode="_(* #,##0.000\¢_m;[Red]_(* \-#,##0.000\¢_m;[Green]_(* 0.000\¢_m;_(@_)_%"/>
    <numFmt numFmtId="177" formatCode="_(_(\£* #,##0_)_%;[Red]_(\(\£* #,##0\)_%;[Green]_(_(\£* #,##0_)_%;_(@_)_%"/>
    <numFmt numFmtId="178" formatCode="_(_(\£* #,##0.0_)_%;[Red]_(\(\£* #,##0.0\)_%;[Green]_(_(\£* #,##0.0_)_%;_(@_)_%"/>
    <numFmt numFmtId="179" formatCode="_(_(\£* #,##0.00_)_%;[Red]_(\(\£* #,##0.00\)_%;[Green]_(_(\£* #,##0.00_)_%;_(@_)_%"/>
    <numFmt numFmtId="180" formatCode="0.0%_);\(0.0%\)"/>
    <numFmt numFmtId="181" formatCode="\•\ \ @"/>
    <numFmt numFmtId="182" formatCode="_(_(\•_ #0_)_%;[Red]_(_(\•_ \-#0\)_%;[Green]_(_(\•_ #0_)_%;_(_(\•_ @_)_%"/>
    <numFmt numFmtId="183" formatCode="_(_(_•_ \•_ #0_)_%;[Red]_(_(_•_ \•_ \-#0\)_%;[Green]_(_(_•_ \•_ #0_)_%;_(_(_•_ \•_ @_)_%"/>
    <numFmt numFmtId="184" formatCode="_(_(_•_ _•_ \•_ #0_)_%;[Red]_(_(_•_ _•_ \•_ \-#0\)_%;[Green]_(_(_•_ _•_ \•_ #0_)_%;_(_(_•_ \•_ @_)_%"/>
    <numFmt numFmtId="185" formatCode="#,##0,_);\(#,##0,\)"/>
    <numFmt numFmtId="186" formatCode="#,##0.0_);\(#,##0.0\)"/>
    <numFmt numFmtId="187" formatCode="0.0,_);\(0.0,\)"/>
    <numFmt numFmtId="188" formatCode="0.00,_);\(0.00,\)"/>
    <numFmt numFmtId="189" formatCode="#,##0.000_);\(#,##0.000\)"/>
    <numFmt numFmtId="190" formatCode="_(_(_$* #,##0.0_)_%;[Red]_(\(_$* #,##0.0\)_%;[Green]_(_(_$* #,##0.0_)_%;_(@_)_%"/>
    <numFmt numFmtId="191" formatCode="_(_(_$* #,##0.00_)_%;[Red]_(\(_$* #,##0.00\)_%;[Green]_(_(_$* #,##0.00_)_%;_(@_)_%"/>
    <numFmt numFmtId="192" formatCode="_(_(_$* #,##0.000_)_%;[Red]_(\(_$* #,##0.000\)_%;[Green]_(_(_$* #,##0.000_)_%;_(@_)_%"/>
    <numFmt numFmtId="193" formatCode="_._.* #,##0.0_)_%;_._.* \(#,##0.0\)_%;_._.* \ ?_)_%"/>
    <numFmt numFmtId="194" formatCode="_._.* #,##0.00_)_%;_._.* \(#,##0.00\)_%;_._.* \ ?_)_%"/>
    <numFmt numFmtId="195" formatCode="_._.* #,##0.000_)_%;_._.* \(#,##0.000\)_%;_._.* \ ?_)_%"/>
    <numFmt numFmtId="196" formatCode="_._.* #,##0.0000_)_%;_._.* \(#,##0.0000\)_%;_._.* \ ?_)_%"/>
    <numFmt numFmtId="197" formatCode="_(_(&quot;$&quot;* #,##0.0_)_%;[Red]_(\(&quot;$&quot;* #,##0.0\)_%;[Green]_(_(&quot;$&quot;* #,##0.0_)_%;_(@_)_%"/>
    <numFmt numFmtId="198" formatCode="_(_(&quot;$&quot;* #,##0.00_)_%;[Red]_(\(&quot;$&quot;* #,##0.00\)_%;[Green]_(_(&quot;$&quot;* #,##0.00_)_%;_(@_)_%"/>
    <numFmt numFmtId="199" formatCode="_(_(&quot;$&quot;* #,##0.000_)_%;[Red]_(\(&quot;$&quot;* #,##0.000\)_%;[Green]_(_(&quot;$&quot;* #,##0.000_)_%;_(@_)_%"/>
    <numFmt numFmtId="200" formatCode="_._.&quot;$&quot;* #,##0.0_)_%;_._.&quot;$&quot;* \(#,##0.0\)_%;_._.&quot;$&quot;* \ ?_)_%"/>
    <numFmt numFmtId="201" formatCode="_._.&quot;$&quot;* #,##0.00_)_%;_._.&quot;$&quot;* \(#,##0.00\)_%;_._.&quot;$&quot;* \ ?_)_%"/>
    <numFmt numFmtId="202" formatCode="_._.&quot;$&quot;* #,##0.000_)_%;_._.&quot;$&quot;* \(#,##0.000\)_%;_._.&quot;$&quot;* \ ?_)_%"/>
    <numFmt numFmtId="203" formatCode="_._.&quot;$&quot;* #,##0.0000_)_%;_._.&quot;$&quot;* \(#,##0.0000\)_%;_._.&quot;$&quot;* \ ?_)_%"/>
    <numFmt numFmtId="204" formatCode="&quot;$&quot;#,##0,_);\(&quot;$&quot;#,##0,\)"/>
    <numFmt numFmtId="205" formatCode="&quot;$&quot;#,##0.0_);\(&quot;$&quot;#,##0.0\)"/>
    <numFmt numFmtId="206" formatCode="&quot;$&quot;0.0,_);\(&quot;$&quot;0.0,\)"/>
    <numFmt numFmtId="207" formatCode="&quot;$&quot;0.00,_);\(&quot;$&quot;0.00,\)"/>
    <numFmt numFmtId="208" formatCode="&quot;$&quot;#,##0.000_);\(&quot;$&quot;#,##0.000\)"/>
    <numFmt numFmtId="209" formatCode="_(* dd\-mmm\-yy_)_%"/>
    <numFmt numFmtId="210" formatCode="_(* dd\ mmmm\ yyyy_)_%"/>
    <numFmt numFmtId="211" formatCode="_(* mmmm\ dd\,\ yyyy_)_%"/>
    <numFmt numFmtId="212" formatCode="_(* dd\.mm\.yyyy_)_%"/>
    <numFmt numFmtId="213" formatCode="_(* mm/dd/yyyy_)_%"/>
    <numFmt numFmtId="214" formatCode="m/d/yy;@"/>
    <numFmt numFmtId="215" formatCode="#,##0.0\x_);\(#,##0.0\x\)"/>
    <numFmt numFmtId="216" formatCode="#,##0.00\x_);\(#,##0.00\x\)"/>
    <numFmt numFmtId="217" formatCode="[$€-2]\ #,##0_);\([$€-2]\ #,##0\)"/>
    <numFmt numFmtId="218" formatCode="[$€-2]\ #,##0.0_);\([$€-2]\ #,##0.0\)"/>
    <numFmt numFmtId="219" formatCode="_([$€-2]* #,##0.00_);_([$€-2]* \(#,##0.00\);_([$€-2]* &quot;-&quot;??_)"/>
    <numFmt numFmtId="220" formatCode="General_)_%"/>
    <numFmt numFmtId="221" formatCode="_(_(#0_)_%;[Red]_(_(\-#0\)_%;[Green]_(_(#0_)_%;_(_(@_)_%"/>
    <numFmt numFmtId="222" formatCode="_(_(_•_ #0_)_%;[Red]_(_(_•_ \-#0\)_%;[Green]_(_(_•_ #0_)_%;_(_(_•_ @_)_%"/>
    <numFmt numFmtId="223" formatCode="_(_(_•_ _•_ #0_)_%;[Red]_(_(_•_ _•_ \-#0\)_%;[Green]_(_(_•_ _•_ #0_)_%;_(_(_•_ _•_ @_)_%"/>
    <numFmt numFmtId="224" formatCode="_(_(_•_ _•_ _•_ #0_)_%;[Red]_(_(_•_ _•_ _•_ \-#0\)_%;[Green]_(_(_•_ _•_ _•_ #0_)_%;_(_(_•_ _•_ _•_ @_)_%"/>
    <numFmt numFmtId="225" formatCode="#,##0\x;\(#,##0\x\)"/>
    <numFmt numFmtId="226" formatCode="0.0\x;\(0.0\x\)"/>
    <numFmt numFmtId="227" formatCode="#,##0.00\x;\(#,##0.00\x\)"/>
    <numFmt numFmtId="228" formatCode="#,##0.000\x;\(#,##0.000\x\)"/>
    <numFmt numFmtId="229" formatCode="0.0_);\(0.0\)"/>
    <numFmt numFmtId="230" formatCode="0%;\(0%\)"/>
    <numFmt numFmtId="231" formatCode="0.00\ \x_);\(0.00\ \x\)"/>
    <numFmt numFmtId="232" formatCode="_(* #,##0_);_(* \(#,##0\);_(* &quot;-&quot;????_);_(@_)"/>
    <numFmt numFmtId="233" formatCode="0__"/>
    <numFmt numFmtId="234" formatCode="h:mmAM/PM"/>
    <numFmt numFmtId="235" formatCode="0&quot; E&quot;"/>
    <numFmt numFmtId="236" formatCode="yyyy"/>
    <numFmt numFmtId="237" formatCode="&quot;$&quot;#,##0.0"/>
    <numFmt numFmtId="238" formatCode="0.0000"/>
    <numFmt numFmtId="239" formatCode="0.0%;\(0.0%\)"/>
    <numFmt numFmtId="240" formatCode="0.00%_);\(0.00%\)"/>
    <numFmt numFmtId="241" formatCode="0.000%_);\(0.000%\)"/>
    <numFmt numFmtId="242" formatCode="_(0_)%;\(0\)%;\ \ ?_)%"/>
    <numFmt numFmtId="243" formatCode="_._._(* 0_)%;_._.* \(0\)%;_._._(* \ ?_)%"/>
    <numFmt numFmtId="244" formatCode="0%_);\(0%\)"/>
    <numFmt numFmtId="245" formatCode="_(* #,##0_)_%;[Red]_(* \(#,##0\)_%;[Green]_(* 0_)_%;_(@_)_%"/>
    <numFmt numFmtId="246" formatCode="_(* #,##0.0%_);[Red]_(* \-#,##0.0%_);[Green]_(* 0.0%_);_(@_)_%"/>
    <numFmt numFmtId="247" formatCode="_(* #,##0.000%_);[Red]_(* \-#,##0.000%_);[Green]_(* 0.000%_);_(@_)_%"/>
    <numFmt numFmtId="248" formatCode="_(0.0_)%;\(0.0\)%;\ \ ?_)%"/>
    <numFmt numFmtId="249" formatCode="_._._(* 0.0_)%;_._.* \(0.0\)%;_._._(* \ ?_)%"/>
    <numFmt numFmtId="250" formatCode="_(0.00_)%;\(0.00\)%;\ \ ?_)%"/>
    <numFmt numFmtId="251" formatCode="_._._(* 0.00_)%;_._.* \(0.00\)%;_._._(* \ ?_)%"/>
    <numFmt numFmtId="252" formatCode="_(0.000_)%;\(0.000\)%;\ \ ?_)%"/>
    <numFmt numFmtId="253" formatCode="_._._(* 0.000_)%;_._.* \(0.000\)%;_._._(* \ ?_)%"/>
    <numFmt numFmtId="254" formatCode="_(0.0000_)%;\(0.0000\)%;\ \ ?_)%"/>
    <numFmt numFmtId="255" formatCode="_._._(* 0.0000_)%;_._.* \(0.0000\)%;_._._(* \ ?_)%"/>
    <numFmt numFmtId="256" formatCode="0.0%"/>
    <numFmt numFmtId="257" formatCode="mmmm\ dd\,\ yy"/>
    <numFmt numFmtId="258" formatCode="0.0\x"/>
    <numFmt numFmtId="259" formatCode="_(* #,##0_);_(* \(#,##0\);_(* \ ?_)"/>
    <numFmt numFmtId="260" formatCode="_(* #,##0.0_);_(* \(#,##0.0\);_(* \ ?_)"/>
    <numFmt numFmtId="261" formatCode="_(* #,##0.00_);_(* \(#,##0.00\);_(* \ ?_)"/>
    <numFmt numFmtId="262" formatCode="_(* #,##0.000_);_(* \(#,##0.000\);_(* \ ?_)"/>
    <numFmt numFmtId="263" formatCode="_(&quot;$&quot;* #,##0_);_(&quot;$&quot;* \(#,##0\);_(&quot;$&quot;* \ ?_)"/>
    <numFmt numFmtId="264" formatCode="_(&quot;$&quot;* #,##0.0_);_(&quot;$&quot;* \(#,##0.0\);_(&quot;$&quot;* \ ?_)"/>
    <numFmt numFmtId="265" formatCode="_(&quot;$&quot;* #,##0.00_);_(&quot;$&quot;* \(#,##0.00\);_(&quot;$&quot;* \ ?_)"/>
    <numFmt numFmtId="266" formatCode="_(&quot;$&quot;* #,##0.000_);_(&quot;$&quot;* \(#,##0.000\);_(&quot;$&quot;* \ ?_)"/>
    <numFmt numFmtId="267" formatCode="0000&quot;A&quot;"/>
    <numFmt numFmtId="268" formatCode="0&quot;E&quot;"/>
    <numFmt numFmtId="269" formatCode="0000&quot;E&quot;"/>
  </numFmts>
  <fonts count="132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Arial MT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name val="Arial MT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 Helvetica Condensed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38"/>
        <bgColor indexed="23"/>
      </patternFill>
    </fill>
  </fills>
  <borders count="4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20"/>
      </bottom>
      <diagonal/>
    </border>
  </borders>
  <cellStyleXfs count="1396">
    <xf numFmtId="0" fontId="0" fillId="0" borderId="0"/>
    <xf numFmtId="171" fontId="16" fillId="0" borderId="0" applyFill="0"/>
    <xf numFmtId="171" fontId="16" fillId="0" borderId="0">
      <alignment horizontal="center"/>
    </xf>
    <xf numFmtId="0" fontId="16" fillId="0" borderId="0" applyFill="0">
      <alignment horizontal="center"/>
    </xf>
    <xf numFmtId="171" fontId="22" fillId="0" borderId="1" applyFill="0"/>
    <xf numFmtId="0" fontId="7" fillId="0" borderId="0" applyFont="0" applyAlignment="0"/>
    <xf numFmtId="0" fontId="23" fillId="0" borderId="0" applyFill="0">
      <alignment vertical="top"/>
    </xf>
    <xf numFmtId="0" fontId="22" fillId="0" borderId="0" applyFill="0">
      <alignment horizontal="left" vertical="top"/>
    </xf>
    <xf numFmtId="171" fontId="17" fillId="0" borderId="2" applyFill="0"/>
    <xf numFmtId="0" fontId="7" fillId="0" borderId="0" applyNumberFormat="0" applyFont="0" applyAlignment="0"/>
    <xf numFmtId="0" fontId="23" fillId="0" borderId="0" applyFill="0">
      <alignment wrapText="1"/>
    </xf>
    <xf numFmtId="0" fontId="22" fillId="0" borderId="0" applyFill="0">
      <alignment horizontal="left" vertical="top" wrapText="1"/>
    </xf>
    <xf numFmtId="171" fontId="24" fillId="0" borderId="0" applyFill="0"/>
    <xf numFmtId="0" fontId="25" fillId="0" borderId="0" applyNumberFormat="0" applyFont="0" applyAlignment="0">
      <alignment horizontal="center"/>
    </xf>
    <xf numFmtId="0" fontId="26" fillId="0" borderId="0" applyFill="0">
      <alignment vertical="top" wrapText="1"/>
    </xf>
    <xf numFmtId="0" fontId="17" fillId="0" borderId="0" applyFill="0">
      <alignment horizontal="left" vertical="top" wrapText="1"/>
    </xf>
    <xf numFmtId="171" fontId="7" fillId="0" borderId="0" applyFill="0"/>
    <xf numFmtId="0" fontId="25" fillId="0" borderId="0" applyNumberFormat="0" applyFont="0" applyAlignment="0">
      <alignment horizontal="center"/>
    </xf>
    <xf numFmtId="0" fontId="27" fillId="0" borderId="0" applyFill="0">
      <alignment vertical="center" wrapText="1"/>
    </xf>
    <xf numFmtId="0" fontId="6" fillId="0" borderId="0">
      <alignment horizontal="left" vertical="center" wrapText="1"/>
    </xf>
    <xf numFmtId="171" fontId="28" fillId="0" borderId="0" applyFill="0"/>
    <xf numFmtId="0" fontId="25" fillId="0" borderId="0" applyNumberFormat="0" applyFont="0" applyAlignment="0">
      <alignment horizontal="center"/>
    </xf>
    <xf numFmtId="0" fontId="2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1" fontId="30" fillId="0" borderId="0" applyFill="0"/>
    <xf numFmtId="0" fontId="25" fillId="0" borderId="0" applyNumberFormat="0" applyFont="0" applyAlignment="0">
      <alignment horizontal="center"/>
    </xf>
    <xf numFmtId="0" fontId="31" fillId="0" borderId="0" applyFill="0">
      <alignment horizontal="center" vertical="center" wrapText="1"/>
    </xf>
    <xf numFmtId="0" fontId="32" fillId="0" borderId="0" applyFill="0">
      <alignment horizontal="center" vertical="center" wrapText="1"/>
    </xf>
    <xf numFmtId="171" fontId="33" fillId="0" borderId="0" applyFill="0"/>
    <xf numFmtId="0" fontId="25" fillId="0" borderId="0" applyNumberFormat="0" applyFont="0" applyAlignment="0">
      <alignment horizontal="center"/>
    </xf>
    <xf numFmtId="0" fontId="34" fillId="0" borderId="0">
      <alignment horizontal="center" wrapText="1"/>
    </xf>
    <xf numFmtId="0" fontId="30" fillId="0" borderId="0" applyFill="0">
      <alignment horizontal="center" wrapText="1"/>
    </xf>
    <xf numFmtId="165" fontId="9" fillId="0" borderId="0" applyFill="0" applyBorder="0" applyAlignment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14" fillId="0" borderId="0" applyNumberFormat="0" applyAlignment="0">
      <alignment horizontal="left"/>
    </xf>
    <xf numFmtId="0" fontId="11" fillId="0" borderId="0"/>
    <xf numFmtId="44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Alignment="0">
      <alignment horizontal="left"/>
    </xf>
    <xf numFmtId="2" fontId="7" fillId="0" borderId="0" applyFont="0" applyFill="0" applyBorder="0" applyAlignment="0" applyProtection="0"/>
    <xf numFmtId="38" fontId="16" fillId="2" borderId="0" applyNumberFormat="0" applyBorder="0" applyAlignment="0" applyProtection="0"/>
    <xf numFmtId="0" fontId="17" fillId="0" borderId="3" applyNumberFormat="0" applyAlignment="0" applyProtection="0">
      <alignment horizontal="left" vertical="center"/>
    </xf>
    <xf numFmtId="0" fontId="17" fillId="0" borderId="4">
      <alignment horizontal="left" vertical="center"/>
    </xf>
    <xf numFmtId="0" fontId="3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37" fillId="0" borderId="5"/>
    <xf numFmtId="0" fontId="38" fillId="0" borderId="0"/>
    <xf numFmtId="10" fontId="16" fillId="3" borderId="6" applyNumberFormat="0" applyBorder="0" applyAlignment="0" applyProtection="0"/>
    <xf numFmtId="166" fontId="10" fillId="0" borderId="0"/>
    <xf numFmtId="0" fontId="12" fillId="0" borderId="0"/>
    <xf numFmtId="0" fontId="4" fillId="0" borderId="0"/>
    <xf numFmtId="0" fontId="7" fillId="0" borderId="0"/>
    <xf numFmtId="0" fontId="12" fillId="0" borderId="0"/>
    <xf numFmtId="0" fontId="6" fillId="0" borderId="0"/>
    <xf numFmtId="0" fontId="9" fillId="0" borderId="0"/>
    <xf numFmtId="39" fontId="4" fillId="0" borderId="0"/>
    <xf numFmtId="0" fontId="4" fillId="0" borderId="0"/>
    <xf numFmtId="0" fontId="12" fillId="0" borderId="0"/>
    <xf numFmtId="171" fontId="4" fillId="0" borderId="0" applyProtection="0"/>
    <xf numFmtId="9" fontId="4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7" fillId="0" borderId="0">
      <alignment horizontal="left" vertical="top"/>
    </xf>
    <xf numFmtId="0" fontId="39" fillId="0" borderId="5">
      <alignment horizontal="center"/>
    </xf>
    <xf numFmtId="3" fontId="35" fillId="0" borderId="0" applyFont="0" applyFill="0" applyBorder="0" applyAlignment="0" applyProtection="0"/>
    <xf numFmtId="0" fontId="35" fillId="4" borderId="0" applyNumberFormat="0" applyFont="0" applyBorder="0" applyAlignment="0" applyProtection="0"/>
    <xf numFmtId="3" fontId="7" fillId="0" borderId="0">
      <alignment horizontal="right" vertical="top"/>
    </xf>
    <xf numFmtId="41" fontId="6" fillId="2" borderId="7" applyFill="0"/>
    <xf numFmtId="0" fontId="40" fillId="0" borderId="0">
      <alignment horizontal="left" indent="7"/>
    </xf>
    <xf numFmtId="41" fontId="6" fillId="0" borderId="7" applyFill="0">
      <alignment horizontal="left" indent="2"/>
    </xf>
    <xf numFmtId="171" fontId="41" fillId="0" borderId="8" applyFill="0">
      <alignment horizontal="right"/>
    </xf>
    <xf numFmtId="0" fontId="8" fillId="0" borderId="6" applyNumberFormat="0" applyFont="0" applyBorder="0">
      <alignment horizontal="right"/>
    </xf>
    <xf numFmtId="0" fontId="42" fillId="0" borderId="0" applyFill="0"/>
    <xf numFmtId="0" fontId="17" fillId="0" borderId="0" applyFill="0"/>
    <xf numFmtId="4" fontId="41" fillId="0" borderId="8" applyFill="0"/>
    <xf numFmtId="0" fontId="7" fillId="0" borderId="0" applyNumberFormat="0" applyFont="0" applyBorder="0" applyAlignment="0"/>
    <xf numFmtId="0" fontId="26" fillId="0" borderId="0" applyFill="0">
      <alignment horizontal="left" indent="1"/>
    </xf>
    <xf numFmtId="0" fontId="43" fillId="0" borderId="0" applyFill="0">
      <alignment horizontal="left" indent="1"/>
    </xf>
    <xf numFmtId="4" fontId="28" fillId="0" borderId="0" applyFill="0"/>
    <xf numFmtId="0" fontId="7" fillId="0" borderId="0" applyNumberFormat="0" applyFont="0" applyFill="0" applyBorder="0" applyAlignment="0"/>
    <xf numFmtId="0" fontId="26" fillId="0" borderId="0" applyFill="0">
      <alignment horizontal="left" indent="2"/>
    </xf>
    <xf numFmtId="0" fontId="17" fillId="0" borderId="0" applyFill="0">
      <alignment horizontal="left" indent="2"/>
    </xf>
    <xf numFmtId="4" fontId="28" fillId="0" borderId="0" applyFill="0"/>
    <xf numFmtId="0" fontId="7" fillId="0" borderId="0" applyNumberFormat="0" applyFont="0" applyBorder="0" applyAlignment="0"/>
    <xf numFmtId="0" fontId="44" fillId="0" borderId="0">
      <alignment horizontal="left" indent="3"/>
    </xf>
    <xf numFmtId="0" fontId="45" fillId="0" borderId="0" applyFill="0">
      <alignment horizontal="left" indent="3"/>
    </xf>
    <xf numFmtId="4" fontId="28" fillId="0" borderId="0" applyFill="0"/>
    <xf numFmtId="0" fontId="7" fillId="0" borderId="0" applyNumberFormat="0" applyFont="0" applyBorder="0" applyAlignment="0"/>
    <xf numFmtId="0" fontId="29" fillId="0" borderId="0">
      <alignment horizontal="left" indent="4"/>
    </xf>
    <xf numFmtId="0" fontId="7" fillId="0" borderId="0" applyFill="0">
      <alignment horizontal="left" indent="4"/>
    </xf>
    <xf numFmtId="4" fontId="30" fillId="0" borderId="0" applyFill="0"/>
    <xf numFmtId="0" fontId="7" fillId="0" borderId="0" applyNumberFormat="0" applyFont="0" applyBorder="0" applyAlignment="0"/>
    <xf numFmtId="0" fontId="31" fillId="0" borderId="0">
      <alignment horizontal="left" indent="5"/>
    </xf>
    <xf numFmtId="0" fontId="32" fillId="0" borderId="0" applyFill="0">
      <alignment horizontal="left" indent="5"/>
    </xf>
    <xf numFmtId="4" fontId="33" fillId="0" borderId="0" applyFill="0"/>
    <xf numFmtId="0" fontId="7" fillId="0" borderId="0" applyNumberFormat="0" applyFont="0" applyFill="0" applyBorder="0" applyAlignment="0"/>
    <xf numFmtId="0" fontId="34" fillId="0" borderId="0" applyFill="0">
      <alignment horizontal="left" indent="6"/>
    </xf>
    <xf numFmtId="0" fontId="30" fillId="0" borderId="0" applyFill="0">
      <alignment horizontal="left" indent="6"/>
    </xf>
    <xf numFmtId="167" fontId="18" fillId="0" borderId="0" applyNumberFormat="0" applyFill="0" applyBorder="0" applyAlignment="0" applyProtection="0">
      <alignment horizontal="left"/>
    </xf>
    <xf numFmtId="40" fontId="19" fillId="0" borderId="0" applyBorder="0">
      <alignment horizontal="right"/>
    </xf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7" fillId="0" borderId="0"/>
    <xf numFmtId="10" fontId="7" fillId="0" borderId="0" applyFont="0" applyFill="0" applyBorder="0" applyAlignment="0" applyProtection="0"/>
    <xf numFmtId="171" fontId="4" fillId="0" borderId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23" borderId="0" applyNumberFormat="0" applyBorder="0" applyAlignment="0" applyProtection="0"/>
    <xf numFmtId="0" fontId="49" fillId="7" borderId="0" applyNumberFormat="0" applyBorder="0" applyAlignment="0" applyProtection="0"/>
    <xf numFmtId="0" fontId="50" fillId="24" borderId="13" applyNumberFormat="0" applyAlignment="0" applyProtection="0"/>
    <xf numFmtId="0" fontId="51" fillId="25" borderId="14" applyNumberFormat="0" applyAlignment="0" applyProtection="0"/>
    <xf numFmtId="171" fontId="4" fillId="0" borderId="0" applyProtection="0"/>
    <xf numFmtId="43" fontId="3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57" fillId="11" borderId="13" applyNumberFormat="0" applyAlignment="0" applyProtection="0"/>
    <xf numFmtId="0" fontId="58" fillId="0" borderId="18" applyNumberFormat="0" applyFill="0" applyAlignment="0" applyProtection="0"/>
    <xf numFmtId="0" fontId="59" fillId="26" borderId="0" applyNumberFormat="0" applyBorder="0" applyAlignment="0" applyProtection="0"/>
    <xf numFmtId="0" fontId="60" fillId="0" borderId="0">
      <alignment vertical="top"/>
    </xf>
    <xf numFmtId="0" fontId="4" fillId="27" borderId="19" applyNumberFormat="0" applyFont="0" applyAlignment="0" applyProtection="0"/>
    <xf numFmtId="0" fontId="61" fillId="24" borderId="20" applyNumberFormat="0" applyAlignment="0" applyProtection="0"/>
    <xf numFmtId="9" fontId="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6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57" fillId="11" borderId="13" applyNumberFormat="0" applyAlignment="0" applyProtection="0"/>
    <xf numFmtId="0" fontId="57" fillId="11" borderId="13" applyNumberFormat="0" applyAlignment="0" applyProtection="0"/>
    <xf numFmtId="9" fontId="7" fillId="0" borderId="0" applyFont="0" applyFill="0" applyBorder="0" applyAlignment="0" applyProtection="0"/>
    <xf numFmtId="171" fontId="4" fillId="0" borderId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27" borderId="0" applyNumberFormat="0" applyBorder="0" applyAlignment="0" applyProtection="0"/>
    <xf numFmtId="0" fontId="65" fillId="11" borderId="0" applyNumberFormat="0" applyBorder="0" applyAlignment="0" applyProtection="0"/>
    <xf numFmtId="0" fontId="65" fillId="10" borderId="0" applyNumberFormat="0" applyBorder="0" applyAlignment="0" applyProtection="0"/>
    <xf numFmtId="0" fontId="65" fillId="27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26" borderId="0" applyNumberFormat="0" applyBorder="0" applyAlignment="0" applyProtection="0"/>
    <xf numFmtId="0" fontId="65" fillId="7" borderId="0" applyNumberFormat="0" applyBorder="0" applyAlignment="0" applyProtection="0"/>
    <xf numFmtId="0" fontId="65" fillId="10" borderId="0" applyNumberFormat="0" applyBorder="0" applyAlignment="0" applyProtection="0"/>
    <xf numFmtId="0" fontId="65" fillId="27" borderId="0" applyNumberFormat="0" applyBorder="0" applyAlignment="0" applyProtection="0"/>
    <xf numFmtId="0" fontId="66" fillId="10" borderId="0" applyNumberFormat="0" applyBorder="0" applyAlignment="0" applyProtection="0"/>
    <xf numFmtId="0" fontId="66" fillId="23" borderId="0" applyNumberFormat="0" applyBorder="0" applyAlignment="0" applyProtection="0"/>
    <xf numFmtId="0" fontId="66" fillId="15" borderId="0" applyNumberFormat="0" applyBorder="0" applyAlignment="0" applyProtection="0"/>
    <xf numFmtId="0" fontId="66" fillId="7" borderId="0" applyNumberFormat="0" applyBorder="0" applyAlignment="0" applyProtection="0"/>
    <xf numFmtId="0" fontId="66" fillId="10" borderId="0" applyNumberFormat="0" applyBorder="0" applyAlignment="0" applyProtection="0"/>
    <xf numFmtId="0" fontId="66" fillId="13" borderId="0" applyNumberFormat="0" applyBorder="0" applyAlignment="0" applyProtection="0"/>
    <xf numFmtId="0" fontId="66" fillId="28" borderId="0" applyNumberFormat="0" applyBorder="0" applyAlignment="0" applyProtection="0"/>
    <xf numFmtId="0" fontId="66" fillId="23" borderId="0" applyNumberFormat="0" applyBorder="0" applyAlignment="0" applyProtection="0"/>
    <xf numFmtId="0" fontId="66" fillId="15" borderId="0" applyNumberFormat="0" applyBorder="0" applyAlignment="0" applyProtection="0"/>
    <xf numFmtId="0" fontId="66" fillId="29" borderId="0" applyNumberFormat="0" applyBorder="0" applyAlignment="0" applyProtection="0"/>
    <xf numFmtId="0" fontId="66" fillId="18" borderId="0" applyNumberFormat="0" applyBorder="0" applyAlignment="0" applyProtection="0"/>
    <xf numFmtId="0" fontId="66" fillId="21" borderId="0" applyNumberFormat="0" applyBorder="0" applyAlignment="0" applyProtection="0"/>
    <xf numFmtId="0" fontId="67" fillId="9" borderId="0" applyNumberFormat="0" applyBorder="0" applyAlignment="0" applyProtection="0"/>
    <xf numFmtId="0" fontId="11" fillId="0" borderId="22">
      <alignment horizontal="right"/>
    </xf>
    <xf numFmtId="0" fontId="68" fillId="30" borderId="13" applyNumberFormat="0" applyAlignment="0" applyProtection="0"/>
    <xf numFmtId="0" fontId="69" fillId="25" borderId="1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10" borderId="0" applyNumberFormat="0" applyBorder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4" fillId="0" borderId="25" applyNumberFormat="0" applyFill="0" applyAlignment="0" applyProtection="0"/>
    <xf numFmtId="0" fontId="74" fillId="0" borderId="0" applyNumberFormat="0" applyFill="0" applyBorder="0" applyAlignment="0" applyProtection="0"/>
    <xf numFmtId="0" fontId="75" fillId="26" borderId="13" applyNumberFormat="0" applyAlignment="0" applyProtection="0"/>
    <xf numFmtId="0" fontId="76" fillId="0" borderId="26" applyNumberFormat="0" applyFill="0" applyAlignment="0" applyProtection="0"/>
    <xf numFmtId="0" fontId="77" fillId="26" borderId="0" applyNumberFormat="0" applyBorder="0" applyAlignment="0" applyProtection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4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9" fontId="4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7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3" fillId="0" borderId="0"/>
    <xf numFmtId="0" fontId="7" fillId="0" borderId="0"/>
    <xf numFmtId="39" fontId="4" fillId="0" borderId="0"/>
    <xf numFmtId="39" fontId="4" fillId="0" borderId="0"/>
    <xf numFmtId="39" fontId="4" fillId="0" borderId="0"/>
    <xf numFmtId="39" fontId="4" fillId="0" borderId="0"/>
    <xf numFmtId="0" fontId="12" fillId="27" borderId="19" applyNumberFormat="0" applyFont="0" applyAlignment="0" applyProtection="0"/>
    <xf numFmtId="0" fontId="12" fillId="27" borderId="19" applyNumberFormat="0" applyFont="0" applyAlignment="0" applyProtection="0"/>
    <xf numFmtId="0" fontId="78" fillId="30" borderId="20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4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5" fillId="0" borderId="30" applyNumberFormat="0" applyFill="0" applyAlignment="0" applyProtection="0"/>
    <xf numFmtId="0" fontId="85" fillId="0" borderId="0" applyNumberForma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3" borderId="0" applyNumberFormat="0" applyBorder="0" applyAlignment="0" applyProtection="0"/>
    <xf numFmtId="0" fontId="89" fillId="34" borderId="31" applyNumberFormat="0" applyAlignment="0" applyProtection="0"/>
    <xf numFmtId="0" fontId="90" fillId="35" borderId="32" applyNumberFormat="0" applyAlignment="0" applyProtection="0"/>
    <xf numFmtId="0" fontId="91" fillId="35" borderId="31" applyNumberFormat="0" applyAlignment="0" applyProtection="0"/>
    <xf numFmtId="0" fontId="92" fillId="0" borderId="33" applyNumberFormat="0" applyFill="0" applyAlignment="0" applyProtection="0"/>
    <xf numFmtId="0" fontId="93" fillId="36" borderId="34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36" applyNumberFormat="0" applyFill="0" applyAlignment="0" applyProtection="0"/>
    <xf numFmtId="0" fontId="9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97" fillId="57" borderId="0" applyNumberFormat="0" applyBorder="0" applyAlignment="0" applyProtection="0"/>
    <xf numFmtId="0" fontId="97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97" fillId="6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0" fontId="2" fillId="0" borderId="0"/>
    <xf numFmtId="0" fontId="2" fillId="37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7" borderId="35" applyNumberFormat="0" applyFont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35" applyNumberFormat="0" applyFont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0" borderId="0"/>
    <xf numFmtId="0" fontId="2" fillId="0" borderId="0"/>
    <xf numFmtId="0" fontId="2" fillId="37" borderId="35" applyNumberFormat="0" applyFont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0" borderId="0"/>
    <xf numFmtId="0" fontId="2" fillId="37" borderId="35" applyNumberFormat="0" applyFont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7" borderId="35" applyNumberFormat="0" applyFont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3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7" borderId="35" applyNumberFormat="0" applyFont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35" applyNumberFormat="0" applyFont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0" borderId="0"/>
    <xf numFmtId="0" fontId="2" fillId="0" borderId="0"/>
    <xf numFmtId="0" fontId="2" fillId="37" borderId="35" applyNumberFormat="0" applyFont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0" borderId="0"/>
    <xf numFmtId="0" fontId="2" fillId="37" borderId="35" applyNumberFormat="0" applyFont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7" borderId="35" applyNumberFormat="0" applyFont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0" borderId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7" fillId="0" borderId="0"/>
    <xf numFmtId="0" fontId="4" fillId="0" borderId="0"/>
    <xf numFmtId="0" fontId="7" fillId="0" borderId="0"/>
    <xf numFmtId="174" fontId="98" fillId="0" borderId="0" applyFont="0" applyFill="0" applyBorder="0" applyAlignment="0" applyProtection="0"/>
    <xf numFmtId="175" fontId="98" fillId="0" borderId="0" applyFont="0" applyFill="0" applyBorder="0" applyAlignment="0" applyProtection="0"/>
    <xf numFmtId="176" fontId="98" fillId="0" borderId="0" applyFont="0" applyFill="0" applyBorder="0" applyAlignment="0" applyProtection="0"/>
    <xf numFmtId="177" fontId="98" fillId="0" borderId="0" applyFont="0" applyFill="0" applyBorder="0" applyAlignment="0" applyProtection="0"/>
    <xf numFmtId="178" fontId="98" fillId="0" borderId="0" applyFont="0" applyFill="0" applyBorder="0" applyAlignment="0" applyProtection="0"/>
    <xf numFmtId="179" fontId="98" fillId="0" borderId="0" applyFont="0" applyFill="0" applyBorder="0" applyAlignment="0" applyProtection="0"/>
    <xf numFmtId="0" fontId="28" fillId="0" borderId="0"/>
    <xf numFmtId="180" fontId="7" fillId="63" borderId="0" applyNumberFormat="0" applyFill="0" applyBorder="0" applyAlignment="0" applyProtection="0">
      <alignment horizontal="right" vertical="center"/>
    </xf>
    <xf numFmtId="180" fontId="99" fillId="0" borderId="0" applyNumberFormat="0" applyFill="0" applyBorder="0" applyAlignment="0" applyProtection="0"/>
    <xf numFmtId="0" fontId="7" fillId="0" borderId="8" applyNumberFormat="0" applyFont="0" applyFill="0" applyAlignment="0" applyProtection="0"/>
    <xf numFmtId="181" fontId="100" fillId="0" borderId="0" applyFont="0" applyFill="0" applyBorder="0" applyAlignment="0" applyProtection="0"/>
    <xf numFmtId="182" fontId="98" fillId="0" borderId="0" applyFont="0" applyFill="0" applyBorder="0" applyProtection="0">
      <alignment horizontal="left"/>
    </xf>
    <xf numFmtId="183" fontId="98" fillId="0" borderId="0" applyFont="0" applyFill="0" applyBorder="0" applyProtection="0">
      <alignment horizontal="left"/>
    </xf>
    <xf numFmtId="184" fontId="98" fillId="0" borderId="0" applyFont="0" applyFill="0" applyBorder="0" applyProtection="0">
      <alignment horizontal="left"/>
    </xf>
    <xf numFmtId="37" fontId="101" fillId="0" borderId="0" applyFont="0" applyFill="0" applyBorder="0" applyAlignment="0" applyProtection="0">
      <alignment vertical="center"/>
      <protection locked="0"/>
    </xf>
    <xf numFmtId="185" fontId="102" fillId="0" borderId="0" applyFont="0" applyFill="0" applyBorder="0" applyAlignment="0" applyProtection="0"/>
    <xf numFmtId="0" fontId="103" fillId="0" borderId="0"/>
    <xf numFmtId="0" fontId="103" fillId="0" borderId="0"/>
    <xf numFmtId="171" fontId="28" fillId="0" borderId="0" applyFill="0"/>
    <xf numFmtId="0" fontId="7" fillId="0" borderId="0" applyFill="0">
      <alignment horizontal="center" vertical="center" wrapText="1"/>
    </xf>
    <xf numFmtId="186" fontId="104" fillId="0" borderId="0" applyFont="0" applyFill="0" applyBorder="0" applyAlignment="0" applyProtection="0">
      <protection locked="0"/>
    </xf>
    <xf numFmtId="187" fontId="104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188" fontId="105" fillId="0" borderId="0" applyFont="0" applyFill="0" applyBorder="0" applyAlignment="0" applyProtection="0"/>
    <xf numFmtId="189" fontId="102" fillId="0" borderId="0" applyFont="0" applyFill="0" applyBorder="0" applyAlignment="0" applyProtection="0"/>
    <xf numFmtId="0" fontId="7" fillId="0" borderId="8" applyNumberFormat="0" applyFont="0" applyFill="0" applyBorder="0" applyProtection="0">
      <alignment horizontal="centerContinuous" vertical="center"/>
    </xf>
    <xf numFmtId="0" fontId="41" fillId="0" borderId="0" applyFill="0" applyBorder="0" applyProtection="0">
      <alignment horizontal="center"/>
      <protection locked="0"/>
    </xf>
    <xf numFmtId="0" fontId="7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190" fontId="98" fillId="0" borderId="0" applyFont="0" applyFill="0" applyBorder="0" applyAlignment="0" applyProtection="0"/>
    <xf numFmtId="191" fontId="98" fillId="0" borderId="0" applyFont="0" applyFill="0" applyBorder="0" applyAlignment="0" applyProtection="0"/>
    <xf numFmtId="192" fontId="98" fillId="0" borderId="0" applyFont="0" applyFill="0" applyBorder="0" applyAlignment="0" applyProtection="0"/>
    <xf numFmtId="193" fontId="107" fillId="0" borderId="0" applyFont="0" applyFill="0" applyBorder="0" applyAlignment="0" applyProtection="0"/>
    <xf numFmtId="194" fontId="108" fillId="0" borderId="0" applyFont="0" applyFill="0" applyBorder="0" applyAlignment="0" applyProtection="0"/>
    <xf numFmtId="195" fontId="108" fillId="0" borderId="0" applyFont="0" applyFill="0" applyBorder="0" applyAlignment="0" applyProtection="0"/>
    <xf numFmtId="196" fontId="24" fillId="0" borderId="0" applyFont="0" applyFill="0" applyBorder="0" applyAlignment="0" applyProtection="0">
      <protection locked="0"/>
    </xf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7" fontId="109" fillId="0" borderId="0" applyFill="0" applyBorder="0" applyAlignment="0" applyProtection="0"/>
    <xf numFmtId="0" fontId="22" fillId="0" borderId="0" applyFill="0" applyBorder="0" applyAlignment="0" applyProtection="0">
      <protection locked="0"/>
    </xf>
    <xf numFmtId="197" fontId="98" fillId="0" borderId="0" applyFont="0" applyFill="0" applyBorder="0" applyAlignment="0" applyProtection="0"/>
    <xf numFmtId="198" fontId="98" fillId="0" borderId="0" applyFont="0" applyFill="0" applyBorder="0" applyAlignment="0" applyProtection="0"/>
    <xf numFmtId="199" fontId="98" fillId="0" borderId="0" applyFont="0" applyFill="0" applyBorder="0" applyAlignment="0" applyProtection="0"/>
    <xf numFmtId="200" fontId="108" fillId="0" borderId="0" applyFont="0" applyFill="0" applyBorder="0" applyAlignment="0" applyProtection="0"/>
    <xf numFmtId="201" fontId="108" fillId="0" borderId="0" applyFont="0" applyFill="0" applyBorder="0" applyAlignment="0" applyProtection="0"/>
    <xf numFmtId="202" fontId="108" fillId="0" borderId="0" applyFont="0" applyFill="0" applyBorder="0" applyAlignment="0" applyProtection="0"/>
    <xf numFmtId="203" fontId="24" fillId="0" borderId="0" applyFont="0" applyFill="0" applyBorder="0" applyAlignment="0" applyProtection="0">
      <protection locked="0"/>
    </xf>
    <xf numFmtId="44" fontId="7" fillId="0" borderId="0" applyFont="0" applyFill="0" applyBorder="0" applyAlignment="0" applyProtection="0"/>
    <xf numFmtId="5" fontId="109" fillId="0" borderId="0" applyFill="0" applyBorder="0" applyAlignment="0" applyProtection="0"/>
    <xf numFmtId="5" fontId="7" fillId="0" borderId="0" applyFont="0" applyFill="0" applyBorder="0" applyAlignment="0" applyProtection="0"/>
    <xf numFmtId="204" fontId="102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104" fillId="0" borderId="0" applyFont="0" applyFill="0" applyBorder="0" applyAlignment="0" applyProtection="0">
      <protection locked="0"/>
    </xf>
    <xf numFmtId="7" fontId="16" fillId="0" borderId="0" applyFont="0" applyFill="0" applyBorder="0" applyAlignment="0" applyProtection="0"/>
    <xf numFmtId="207" fontId="105" fillId="0" borderId="0" applyFont="0" applyFill="0" applyBorder="0" applyAlignment="0" applyProtection="0"/>
    <xf numFmtId="208" fontId="110" fillId="0" borderId="0" applyFont="0" applyFill="0" applyBorder="0" applyAlignment="0" applyProtection="0"/>
    <xf numFmtId="0" fontId="111" fillId="64" borderId="38" applyNumberFormat="0" applyFont="0" applyFill="0" applyAlignment="0" applyProtection="0">
      <alignment horizontal="left" indent="1"/>
    </xf>
    <xf numFmtId="209" fontId="98" fillId="0" borderId="0" applyFont="0" applyFill="0" applyBorder="0" applyProtection="0"/>
    <xf numFmtId="210" fontId="98" fillId="0" borderId="0" applyFont="0" applyFill="0" applyBorder="0" applyProtection="0"/>
    <xf numFmtId="211" fontId="98" fillId="0" borderId="0" applyFont="0" applyFill="0" applyBorder="0" applyAlignment="0" applyProtection="0"/>
    <xf numFmtId="212" fontId="98" fillId="0" borderId="0" applyFont="0" applyFill="0" applyBorder="0" applyAlignment="0" applyProtection="0"/>
    <xf numFmtId="213" fontId="98" fillId="0" borderId="0" applyFont="0" applyFill="0" applyBorder="0" applyAlignment="0" applyProtection="0"/>
    <xf numFmtId="164" fontId="7" fillId="0" borderId="0" applyFont="0" applyFill="0" applyBorder="0" applyAlignment="0" applyProtection="0"/>
    <xf numFmtId="214" fontId="112" fillId="0" borderId="0" applyFont="0" applyFill="0" applyBorder="0" applyAlignment="0" applyProtection="0"/>
    <xf numFmtId="5" fontId="113" fillId="0" borderId="0" applyBorder="0"/>
    <xf numFmtId="205" fontId="113" fillId="0" borderId="0" applyBorder="0"/>
    <xf numFmtId="7" fontId="113" fillId="0" borderId="0" applyBorder="0"/>
    <xf numFmtId="37" fontId="113" fillId="0" borderId="0" applyBorder="0"/>
    <xf numFmtId="186" fontId="113" fillId="0" borderId="0" applyBorder="0"/>
    <xf numFmtId="215" fontId="113" fillId="0" borderId="0" applyBorder="0"/>
    <xf numFmtId="39" fontId="113" fillId="0" borderId="0" applyBorder="0"/>
    <xf numFmtId="216" fontId="113" fillId="0" borderId="0" applyBorder="0"/>
    <xf numFmtId="7" fontId="7" fillId="0" borderId="0" applyFont="0" applyFill="0" applyBorder="0" applyAlignment="0" applyProtection="0"/>
    <xf numFmtId="217" fontId="102" fillId="0" borderId="0" applyFont="0" applyFill="0" applyBorder="0" applyAlignment="0" applyProtection="0"/>
    <xf numFmtId="218" fontId="102" fillId="0" borderId="0" applyFont="0" applyFill="0" applyAlignment="0" applyProtection="0"/>
    <xf numFmtId="217" fontId="102" fillId="0" borderId="0" applyFont="0" applyFill="0" applyBorder="0" applyAlignment="0" applyProtection="0"/>
    <xf numFmtId="219" fontId="16" fillId="0" borderId="0" applyFont="0" applyFill="0" applyBorder="0" applyAlignment="0" applyProtection="0"/>
    <xf numFmtId="0" fontId="114" fillId="0" borderId="0"/>
    <xf numFmtId="186" fontId="115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98" fillId="0" borderId="0" applyFont="0" applyFill="0" applyBorder="0" applyProtection="0">
      <alignment horizontal="center" wrapText="1"/>
    </xf>
    <xf numFmtId="220" fontId="98" fillId="0" borderId="0" applyFont="0" applyFill="0" applyBorder="0" applyProtection="0">
      <alignment horizontal="right"/>
    </xf>
    <xf numFmtId="0" fontId="115" fillId="0" borderId="0" applyNumberFormat="0" applyFill="0" applyBorder="0" applyAlignment="0" applyProtection="0"/>
    <xf numFmtId="38" fontId="16" fillId="2" borderId="0" applyNumberFormat="0" applyBorder="0" applyAlignment="0" applyProtection="0"/>
    <xf numFmtId="14" fontId="8" fillId="65" borderId="5">
      <alignment horizontal="center" vertical="center" wrapText="1"/>
    </xf>
    <xf numFmtId="0" fontId="41" fillId="0" borderId="0" applyFill="0" applyAlignment="0" applyProtection="0">
      <protection locked="0"/>
    </xf>
    <xf numFmtId="0" fontId="41" fillId="0" borderId="8" applyFill="0" applyAlignment="0" applyProtection="0">
      <protection locked="0"/>
    </xf>
    <xf numFmtId="0" fontId="116" fillId="0" borderId="8" applyNumberFormat="0" applyFill="0" applyAlignment="0" applyProtection="0"/>
    <xf numFmtId="0" fontId="112" fillId="66" borderId="0" applyNumberFormat="0" applyFont="0" applyBorder="0" applyAlignment="0" applyProtection="0"/>
    <xf numFmtId="0" fontId="117" fillId="67" borderId="6" applyNumberFormat="0" applyAlignment="0" applyProtection="0"/>
    <xf numFmtId="221" fontId="98" fillId="0" borderId="0" applyFont="0" applyFill="0" applyBorder="0" applyProtection="0">
      <alignment horizontal="left"/>
    </xf>
    <xf numFmtId="222" fontId="98" fillId="0" borderId="0" applyFont="0" applyFill="0" applyBorder="0" applyProtection="0">
      <alignment horizontal="left"/>
    </xf>
    <xf numFmtId="223" fontId="98" fillId="0" borderId="0" applyFont="0" applyFill="0" applyBorder="0" applyProtection="0">
      <alignment horizontal="left"/>
    </xf>
    <xf numFmtId="224" fontId="98" fillId="0" borderId="0" applyFont="0" applyFill="0" applyBorder="0" applyProtection="0">
      <alignment horizontal="left"/>
    </xf>
    <xf numFmtId="5" fontId="118" fillId="0" borderId="0" applyBorder="0"/>
    <xf numFmtId="205" fontId="118" fillId="0" borderId="0" applyBorder="0"/>
    <xf numFmtId="7" fontId="118" fillId="0" borderId="0" applyBorder="0"/>
    <xf numFmtId="37" fontId="118" fillId="0" borderId="0" applyBorder="0"/>
    <xf numFmtId="186" fontId="118" fillId="0" borderId="0" applyBorder="0"/>
    <xf numFmtId="215" fontId="118" fillId="0" borderId="0" applyBorder="0"/>
    <xf numFmtId="39" fontId="118" fillId="0" borderId="0" applyBorder="0"/>
    <xf numFmtId="216" fontId="118" fillId="0" borderId="0" applyBorder="0"/>
    <xf numFmtId="0" fontId="112" fillId="0" borderId="11" applyNumberFormat="0" applyFont="0" applyFill="0" applyAlignment="0" applyProtection="0"/>
    <xf numFmtId="0" fontId="119" fillId="0" borderId="0"/>
    <xf numFmtId="225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8" fontId="7" fillId="0" borderId="0" applyFont="0" applyFill="0" applyBorder="0" applyAlignment="0" applyProtection="0"/>
    <xf numFmtId="0" fontId="7" fillId="0" borderId="0" applyFont="0" applyFill="0" applyBorder="0" applyAlignment="0" applyProtection="0">
      <alignment horizontal="right"/>
    </xf>
    <xf numFmtId="229" fontId="7" fillId="0" borderId="0" applyFont="0" applyFill="0" applyBorder="0" applyAlignment="0" applyProtection="0"/>
    <xf numFmtId="37" fontId="12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00" fillId="68" borderId="0" applyNumberFormat="0" applyFont="0" applyBorder="0" applyAlignment="0"/>
    <xf numFmtId="230" fontId="7" fillId="0" borderId="0" applyFont="0" applyFill="0" applyBorder="0" applyAlignment="0" applyProtection="0"/>
    <xf numFmtId="231" fontId="121" fillId="0" borderId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2" fontId="7" fillId="0" borderId="0"/>
    <xf numFmtId="233" fontId="102" fillId="0" borderId="0"/>
    <xf numFmtId="233" fontId="102" fillId="0" borderId="0"/>
    <xf numFmtId="231" fontId="121" fillId="0" borderId="0"/>
    <xf numFmtId="0" fontId="102" fillId="0" borderId="0"/>
    <xf numFmtId="231" fontId="109" fillId="0" borderId="0"/>
    <xf numFmtId="232" fontId="7" fillId="0" borderId="0"/>
    <xf numFmtId="233" fontId="102" fillId="0" borderId="0"/>
    <xf numFmtId="233" fontId="102" fillId="0" borderId="0"/>
    <xf numFmtId="0" fontId="102" fillId="0" borderId="0"/>
    <xf numFmtId="0" fontId="102" fillId="0" borderId="0"/>
    <xf numFmtId="234" fontId="102" fillId="0" borderId="0"/>
    <xf numFmtId="170" fontId="102" fillId="0" borderId="0"/>
    <xf numFmtId="235" fontId="102" fillId="0" borderId="0"/>
    <xf numFmtId="234" fontId="102" fillId="0" borderId="0"/>
    <xf numFmtId="170" fontId="102" fillId="0" borderId="0"/>
    <xf numFmtId="236" fontId="102" fillId="0" borderId="0"/>
    <xf numFmtId="236" fontId="102" fillId="0" borderId="0"/>
    <xf numFmtId="237" fontId="102" fillId="0" borderId="0"/>
    <xf numFmtId="235" fontId="102" fillId="0" borderId="0"/>
    <xf numFmtId="238" fontId="102" fillId="0" borderId="0"/>
    <xf numFmtId="237" fontId="102" fillId="0" borderId="0"/>
    <xf numFmtId="237" fontId="102" fillId="0" borderId="0"/>
    <xf numFmtId="0" fontId="102" fillId="0" borderId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31" fontId="121" fillId="0" borderId="0"/>
    <xf numFmtId="231" fontId="121" fillId="0" borderId="0"/>
    <xf numFmtId="230" fontId="7" fillId="0" borderId="0" applyFont="0" applyFill="0" applyBorder="0" applyAlignment="0" applyProtection="0"/>
    <xf numFmtId="231" fontId="121" fillId="0" borderId="0"/>
    <xf numFmtId="231" fontId="121" fillId="0" borderId="0"/>
    <xf numFmtId="234" fontId="102" fillId="0" borderId="0"/>
    <xf numFmtId="170" fontId="102" fillId="0" borderId="0"/>
    <xf numFmtId="235" fontId="102" fillId="0" borderId="0"/>
    <xf numFmtId="234" fontId="102" fillId="0" borderId="0"/>
    <xf numFmtId="170" fontId="102" fillId="0" borderId="0"/>
    <xf numFmtId="236" fontId="102" fillId="0" borderId="0"/>
    <xf numFmtId="236" fontId="102" fillId="0" borderId="0"/>
    <xf numFmtId="237" fontId="102" fillId="0" borderId="0"/>
    <xf numFmtId="235" fontId="102" fillId="0" borderId="0"/>
    <xf numFmtId="238" fontId="102" fillId="0" borderId="0"/>
    <xf numFmtId="237" fontId="102" fillId="0" borderId="0"/>
    <xf numFmtId="237" fontId="102" fillId="0" borderId="0"/>
    <xf numFmtId="239" fontId="28" fillId="62" borderId="0" applyFont="0" applyFill="0" applyBorder="0" applyAlignment="0" applyProtection="0"/>
    <xf numFmtId="240" fontId="28" fillId="62" borderId="0" applyFont="0" applyFill="0" applyBorder="0" applyAlignment="0" applyProtection="0"/>
    <xf numFmtId="241" fontId="7" fillId="0" borderId="0" applyFont="0" applyFill="0" applyBorder="0" applyAlignment="0" applyProtection="0"/>
    <xf numFmtId="242" fontId="108" fillId="0" borderId="0" applyFont="0" applyFill="0" applyBorder="0" applyAlignment="0" applyProtection="0"/>
    <xf numFmtId="243" fontId="107" fillId="0" borderId="0" applyFont="0" applyFill="0" applyBorder="0" applyAlignment="0" applyProtection="0"/>
    <xf numFmtId="244" fontId="7" fillId="0" borderId="0" applyFont="0" applyFill="0" applyBorder="0" applyAlignment="0" applyProtection="0"/>
    <xf numFmtId="245" fontId="98" fillId="0" borderId="0" applyFont="0" applyFill="0" applyBorder="0" applyAlignment="0" applyProtection="0"/>
    <xf numFmtId="246" fontId="98" fillId="0" borderId="0" applyFont="0" applyFill="0" applyBorder="0" applyAlignment="0" applyProtection="0"/>
    <xf numFmtId="247" fontId="98" fillId="0" borderId="0" applyFont="0" applyFill="0" applyBorder="0" applyAlignment="0" applyProtection="0"/>
    <xf numFmtId="248" fontId="108" fillId="0" borderId="0" applyFont="0" applyFill="0" applyBorder="0" applyAlignment="0" applyProtection="0"/>
    <xf numFmtId="249" fontId="107" fillId="0" borderId="0" applyFont="0" applyFill="0" applyBorder="0" applyAlignment="0" applyProtection="0"/>
    <xf numFmtId="250" fontId="108" fillId="0" borderId="0" applyFont="0" applyFill="0" applyBorder="0" applyAlignment="0" applyProtection="0"/>
    <xf numFmtId="251" fontId="107" fillId="0" borderId="0" applyFont="0" applyFill="0" applyBorder="0" applyAlignment="0" applyProtection="0"/>
    <xf numFmtId="252" fontId="108" fillId="0" borderId="0" applyFont="0" applyFill="0" applyBorder="0" applyAlignment="0" applyProtection="0"/>
    <xf numFmtId="253" fontId="107" fillId="0" borderId="0" applyFont="0" applyFill="0" applyBorder="0" applyAlignment="0" applyProtection="0"/>
    <xf numFmtId="254" fontId="24" fillId="0" borderId="0" applyFont="0" applyFill="0" applyBorder="0" applyAlignment="0" applyProtection="0">
      <protection locked="0"/>
    </xf>
    <xf numFmtId="255" fontId="10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109" fillId="0" borderId="0" applyFill="0" applyBorder="0" applyAlignment="0" applyProtection="0"/>
    <xf numFmtId="9" fontId="113" fillId="0" borderId="0" applyBorder="0"/>
    <xf numFmtId="256" fontId="113" fillId="0" borderId="0" applyBorder="0"/>
    <xf numFmtId="10" fontId="113" fillId="0" borderId="0" applyBorder="0"/>
    <xf numFmtId="4" fontId="28" fillId="0" borderId="0" applyFill="0"/>
    <xf numFmtId="4" fontId="28" fillId="0" borderId="0" applyFill="0"/>
    <xf numFmtId="4" fontId="28" fillId="0" borderId="0" applyFill="0"/>
    <xf numFmtId="0" fontId="7" fillId="0" borderId="0" applyFill="0">
      <alignment horizontal="left" indent="4"/>
    </xf>
    <xf numFmtId="0" fontId="112" fillId="0" borderId="37" applyNumberFormat="0" applyFont="0" applyFill="0" applyAlignment="0" applyProtection="0"/>
    <xf numFmtId="0" fontId="122" fillId="0" borderId="0" applyNumberFormat="0" applyFill="0" applyBorder="0" applyAlignment="0" applyProtection="0"/>
    <xf numFmtId="0" fontId="123" fillId="0" borderId="0"/>
    <xf numFmtId="0" fontId="123" fillId="0" borderId="0"/>
    <xf numFmtId="0" fontId="124" fillId="0" borderId="5">
      <alignment horizontal="right"/>
    </xf>
    <xf numFmtId="257" fontId="110" fillId="0" borderId="0">
      <alignment horizontal="center"/>
    </xf>
    <xf numFmtId="258" fontId="125" fillId="0" borderId="0">
      <alignment horizontal="center"/>
    </xf>
    <xf numFmtId="0" fontId="81" fillId="0" borderId="0" applyNumberFormat="0" applyFill="0" applyBorder="0" applyAlignment="0" applyProtection="0"/>
    <xf numFmtId="0" fontId="9" fillId="0" borderId="0" applyNumberFormat="0" applyBorder="0" applyAlignment="0"/>
    <xf numFmtId="0" fontId="126" fillId="0" borderId="0" applyNumberFormat="0" applyBorder="0" applyAlignment="0"/>
    <xf numFmtId="0" fontId="112" fillId="64" borderId="0" applyNumberFormat="0" applyFont="0" applyBorder="0" applyAlignment="0" applyProtection="0"/>
    <xf numFmtId="239" fontId="127" fillId="0" borderId="4" applyNumberFormat="0" applyFont="0" applyFill="0" applyAlignment="0" applyProtection="0"/>
    <xf numFmtId="0" fontId="128" fillId="0" borderId="0" applyFill="0" applyBorder="0" applyProtection="0">
      <alignment horizontal="left" vertical="top"/>
    </xf>
    <xf numFmtId="0" fontId="129" fillId="0" borderId="0" applyAlignment="0">
      <alignment horizontal="centerContinuous"/>
    </xf>
    <xf numFmtId="0" fontId="7" fillId="0" borderId="2" applyNumberFormat="0" applyFont="0" applyFill="0" applyAlignment="0" applyProtection="0"/>
    <xf numFmtId="0" fontId="130" fillId="0" borderId="0" applyNumberFormat="0" applyFill="0" applyBorder="0" applyAlignment="0" applyProtection="0"/>
    <xf numFmtId="259" fontId="107" fillId="0" borderId="0" applyFont="0" applyFill="0" applyBorder="0" applyAlignment="0" applyProtection="0"/>
    <xf numFmtId="260" fontId="107" fillId="0" borderId="0" applyFont="0" applyFill="0" applyBorder="0" applyAlignment="0" applyProtection="0"/>
    <xf numFmtId="261" fontId="107" fillId="0" borderId="0" applyFont="0" applyFill="0" applyBorder="0" applyAlignment="0" applyProtection="0"/>
    <xf numFmtId="262" fontId="107" fillId="0" borderId="0" applyFont="0" applyFill="0" applyBorder="0" applyAlignment="0" applyProtection="0"/>
    <xf numFmtId="263" fontId="107" fillId="0" borderId="0" applyFont="0" applyFill="0" applyBorder="0" applyAlignment="0" applyProtection="0"/>
    <xf numFmtId="264" fontId="107" fillId="0" borderId="0" applyFont="0" applyFill="0" applyBorder="0" applyAlignment="0" applyProtection="0"/>
    <xf numFmtId="265" fontId="107" fillId="0" borderId="0" applyFont="0" applyFill="0" applyBorder="0" applyAlignment="0" applyProtection="0"/>
    <xf numFmtId="266" fontId="107" fillId="0" borderId="0" applyFont="0" applyFill="0" applyBorder="0" applyAlignment="0" applyProtection="0"/>
    <xf numFmtId="267" fontId="131" fillId="64" borderId="39" applyFont="0" applyFill="0" applyBorder="0" applyAlignment="0" applyProtection="0"/>
    <xf numFmtId="267" fontId="102" fillId="0" borderId="0" applyFont="0" applyFill="0" applyBorder="0" applyAlignment="0" applyProtection="0"/>
    <xf numFmtId="268" fontId="105" fillId="0" borderId="0" applyFont="0" applyFill="0" applyBorder="0" applyAlignment="0" applyProtection="0"/>
    <xf numFmtId="269" fontId="110" fillId="0" borderId="4" applyFont="0" applyFill="0" applyBorder="0" applyAlignment="0" applyProtection="0">
      <alignment horizontal="right"/>
      <protection locked="0"/>
    </xf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3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7" borderId="35" applyNumberFormat="0" applyFont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35" applyNumberFormat="0" applyFont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0" borderId="0"/>
    <xf numFmtId="0" fontId="1" fillId="0" borderId="0"/>
    <xf numFmtId="0" fontId="1" fillId="37" borderId="35" applyNumberFormat="0" applyFont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0" borderId="0"/>
    <xf numFmtId="0" fontId="1" fillId="37" borderId="35" applyNumberFormat="0" applyFont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3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37" borderId="35" applyNumberFormat="0" applyFont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7" borderId="35" applyNumberFormat="0" applyFont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0" borderId="0"/>
    <xf numFmtId="0" fontId="1" fillId="0" borderId="0"/>
    <xf numFmtId="0" fontId="1" fillId="37" borderId="35" applyNumberFormat="0" applyFont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0" borderId="0"/>
    <xf numFmtId="0" fontId="1" fillId="37" borderId="35" applyNumberFormat="0" applyFont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7" borderId="35" applyNumberFormat="0" applyFont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</cellStyleXfs>
  <cellXfs count="104">
    <xf numFmtId="0" fontId="0" fillId="0" borderId="0" xfId="0"/>
    <xf numFmtId="171" fontId="4" fillId="0" borderId="0" xfId="71" applyFont="1" applyFill="1" applyBorder="1" applyAlignment="1"/>
    <xf numFmtId="0" fontId="4" fillId="0" borderId="0" xfId="71" applyNumberFormat="1" applyFont="1" applyFill="1" applyBorder="1"/>
    <xf numFmtId="0" fontId="4" fillId="0" borderId="0" xfId="71" applyNumberFormat="1" applyFont="1" applyFill="1" applyBorder="1" applyAlignment="1">
      <alignment horizontal="center"/>
    </xf>
    <xf numFmtId="0" fontId="6" fillId="0" borderId="0" xfId="71" applyNumberFormat="1" applyFont="1" applyFill="1" applyBorder="1" applyAlignment="1" applyProtection="1">
      <protection locked="0"/>
    </xf>
    <xf numFmtId="0" fontId="6" fillId="0" borderId="0" xfId="71" applyNumberFormat="1" applyFont="1" applyFill="1" applyBorder="1" applyAlignment="1" applyProtection="1">
      <alignment horizontal="left"/>
      <protection locked="0"/>
    </xf>
    <xf numFmtId="0" fontId="6" fillId="0" borderId="0" xfId="71" applyNumberFormat="1" applyFont="1" applyFill="1" applyBorder="1" applyProtection="1">
      <protection locked="0"/>
    </xf>
    <xf numFmtId="0" fontId="6" fillId="0" borderId="0" xfId="71" applyNumberFormat="1" applyFont="1" applyFill="1" applyBorder="1"/>
    <xf numFmtId="49" fontId="6" fillId="0" borderId="0" xfId="71" applyNumberFormat="1" applyFont="1" applyFill="1" applyBorder="1" applyAlignment="1" applyProtection="1">
      <alignment horizontal="right"/>
      <protection locked="0"/>
    </xf>
    <xf numFmtId="3" fontId="6" fillId="0" borderId="0" xfId="71" applyNumberFormat="1" applyFont="1" applyFill="1" applyBorder="1" applyAlignment="1"/>
    <xf numFmtId="49" fontId="6" fillId="5" borderId="0" xfId="71" applyNumberFormat="1" applyFont="1" applyFill="1" applyBorder="1" applyAlignment="1">
      <alignment horizontal="center"/>
    </xf>
    <xf numFmtId="49" fontId="6" fillId="0" borderId="0" xfId="71" applyNumberFormat="1" applyFont="1" applyFill="1" applyBorder="1"/>
    <xf numFmtId="3" fontId="6" fillId="0" borderId="0" xfId="71" applyNumberFormat="1" applyFont="1" applyFill="1" applyBorder="1"/>
    <xf numFmtId="0" fontId="6" fillId="0" borderId="0" xfId="71" applyNumberFormat="1" applyFont="1" applyFill="1" applyBorder="1" applyAlignment="1">
      <alignment horizontal="center"/>
    </xf>
    <xf numFmtId="49" fontId="6" fillId="0" borderId="0" xfId="71" applyNumberFormat="1" applyFont="1" applyFill="1" applyBorder="1" applyAlignment="1">
      <alignment horizontal="center"/>
    </xf>
    <xf numFmtId="3" fontId="4" fillId="0" borderId="0" xfId="71" applyNumberFormat="1" applyFont="1" applyFill="1" applyBorder="1" applyAlignment="1"/>
    <xf numFmtId="0" fontId="4" fillId="0" borderId="0" xfId="71" applyNumberFormat="1" applyFont="1" applyFill="1" applyBorder="1" applyAlignment="1"/>
    <xf numFmtId="0" fontId="6" fillId="0" borderId="0" xfId="71" applyNumberFormat="1" applyFont="1" applyFill="1" applyBorder="1" applyAlignment="1"/>
    <xf numFmtId="3" fontId="17" fillId="0" borderId="0" xfId="71" applyNumberFormat="1" applyFont="1" applyFill="1" applyBorder="1" applyAlignment="1">
      <alignment horizontal="center"/>
    </xf>
    <xf numFmtId="171" fontId="17" fillId="0" borderId="0" xfId="71" applyFont="1" applyFill="1" applyBorder="1" applyAlignment="1">
      <alignment horizontal="center"/>
    </xf>
    <xf numFmtId="0" fontId="17" fillId="0" borderId="0" xfId="71" applyNumberFormat="1" applyFont="1" applyFill="1" applyBorder="1" applyAlignment="1" applyProtection="1">
      <alignment horizontal="center"/>
      <protection locked="0"/>
    </xf>
    <xf numFmtId="0" fontId="20" fillId="0" borderId="0" xfId="71" applyNumberFormat="1" applyFont="1" applyFill="1" applyBorder="1" applyAlignment="1">
      <alignment horizontal="center"/>
    </xf>
    <xf numFmtId="0" fontId="17" fillId="0" borderId="0" xfId="71" applyNumberFormat="1" applyFont="1" applyFill="1" applyBorder="1" applyAlignment="1"/>
    <xf numFmtId="0" fontId="46" fillId="0" borderId="0" xfId="71" applyNumberFormat="1" applyFont="1" applyFill="1" applyBorder="1" applyAlignment="1" applyProtection="1">
      <alignment horizontal="center"/>
      <protection locked="0"/>
    </xf>
    <xf numFmtId="3" fontId="6" fillId="0" borderId="0" xfId="71" applyNumberFormat="1" applyFont="1" applyFill="1" applyBorder="1" applyAlignment="1">
      <alignment horizontal="center"/>
    </xf>
    <xf numFmtId="10" fontId="6" fillId="0" borderId="0" xfId="71" applyNumberFormat="1" applyFont="1" applyFill="1" applyBorder="1" applyAlignment="1"/>
    <xf numFmtId="10" fontId="17" fillId="0" borderId="0" xfId="71" applyNumberFormat="1" applyFont="1" applyFill="1" applyBorder="1" applyAlignment="1"/>
    <xf numFmtId="3" fontId="20" fillId="0" borderId="0" xfId="71" applyNumberFormat="1" applyFont="1" applyFill="1" applyBorder="1" applyAlignment="1"/>
    <xf numFmtId="169" fontId="17" fillId="0" borderId="0" xfId="71" applyNumberFormat="1" applyFont="1" applyFill="1" applyBorder="1" applyAlignment="1"/>
    <xf numFmtId="171" fontId="6" fillId="0" borderId="0" xfId="71" applyFont="1" applyFill="1" applyBorder="1" applyAlignment="1">
      <alignment horizontal="center"/>
    </xf>
    <xf numFmtId="0" fontId="17" fillId="0" borderId="0" xfId="71" applyNumberFormat="1" applyFont="1" applyFill="1" applyBorder="1" applyAlignment="1">
      <alignment horizontal="center"/>
    </xf>
    <xf numFmtId="3" fontId="4" fillId="0" borderId="0" xfId="71" applyNumberFormat="1" applyFont="1" applyFill="1" applyBorder="1" applyAlignment="1">
      <alignment horizontal="center"/>
    </xf>
    <xf numFmtId="171" fontId="20" fillId="0" borderId="0" xfId="71" applyFont="1" applyFill="1" applyBorder="1" applyAlignment="1"/>
    <xf numFmtId="3" fontId="17" fillId="0" borderId="0" xfId="71" applyNumberFormat="1" applyFont="1" applyFill="1" applyBorder="1" applyAlignment="1"/>
    <xf numFmtId="10" fontId="17" fillId="0" borderId="0" xfId="72" applyNumberFormat="1" applyFont="1" applyFill="1" applyBorder="1" applyAlignment="1"/>
    <xf numFmtId="0" fontId="4" fillId="0" borderId="0" xfId="71" applyNumberFormat="1" applyFont="1" applyFill="1" applyBorder="1" applyAlignment="1">
      <alignment horizontal="fill"/>
    </xf>
    <xf numFmtId="49" fontId="4" fillId="0" borderId="0" xfId="71" applyNumberFormat="1" applyFont="1" applyFill="1" applyBorder="1" applyAlignment="1">
      <alignment horizontal="center"/>
    </xf>
    <xf numFmtId="168" fontId="6" fillId="0" borderId="0" xfId="71" applyNumberFormat="1" applyFont="1" applyFill="1" applyBorder="1" applyAlignment="1">
      <alignment horizontal="center"/>
    </xf>
    <xf numFmtId="10" fontId="6" fillId="0" borderId="0" xfId="72" applyNumberFormat="1" applyFont="1" applyFill="1" applyBorder="1" applyAlignment="1"/>
    <xf numFmtId="171" fontId="6" fillId="0" borderId="0" xfId="71" applyFont="1" applyFill="1" applyBorder="1" applyAlignment="1"/>
    <xf numFmtId="0" fontId="4" fillId="0" borderId="0" xfId="71" applyNumberFormat="1" applyFont="1" applyFill="1" applyBorder="1" applyAlignment="1">
      <alignment horizontal="right"/>
    </xf>
    <xf numFmtId="171" fontId="6" fillId="0" borderId="0" xfId="71" applyFont="1" applyFill="1" applyBorder="1" applyAlignment="1">
      <alignment horizontal="right"/>
    </xf>
    <xf numFmtId="173" fontId="17" fillId="0" borderId="0" xfId="71" applyNumberFormat="1" applyFont="1" applyFill="1" applyBorder="1" applyAlignment="1">
      <alignment horizontal="center"/>
    </xf>
    <xf numFmtId="171" fontId="20" fillId="0" borderId="12" xfId="71" applyFont="1" applyFill="1" applyBorder="1" applyAlignment="1">
      <alignment horizontal="center" wrapText="1"/>
    </xf>
    <xf numFmtId="171" fontId="20" fillId="0" borderId="4" xfId="71" applyFont="1" applyFill="1" applyBorder="1" applyAlignment="1"/>
    <xf numFmtId="171" fontId="20" fillId="0" borderId="4" xfId="71" applyFont="1" applyFill="1" applyBorder="1" applyAlignment="1">
      <alignment horizontal="center" wrapText="1"/>
    </xf>
    <xf numFmtId="0" fontId="17" fillId="0" borderId="4" xfId="71" applyNumberFormat="1" applyFont="1" applyFill="1" applyBorder="1" applyAlignment="1">
      <alignment horizontal="center" wrapText="1"/>
    </xf>
    <xf numFmtId="171" fontId="20" fillId="0" borderId="6" xfId="71" applyFont="1" applyFill="1" applyBorder="1" applyAlignment="1">
      <alignment horizontal="center" wrapText="1"/>
    </xf>
    <xf numFmtId="3" fontId="17" fillId="0" borderId="6" xfId="71" applyNumberFormat="1" applyFont="1" applyFill="1" applyBorder="1" applyAlignment="1">
      <alignment horizontal="center" wrapText="1"/>
    </xf>
    <xf numFmtId="3" fontId="17" fillId="0" borderId="4" xfId="71" applyNumberFormat="1" applyFont="1" applyFill="1" applyBorder="1" applyAlignment="1">
      <alignment horizontal="center" wrapText="1"/>
    </xf>
    <xf numFmtId="0" fontId="6" fillId="0" borderId="12" xfId="71" applyNumberFormat="1" applyFont="1" applyFill="1" applyBorder="1"/>
    <xf numFmtId="0" fontId="6" fillId="0" borderId="4" xfId="71" applyNumberFormat="1" applyFont="1" applyFill="1" applyBorder="1"/>
    <xf numFmtId="0" fontId="6" fillId="0" borderId="4" xfId="71" applyNumberFormat="1" applyFont="1" applyFill="1" applyBorder="1" applyAlignment="1">
      <alignment horizontal="center"/>
    </xf>
    <xf numFmtId="0" fontId="6" fillId="0" borderId="6" xfId="71" applyNumberFormat="1" applyFont="1" applyFill="1" applyBorder="1" applyAlignment="1">
      <alignment horizontal="center"/>
    </xf>
    <xf numFmtId="3" fontId="6" fillId="0" borderId="4" xfId="71" applyNumberFormat="1" applyFont="1" applyFill="1" applyBorder="1" applyAlignment="1">
      <alignment horizontal="center"/>
    </xf>
    <xf numFmtId="3" fontId="6" fillId="0" borderId="6" xfId="71" applyNumberFormat="1" applyFont="1" applyFill="1" applyBorder="1" applyAlignment="1">
      <alignment horizontal="center" wrapText="1"/>
    </xf>
    <xf numFmtId="0" fontId="6" fillId="0" borderId="11" xfId="71" applyNumberFormat="1" applyFont="1" applyFill="1" applyBorder="1"/>
    <xf numFmtId="0" fontId="6" fillId="0" borderId="7" xfId="71" applyNumberFormat="1" applyFont="1" applyFill="1" applyBorder="1"/>
    <xf numFmtId="171" fontId="5" fillId="0" borderId="7" xfId="71" applyFont="1" applyFill="1" applyBorder="1" applyAlignment="1"/>
    <xf numFmtId="171" fontId="5" fillId="0" borderId="8" xfId="71" applyFont="1" applyFill="1" applyBorder="1" applyAlignment="1"/>
    <xf numFmtId="171" fontId="5" fillId="0" borderId="9" xfId="71" applyFont="1" applyFill="1" applyBorder="1" applyAlignment="1"/>
    <xf numFmtId="171" fontId="5" fillId="0" borderId="5" xfId="71" applyFont="1" applyFill="1" applyBorder="1" applyAlignment="1"/>
    <xf numFmtId="171" fontId="5" fillId="0" borderId="0" xfId="71" applyFont="1" applyFill="1" applyBorder="1" applyAlignment="1">
      <alignment horizontal="center"/>
    </xf>
    <xf numFmtId="171" fontId="5" fillId="0" borderId="0" xfId="71" applyFont="1" applyFill="1" applyBorder="1" applyAlignment="1">
      <alignment horizontal="center" vertical="top"/>
    </xf>
    <xf numFmtId="1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71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20" fillId="0" borderId="0" xfId="71" applyNumberFormat="1" applyFont="1" applyFill="1" applyBorder="1" applyAlignment="1">
      <alignment horizontal="center"/>
    </xf>
    <xf numFmtId="170" fontId="6" fillId="0" borderId="0" xfId="71" applyNumberFormat="1" applyFont="1" applyFill="1" applyBorder="1" applyAlignment="1"/>
    <xf numFmtId="0" fontId="6" fillId="0" borderId="6" xfId="71" applyNumberFormat="1" applyFont="1" applyFill="1" applyBorder="1" applyAlignment="1">
      <alignment horizontal="center" wrapText="1"/>
    </xf>
    <xf numFmtId="1" fontId="4" fillId="0" borderId="0" xfId="33" applyNumberFormat="1" applyFont="1" applyFill="1" applyBorder="1" applyAlignment="1">
      <alignment horizontal="center"/>
    </xf>
    <xf numFmtId="170" fontId="4" fillId="0" borderId="0" xfId="71" applyNumberFormat="1" applyFont="1" applyFill="1" applyBorder="1" applyAlignment="1"/>
    <xf numFmtId="171" fontId="5" fillId="0" borderId="0" xfId="0" applyNumberFormat="1" applyFont="1" applyFill="1" applyBorder="1" applyAlignment="1">
      <alignment horizontal="center"/>
    </xf>
    <xf numFmtId="171" fontId="4" fillId="0" borderId="0" xfId="128" applyFont="1" applyFill="1" applyBorder="1" applyAlignment="1"/>
    <xf numFmtId="171" fontId="4" fillId="0" borderId="0" xfId="204" applyFont="1" applyFill="1" applyBorder="1" applyAlignment="1"/>
    <xf numFmtId="171" fontId="4" fillId="0" borderId="0" xfId="227" applyFont="1" applyFill="1" applyBorder="1" applyAlignment="1"/>
    <xf numFmtId="171" fontId="5" fillId="0" borderId="0" xfId="71" applyFont="1" applyFill="1" applyBorder="1" applyAlignment="1"/>
    <xf numFmtId="0" fontId="4" fillId="0" borderId="0" xfId="33" applyNumberFormat="1" applyFont="1" applyFill="1" applyBorder="1" applyAlignment="1">
      <alignment horizontal="center"/>
    </xf>
    <xf numFmtId="10" fontId="4" fillId="0" borderId="0" xfId="72" applyNumberFormat="1" applyFont="1" applyFill="1" applyBorder="1" applyAlignment="1"/>
    <xf numFmtId="3" fontId="6" fillId="0" borderId="7" xfId="71" applyNumberFormat="1" applyFont="1" applyFill="1" applyBorder="1" applyAlignment="1"/>
    <xf numFmtId="171" fontId="5" fillId="0" borderId="0" xfId="71" applyFont="1" applyFill="1" applyBorder="1" applyAlignment="1">
      <alignment horizontal="left"/>
    </xf>
    <xf numFmtId="171" fontId="5" fillId="0" borderId="0" xfId="0" applyNumberFormat="1" applyFont="1" applyFill="1" applyBorder="1" applyAlignment="1">
      <alignment horizontal="left"/>
    </xf>
    <xf numFmtId="171" fontId="5" fillId="0" borderId="0" xfId="71" applyFont="1" applyFill="1" applyBorder="1" applyAlignment="1">
      <alignment horizontal="left"/>
    </xf>
    <xf numFmtId="171" fontId="5" fillId="0" borderId="0" xfId="0" applyNumberFormat="1" applyFont="1" applyFill="1" applyBorder="1" applyAlignment="1">
      <alignment horizontal="left" wrapText="1"/>
    </xf>
    <xf numFmtId="171" fontId="5" fillId="0" borderId="0" xfId="71" applyFont="1" applyFill="1" applyBorder="1" applyAlignment="1">
      <alignment horizontal="left" wrapText="1"/>
    </xf>
    <xf numFmtId="171" fontId="4" fillId="0" borderId="0" xfId="71" applyFont="1" applyFill="1" applyBorder="1" applyAlignment="1">
      <alignment horizontal="right"/>
    </xf>
    <xf numFmtId="0" fontId="4" fillId="0" borderId="0" xfId="71" applyNumberFormat="1" applyFont="1" applyFill="1" applyBorder="1" applyAlignment="1" applyProtection="1">
      <alignment horizontal="center"/>
      <protection locked="0"/>
    </xf>
    <xf numFmtId="3" fontId="6" fillId="5" borderId="0" xfId="71" applyNumberFormat="1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/>
    <xf numFmtId="3" fontId="6" fillId="5" borderId="0" xfId="0" applyNumberFormat="1" applyFont="1" applyFill="1" applyBorder="1" applyAlignment="1"/>
    <xf numFmtId="10" fontId="4" fillId="0" borderId="0" xfId="74" applyNumberFormat="1" applyFont="1" applyFill="1" applyBorder="1" applyAlignment="1"/>
    <xf numFmtId="49" fontId="4" fillId="0" borderId="0" xfId="71" applyNumberFormat="1" applyFont="1" applyFill="1" applyBorder="1" applyAlignment="1">
      <alignment horizontal="left"/>
    </xf>
    <xf numFmtId="171" fontId="4" fillId="0" borderId="11" xfId="71" applyFont="1" applyFill="1" applyBorder="1" applyAlignment="1"/>
    <xf numFmtId="172" fontId="4" fillId="5" borderId="0" xfId="47" applyNumberFormat="1" applyFont="1" applyFill="1" applyBorder="1" applyAlignment="1"/>
    <xf numFmtId="44" fontId="4" fillId="0" borderId="7" xfId="47" applyFont="1" applyFill="1" applyBorder="1" applyAlignment="1"/>
    <xf numFmtId="172" fontId="4" fillId="0" borderId="7" xfId="47" applyNumberFormat="1" applyFont="1" applyFill="1" applyBorder="1" applyAlignment="1"/>
    <xf numFmtId="170" fontId="4" fillId="5" borderId="0" xfId="71" applyNumberFormat="1" applyFont="1" applyFill="1" applyBorder="1" applyAlignment="1"/>
    <xf numFmtId="171" fontId="4" fillId="0" borderId="7" xfId="71" applyFont="1" applyFill="1" applyBorder="1" applyAlignment="1"/>
    <xf numFmtId="172" fontId="6" fillId="5" borderId="0" xfId="47" applyNumberFormat="1" applyFont="1" applyFill="1" applyBorder="1" applyAlignment="1"/>
    <xf numFmtId="171" fontId="4" fillId="0" borderId="0" xfId="71" applyFont="1" applyFill="1" applyBorder="1" applyAlignment="1">
      <alignment vertical="center"/>
    </xf>
    <xf numFmtId="171" fontId="4" fillId="0" borderId="10" xfId="71" applyFont="1" applyFill="1" applyBorder="1" applyAlignment="1"/>
    <xf numFmtId="171" fontId="4" fillId="0" borderId="8" xfId="71" applyFont="1" applyFill="1" applyBorder="1" applyAlignment="1"/>
  </cellXfs>
  <cellStyles count="1396">
    <cellStyle name="¢ Currency [1]" xfId="917"/>
    <cellStyle name="¢ Currency [2]" xfId="918"/>
    <cellStyle name="¢ Currency [3]" xfId="919"/>
    <cellStyle name="£ Currency [0]" xfId="920"/>
    <cellStyle name="£ Currency [1]" xfId="921"/>
    <cellStyle name="£ Currency [2]" xfId="922"/>
    <cellStyle name="=C:\WINNT35\SYSTEM32\COMMAND.COM" xfId="916"/>
    <cellStyle name="20% - Accent1" xfId="516" builtinId="30" customBuiltin="1"/>
    <cellStyle name="20% - Accent1 2" xfId="130"/>
    <cellStyle name="20% - Accent1 2 2" xfId="228"/>
    <cellStyle name="20% - Accent1 3" xfId="131"/>
    <cellStyle name="20% - Accent1 3 2" xfId="697"/>
    <cellStyle name="20% - Accent1 3 2 2" xfId="832"/>
    <cellStyle name="20% - Accent1 3 2 2 2" xfId="1314"/>
    <cellStyle name="20% - Accent1 3 2 3" xfId="1199"/>
    <cellStyle name="20% - Accent1 4" xfId="132"/>
    <cellStyle name="20% - Accent1 4 2" xfId="718"/>
    <cellStyle name="20% - Accent1 4 2 2" xfId="853"/>
    <cellStyle name="20% - Accent1 4 2 2 2" xfId="1335"/>
    <cellStyle name="20% - Accent1 4 2 3" xfId="1220"/>
    <cellStyle name="20% - Accent1 5" xfId="133"/>
    <cellStyle name="20% - Accent1 5 2" xfId="733"/>
    <cellStyle name="20% - Accent1 5 2 2" xfId="868"/>
    <cellStyle name="20% - Accent1 5 2 2 2" xfId="1350"/>
    <cellStyle name="20% - Accent1 5 2 3" xfId="1235"/>
    <cellStyle name="20% - Accent1 6" xfId="129"/>
    <cellStyle name="20% - Accent1 6 2" xfId="747"/>
    <cellStyle name="20% - Accent1 6 2 2" xfId="882"/>
    <cellStyle name="20% - Accent1 6 2 2 2" xfId="1364"/>
    <cellStyle name="20% - Accent1 6 2 3" xfId="1249"/>
    <cellStyle name="20% - Accent1 7" xfId="766"/>
    <cellStyle name="20% - Accent1 7 2" xfId="901"/>
    <cellStyle name="20% - Accent1 7 3" xfId="1383"/>
    <cellStyle name="20% - Accent1 8" xfId="779"/>
    <cellStyle name="20% - Accent1 8 2" xfId="1261"/>
    <cellStyle name="20% - Accent1 9" xfId="1146"/>
    <cellStyle name="20% - Accent2" xfId="520" builtinId="34" customBuiltin="1"/>
    <cellStyle name="20% - Accent2 2" xfId="135"/>
    <cellStyle name="20% - Accent2 2 2" xfId="229"/>
    <cellStyle name="20% - Accent2 3" xfId="136"/>
    <cellStyle name="20% - Accent2 3 2" xfId="699"/>
    <cellStyle name="20% - Accent2 3 2 2" xfId="834"/>
    <cellStyle name="20% - Accent2 3 2 2 2" xfId="1316"/>
    <cellStyle name="20% - Accent2 3 2 3" xfId="1201"/>
    <cellStyle name="20% - Accent2 4" xfId="137"/>
    <cellStyle name="20% - Accent2 4 2" xfId="720"/>
    <cellStyle name="20% - Accent2 4 2 2" xfId="855"/>
    <cellStyle name="20% - Accent2 4 2 2 2" xfId="1337"/>
    <cellStyle name="20% - Accent2 4 2 3" xfId="1222"/>
    <cellStyle name="20% - Accent2 5" xfId="138"/>
    <cellStyle name="20% - Accent2 5 2" xfId="735"/>
    <cellStyle name="20% - Accent2 5 2 2" xfId="870"/>
    <cellStyle name="20% - Accent2 5 2 2 2" xfId="1352"/>
    <cellStyle name="20% - Accent2 5 2 3" xfId="1237"/>
    <cellStyle name="20% - Accent2 6" xfId="134"/>
    <cellStyle name="20% - Accent2 6 2" xfId="749"/>
    <cellStyle name="20% - Accent2 6 2 2" xfId="884"/>
    <cellStyle name="20% - Accent2 6 2 2 2" xfId="1366"/>
    <cellStyle name="20% - Accent2 6 2 3" xfId="1251"/>
    <cellStyle name="20% - Accent2 7" xfId="768"/>
    <cellStyle name="20% - Accent2 7 2" xfId="903"/>
    <cellStyle name="20% - Accent2 7 3" xfId="1385"/>
    <cellStyle name="20% - Accent2 8" xfId="781"/>
    <cellStyle name="20% - Accent2 8 2" xfId="1263"/>
    <cellStyle name="20% - Accent2 9" xfId="1148"/>
    <cellStyle name="20% - Accent3" xfId="524" builtinId="38" customBuiltin="1"/>
    <cellStyle name="20% - Accent3 2" xfId="140"/>
    <cellStyle name="20% - Accent3 2 2" xfId="230"/>
    <cellStyle name="20% - Accent3 3" xfId="141"/>
    <cellStyle name="20% - Accent3 3 2" xfId="701"/>
    <cellStyle name="20% - Accent3 3 2 2" xfId="836"/>
    <cellStyle name="20% - Accent3 3 2 2 2" xfId="1318"/>
    <cellStyle name="20% - Accent3 3 2 3" xfId="1203"/>
    <cellStyle name="20% - Accent3 4" xfId="142"/>
    <cellStyle name="20% - Accent3 4 2" xfId="722"/>
    <cellStyle name="20% - Accent3 4 2 2" xfId="857"/>
    <cellStyle name="20% - Accent3 4 2 2 2" xfId="1339"/>
    <cellStyle name="20% - Accent3 4 2 3" xfId="1224"/>
    <cellStyle name="20% - Accent3 5" xfId="143"/>
    <cellStyle name="20% - Accent3 5 2" xfId="737"/>
    <cellStyle name="20% - Accent3 5 2 2" xfId="872"/>
    <cellStyle name="20% - Accent3 5 2 2 2" xfId="1354"/>
    <cellStyle name="20% - Accent3 5 2 3" xfId="1239"/>
    <cellStyle name="20% - Accent3 6" xfId="139"/>
    <cellStyle name="20% - Accent3 6 2" xfId="751"/>
    <cellStyle name="20% - Accent3 6 2 2" xfId="886"/>
    <cellStyle name="20% - Accent3 6 2 2 2" xfId="1368"/>
    <cellStyle name="20% - Accent3 6 2 3" xfId="1253"/>
    <cellStyle name="20% - Accent3 7" xfId="770"/>
    <cellStyle name="20% - Accent3 7 2" xfId="905"/>
    <cellStyle name="20% - Accent3 7 3" xfId="1387"/>
    <cellStyle name="20% - Accent3 8" xfId="783"/>
    <cellStyle name="20% - Accent3 8 2" xfId="1265"/>
    <cellStyle name="20% - Accent3 9" xfId="1150"/>
    <cellStyle name="20% - Accent4" xfId="528" builtinId="42" customBuiltin="1"/>
    <cellStyle name="20% - Accent4 2" xfId="145"/>
    <cellStyle name="20% - Accent4 2 2" xfId="231"/>
    <cellStyle name="20% - Accent4 3" xfId="146"/>
    <cellStyle name="20% - Accent4 3 2" xfId="703"/>
    <cellStyle name="20% - Accent4 3 2 2" xfId="838"/>
    <cellStyle name="20% - Accent4 3 2 2 2" xfId="1320"/>
    <cellStyle name="20% - Accent4 3 2 3" xfId="1205"/>
    <cellStyle name="20% - Accent4 4" xfId="147"/>
    <cellStyle name="20% - Accent4 4 2" xfId="724"/>
    <cellStyle name="20% - Accent4 4 2 2" xfId="859"/>
    <cellStyle name="20% - Accent4 4 2 2 2" xfId="1341"/>
    <cellStyle name="20% - Accent4 4 2 3" xfId="1226"/>
    <cellStyle name="20% - Accent4 5" xfId="148"/>
    <cellStyle name="20% - Accent4 5 2" xfId="739"/>
    <cellStyle name="20% - Accent4 5 2 2" xfId="874"/>
    <cellStyle name="20% - Accent4 5 2 2 2" xfId="1356"/>
    <cellStyle name="20% - Accent4 5 2 3" xfId="1241"/>
    <cellStyle name="20% - Accent4 6" xfId="144"/>
    <cellStyle name="20% - Accent4 6 2" xfId="753"/>
    <cellStyle name="20% - Accent4 6 2 2" xfId="888"/>
    <cellStyle name="20% - Accent4 6 2 2 2" xfId="1370"/>
    <cellStyle name="20% - Accent4 6 2 3" xfId="1255"/>
    <cellStyle name="20% - Accent4 7" xfId="773"/>
    <cellStyle name="20% - Accent4 7 2" xfId="908"/>
    <cellStyle name="20% - Accent4 7 3" xfId="1390"/>
    <cellStyle name="20% - Accent4 8" xfId="785"/>
    <cellStyle name="20% - Accent4 8 2" xfId="1267"/>
    <cellStyle name="20% - Accent4 9" xfId="1152"/>
    <cellStyle name="20% - Accent5" xfId="532" builtinId="46" customBuiltin="1"/>
    <cellStyle name="20% - Accent5 2" xfId="150"/>
    <cellStyle name="20% - Accent5 2 2" xfId="232"/>
    <cellStyle name="20% - Accent5 3" xfId="151"/>
    <cellStyle name="20% - Accent5 3 2" xfId="705"/>
    <cellStyle name="20% - Accent5 3 2 2" xfId="840"/>
    <cellStyle name="20% - Accent5 3 2 2 2" xfId="1322"/>
    <cellStyle name="20% - Accent5 3 2 3" xfId="1207"/>
    <cellStyle name="20% - Accent5 4" xfId="152"/>
    <cellStyle name="20% - Accent5 4 2" xfId="726"/>
    <cellStyle name="20% - Accent5 4 2 2" xfId="861"/>
    <cellStyle name="20% - Accent5 4 2 2 2" xfId="1343"/>
    <cellStyle name="20% - Accent5 4 2 3" xfId="1228"/>
    <cellStyle name="20% - Accent5 5" xfId="153"/>
    <cellStyle name="20% - Accent5 5 2" xfId="741"/>
    <cellStyle name="20% - Accent5 5 2 2" xfId="876"/>
    <cellStyle name="20% - Accent5 5 2 2 2" xfId="1358"/>
    <cellStyle name="20% - Accent5 5 2 3" xfId="1243"/>
    <cellStyle name="20% - Accent5 6" xfId="149"/>
    <cellStyle name="20% - Accent5 6 2" xfId="755"/>
    <cellStyle name="20% - Accent5 6 2 2" xfId="890"/>
    <cellStyle name="20% - Accent5 6 2 2 2" xfId="1372"/>
    <cellStyle name="20% - Accent5 6 2 3" xfId="1257"/>
    <cellStyle name="20% - Accent5 7" xfId="775"/>
    <cellStyle name="20% - Accent5 7 2" xfId="910"/>
    <cellStyle name="20% - Accent5 7 3" xfId="1392"/>
    <cellStyle name="20% - Accent5 8" xfId="787"/>
    <cellStyle name="20% - Accent5 8 2" xfId="1269"/>
    <cellStyle name="20% - Accent5 9" xfId="1154"/>
    <cellStyle name="20% - Accent6" xfId="536" builtinId="50" customBuiltin="1"/>
    <cellStyle name="20% - Accent6 2" xfId="155"/>
    <cellStyle name="20% - Accent6 2 2" xfId="233"/>
    <cellStyle name="20% - Accent6 3" xfId="156"/>
    <cellStyle name="20% - Accent6 3 2" xfId="707"/>
    <cellStyle name="20% - Accent6 3 2 2" xfId="842"/>
    <cellStyle name="20% - Accent6 3 2 2 2" xfId="1324"/>
    <cellStyle name="20% - Accent6 3 2 3" xfId="1209"/>
    <cellStyle name="20% - Accent6 4" xfId="157"/>
    <cellStyle name="20% - Accent6 4 2" xfId="728"/>
    <cellStyle name="20% - Accent6 4 2 2" xfId="863"/>
    <cellStyle name="20% - Accent6 4 2 2 2" xfId="1345"/>
    <cellStyle name="20% - Accent6 4 2 3" xfId="1230"/>
    <cellStyle name="20% - Accent6 5" xfId="158"/>
    <cellStyle name="20% - Accent6 5 2" xfId="743"/>
    <cellStyle name="20% - Accent6 5 2 2" xfId="878"/>
    <cellStyle name="20% - Accent6 5 2 2 2" xfId="1360"/>
    <cellStyle name="20% - Accent6 5 2 3" xfId="1245"/>
    <cellStyle name="20% - Accent6 6" xfId="154"/>
    <cellStyle name="20% - Accent6 6 2" xfId="757"/>
    <cellStyle name="20% - Accent6 6 2 2" xfId="892"/>
    <cellStyle name="20% - Accent6 6 2 2 2" xfId="1374"/>
    <cellStyle name="20% - Accent6 6 2 3" xfId="1259"/>
    <cellStyle name="20% - Accent6 7" xfId="777"/>
    <cellStyle name="20% - Accent6 7 2" xfId="912"/>
    <cellStyle name="20% - Accent6 7 3" xfId="1394"/>
    <cellStyle name="20% - Accent6 8" xfId="789"/>
    <cellStyle name="20% - Accent6 8 2" xfId="1271"/>
    <cellStyle name="20% - Accent6 9" xfId="1156"/>
    <cellStyle name="40% - Accent1" xfId="517" builtinId="31" customBuiltin="1"/>
    <cellStyle name="40% - Accent1 2" xfId="160"/>
    <cellStyle name="40% - Accent1 2 2" xfId="234"/>
    <cellStyle name="40% - Accent1 3" xfId="161"/>
    <cellStyle name="40% - Accent1 3 2" xfId="698"/>
    <cellStyle name="40% - Accent1 3 2 2" xfId="833"/>
    <cellStyle name="40% - Accent1 3 2 2 2" xfId="1315"/>
    <cellStyle name="40% - Accent1 3 2 3" xfId="1200"/>
    <cellStyle name="40% - Accent1 4" xfId="162"/>
    <cellStyle name="40% - Accent1 4 2" xfId="719"/>
    <cellStyle name="40% - Accent1 4 2 2" xfId="854"/>
    <cellStyle name="40% - Accent1 4 2 2 2" xfId="1336"/>
    <cellStyle name="40% - Accent1 4 2 3" xfId="1221"/>
    <cellStyle name="40% - Accent1 5" xfId="163"/>
    <cellStyle name="40% - Accent1 5 2" xfId="734"/>
    <cellStyle name="40% - Accent1 5 2 2" xfId="869"/>
    <cellStyle name="40% - Accent1 5 2 2 2" xfId="1351"/>
    <cellStyle name="40% - Accent1 5 2 3" xfId="1236"/>
    <cellStyle name="40% - Accent1 6" xfId="159"/>
    <cellStyle name="40% - Accent1 6 2" xfId="748"/>
    <cellStyle name="40% - Accent1 6 2 2" xfId="883"/>
    <cellStyle name="40% - Accent1 6 2 2 2" xfId="1365"/>
    <cellStyle name="40% - Accent1 6 2 3" xfId="1250"/>
    <cellStyle name="40% - Accent1 7" xfId="767"/>
    <cellStyle name="40% - Accent1 7 2" xfId="902"/>
    <cellStyle name="40% - Accent1 7 3" xfId="1384"/>
    <cellStyle name="40% - Accent1 8" xfId="780"/>
    <cellStyle name="40% - Accent1 8 2" xfId="1262"/>
    <cellStyle name="40% - Accent1 9" xfId="1147"/>
    <cellStyle name="40% - Accent2" xfId="521" builtinId="35" customBuiltin="1"/>
    <cellStyle name="40% - Accent2 2" xfId="165"/>
    <cellStyle name="40% - Accent2 2 2" xfId="235"/>
    <cellStyle name="40% - Accent2 3" xfId="166"/>
    <cellStyle name="40% - Accent2 3 2" xfId="700"/>
    <cellStyle name="40% - Accent2 3 2 2" xfId="835"/>
    <cellStyle name="40% - Accent2 3 2 2 2" xfId="1317"/>
    <cellStyle name="40% - Accent2 3 2 3" xfId="1202"/>
    <cellStyle name="40% - Accent2 4" xfId="167"/>
    <cellStyle name="40% - Accent2 4 2" xfId="721"/>
    <cellStyle name="40% - Accent2 4 2 2" xfId="856"/>
    <cellStyle name="40% - Accent2 4 2 2 2" xfId="1338"/>
    <cellStyle name="40% - Accent2 4 2 3" xfId="1223"/>
    <cellStyle name="40% - Accent2 5" xfId="168"/>
    <cellStyle name="40% - Accent2 5 2" xfId="736"/>
    <cellStyle name="40% - Accent2 5 2 2" xfId="871"/>
    <cellStyle name="40% - Accent2 5 2 2 2" xfId="1353"/>
    <cellStyle name="40% - Accent2 5 2 3" xfId="1238"/>
    <cellStyle name="40% - Accent2 6" xfId="164"/>
    <cellStyle name="40% - Accent2 6 2" xfId="750"/>
    <cellStyle name="40% - Accent2 6 2 2" xfId="885"/>
    <cellStyle name="40% - Accent2 6 2 2 2" xfId="1367"/>
    <cellStyle name="40% - Accent2 6 2 3" xfId="1252"/>
    <cellStyle name="40% - Accent2 7" xfId="769"/>
    <cellStyle name="40% - Accent2 7 2" xfId="904"/>
    <cellStyle name="40% - Accent2 7 3" xfId="1386"/>
    <cellStyle name="40% - Accent2 8" xfId="782"/>
    <cellStyle name="40% - Accent2 8 2" xfId="1264"/>
    <cellStyle name="40% - Accent2 9" xfId="1149"/>
    <cellStyle name="40% - Accent3" xfId="525" builtinId="39" customBuiltin="1"/>
    <cellStyle name="40% - Accent3 2" xfId="170"/>
    <cellStyle name="40% - Accent3 2 2" xfId="236"/>
    <cellStyle name="40% - Accent3 3" xfId="171"/>
    <cellStyle name="40% - Accent3 3 2" xfId="702"/>
    <cellStyle name="40% - Accent3 3 2 2" xfId="837"/>
    <cellStyle name="40% - Accent3 3 2 2 2" xfId="1319"/>
    <cellStyle name="40% - Accent3 3 2 3" xfId="1204"/>
    <cellStyle name="40% - Accent3 4" xfId="172"/>
    <cellStyle name="40% - Accent3 4 2" xfId="723"/>
    <cellStyle name="40% - Accent3 4 2 2" xfId="858"/>
    <cellStyle name="40% - Accent3 4 2 2 2" xfId="1340"/>
    <cellStyle name="40% - Accent3 4 2 3" xfId="1225"/>
    <cellStyle name="40% - Accent3 5" xfId="173"/>
    <cellStyle name="40% - Accent3 5 2" xfId="738"/>
    <cellStyle name="40% - Accent3 5 2 2" xfId="873"/>
    <cellStyle name="40% - Accent3 5 2 2 2" xfId="1355"/>
    <cellStyle name="40% - Accent3 5 2 3" xfId="1240"/>
    <cellStyle name="40% - Accent3 6" xfId="169"/>
    <cellStyle name="40% - Accent3 6 2" xfId="752"/>
    <cellStyle name="40% - Accent3 6 2 2" xfId="887"/>
    <cellStyle name="40% - Accent3 6 2 2 2" xfId="1369"/>
    <cellStyle name="40% - Accent3 6 2 3" xfId="1254"/>
    <cellStyle name="40% - Accent3 7" xfId="771"/>
    <cellStyle name="40% - Accent3 7 2" xfId="906"/>
    <cellStyle name="40% - Accent3 7 3" xfId="1388"/>
    <cellStyle name="40% - Accent3 8" xfId="784"/>
    <cellStyle name="40% - Accent3 8 2" xfId="1266"/>
    <cellStyle name="40% - Accent3 9" xfId="1151"/>
    <cellStyle name="40% - Accent4" xfId="529" builtinId="43" customBuiltin="1"/>
    <cellStyle name="40% - Accent4 2" xfId="175"/>
    <cellStyle name="40% - Accent4 2 2" xfId="237"/>
    <cellStyle name="40% - Accent4 3" xfId="176"/>
    <cellStyle name="40% - Accent4 3 2" xfId="704"/>
    <cellStyle name="40% - Accent4 3 2 2" xfId="839"/>
    <cellStyle name="40% - Accent4 3 2 2 2" xfId="1321"/>
    <cellStyle name="40% - Accent4 3 2 3" xfId="1206"/>
    <cellStyle name="40% - Accent4 4" xfId="177"/>
    <cellStyle name="40% - Accent4 4 2" xfId="725"/>
    <cellStyle name="40% - Accent4 4 2 2" xfId="860"/>
    <cellStyle name="40% - Accent4 4 2 2 2" xfId="1342"/>
    <cellStyle name="40% - Accent4 4 2 3" xfId="1227"/>
    <cellStyle name="40% - Accent4 5" xfId="178"/>
    <cellStyle name="40% - Accent4 5 2" xfId="740"/>
    <cellStyle name="40% - Accent4 5 2 2" xfId="875"/>
    <cellStyle name="40% - Accent4 5 2 2 2" xfId="1357"/>
    <cellStyle name="40% - Accent4 5 2 3" xfId="1242"/>
    <cellStyle name="40% - Accent4 6" xfId="174"/>
    <cellStyle name="40% - Accent4 6 2" xfId="754"/>
    <cellStyle name="40% - Accent4 6 2 2" xfId="889"/>
    <cellStyle name="40% - Accent4 6 2 2 2" xfId="1371"/>
    <cellStyle name="40% - Accent4 6 2 3" xfId="1256"/>
    <cellStyle name="40% - Accent4 7" xfId="774"/>
    <cellStyle name="40% - Accent4 7 2" xfId="909"/>
    <cellStyle name="40% - Accent4 7 3" xfId="1391"/>
    <cellStyle name="40% - Accent4 8" xfId="786"/>
    <cellStyle name="40% - Accent4 8 2" xfId="1268"/>
    <cellStyle name="40% - Accent4 9" xfId="1153"/>
    <cellStyle name="40% - Accent5" xfId="533" builtinId="47" customBuiltin="1"/>
    <cellStyle name="40% - Accent5 2" xfId="180"/>
    <cellStyle name="40% - Accent5 2 2" xfId="238"/>
    <cellStyle name="40% - Accent5 3" xfId="181"/>
    <cellStyle name="40% - Accent5 3 2" xfId="706"/>
    <cellStyle name="40% - Accent5 3 2 2" xfId="841"/>
    <cellStyle name="40% - Accent5 3 2 2 2" xfId="1323"/>
    <cellStyle name="40% - Accent5 3 2 3" xfId="1208"/>
    <cellStyle name="40% - Accent5 4" xfId="182"/>
    <cellStyle name="40% - Accent5 4 2" xfId="727"/>
    <cellStyle name="40% - Accent5 4 2 2" xfId="862"/>
    <cellStyle name="40% - Accent5 4 2 2 2" xfId="1344"/>
    <cellStyle name="40% - Accent5 4 2 3" xfId="1229"/>
    <cellStyle name="40% - Accent5 5" xfId="183"/>
    <cellStyle name="40% - Accent5 5 2" xfId="742"/>
    <cellStyle name="40% - Accent5 5 2 2" xfId="877"/>
    <cellStyle name="40% - Accent5 5 2 2 2" xfId="1359"/>
    <cellStyle name="40% - Accent5 5 2 3" xfId="1244"/>
    <cellStyle name="40% - Accent5 6" xfId="179"/>
    <cellStyle name="40% - Accent5 6 2" xfId="756"/>
    <cellStyle name="40% - Accent5 6 2 2" xfId="891"/>
    <cellStyle name="40% - Accent5 6 2 2 2" xfId="1373"/>
    <cellStyle name="40% - Accent5 6 2 3" xfId="1258"/>
    <cellStyle name="40% - Accent5 7" xfId="776"/>
    <cellStyle name="40% - Accent5 7 2" xfId="911"/>
    <cellStyle name="40% - Accent5 7 3" xfId="1393"/>
    <cellStyle name="40% - Accent5 8" xfId="788"/>
    <cellStyle name="40% - Accent5 8 2" xfId="1270"/>
    <cellStyle name="40% - Accent5 9" xfId="1155"/>
    <cellStyle name="40% - Accent6" xfId="537" builtinId="51" customBuiltin="1"/>
    <cellStyle name="40% - Accent6 2" xfId="185"/>
    <cellStyle name="40% - Accent6 2 2" xfId="239"/>
    <cellStyle name="40% - Accent6 3" xfId="186"/>
    <cellStyle name="40% - Accent6 3 2" xfId="708"/>
    <cellStyle name="40% - Accent6 3 2 2" xfId="843"/>
    <cellStyle name="40% - Accent6 3 2 2 2" xfId="1325"/>
    <cellStyle name="40% - Accent6 3 2 3" xfId="1210"/>
    <cellStyle name="40% - Accent6 4" xfId="187"/>
    <cellStyle name="40% - Accent6 4 2" xfId="729"/>
    <cellStyle name="40% - Accent6 4 2 2" xfId="864"/>
    <cellStyle name="40% - Accent6 4 2 2 2" xfId="1346"/>
    <cellStyle name="40% - Accent6 4 2 3" xfId="1231"/>
    <cellStyle name="40% - Accent6 5" xfId="188"/>
    <cellStyle name="40% - Accent6 5 2" xfId="744"/>
    <cellStyle name="40% - Accent6 5 2 2" xfId="879"/>
    <cellStyle name="40% - Accent6 5 2 2 2" xfId="1361"/>
    <cellStyle name="40% - Accent6 5 2 3" xfId="1246"/>
    <cellStyle name="40% - Accent6 6" xfId="184"/>
    <cellStyle name="40% - Accent6 6 2" xfId="758"/>
    <cellStyle name="40% - Accent6 6 2 2" xfId="893"/>
    <cellStyle name="40% - Accent6 6 2 2 2" xfId="1375"/>
    <cellStyle name="40% - Accent6 6 2 3" xfId="1260"/>
    <cellStyle name="40% - Accent6 7" xfId="778"/>
    <cellStyle name="40% - Accent6 7 2" xfId="913"/>
    <cellStyle name="40% - Accent6 7 3" xfId="1395"/>
    <cellStyle name="40% - Accent6 8" xfId="790"/>
    <cellStyle name="40% - Accent6 8 2" xfId="1272"/>
    <cellStyle name="40% - Accent6 9" xfId="1157"/>
    <cellStyle name="60% - Accent1" xfId="518" builtinId="32" customBuiltin="1"/>
    <cellStyle name="60% - Accent1 2" xfId="189"/>
    <cellStyle name="60% - Accent1 2 2" xfId="240"/>
    <cellStyle name="60% - Accent2" xfId="522" builtinId="36" customBuiltin="1"/>
    <cellStyle name="60% - Accent2 2" xfId="190"/>
    <cellStyle name="60% - Accent2 2 2" xfId="241"/>
    <cellStyle name="60% - Accent3" xfId="526" builtinId="40" customBuiltin="1"/>
    <cellStyle name="60% - Accent3 2" xfId="191"/>
    <cellStyle name="60% - Accent3 2 2" xfId="242"/>
    <cellStyle name="60% - Accent4" xfId="530" builtinId="44" customBuiltin="1"/>
    <cellStyle name="60% - Accent4 2" xfId="192"/>
    <cellStyle name="60% - Accent4 2 2" xfId="243"/>
    <cellStyle name="60% - Accent5" xfId="534" builtinId="48" customBuiltin="1"/>
    <cellStyle name="60% - Accent5 2" xfId="193"/>
    <cellStyle name="60% - Accent5 2 2" xfId="244"/>
    <cellStyle name="60% - Accent6" xfId="538" builtinId="52" customBuiltin="1"/>
    <cellStyle name="60% - Accent6 2" xfId="194"/>
    <cellStyle name="60% - Accent6 2 2" xfId="245"/>
    <cellStyle name="Accent1" xfId="515" builtinId="29" customBuiltin="1"/>
    <cellStyle name="Accent1 2" xfId="195"/>
    <cellStyle name="Accent1 2 2" xfId="246"/>
    <cellStyle name="Accent2" xfId="519" builtinId="33" customBuiltin="1"/>
    <cellStyle name="Accent2 2" xfId="196"/>
    <cellStyle name="Accent2 2 2" xfId="247"/>
    <cellStyle name="Accent3" xfId="523" builtinId="37" customBuiltin="1"/>
    <cellStyle name="Accent3 2" xfId="197"/>
    <cellStyle name="Accent3 2 2" xfId="248"/>
    <cellStyle name="Accent4" xfId="527" builtinId="41" customBuiltin="1"/>
    <cellStyle name="Accent4 2" xfId="198"/>
    <cellStyle name="Accent4 2 2" xfId="249"/>
    <cellStyle name="Accent5" xfId="531" builtinId="45" customBuiltin="1"/>
    <cellStyle name="Accent5 2" xfId="199"/>
    <cellStyle name="Accent5 2 2" xfId="250"/>
    <cellStyle name="Accent6" xfId="535" builtinId="49" customBuiltin="1"/>
    <cellStyle name="Accent6 2" xfId="200"/>
    <cellStyle name="Accent6 2 2" xfId="251"/>
    <cellStyle name="Bad" xfId="505" builtinId="27" customBuiltin="1"/>
    <cellStyle name="Bad 2" xfId="201"/>
    <cellStyle name="Bad 2 2" xfId="252"/>
    <cellStyle name="Basic" xfId="923"/>
    <cellStyle name="black" xfId="924"/>
    <cellStyle name="blu" xfId="925"/>
    <cellStyle name="bot" xfId="926"/>
    <cellStyle name="bottom" xfId="253"/>
    <cellStyle name="Bullet" xfId="927"/>
    <cellStyle name="Bullet [0]" xfId="928"/>
    <cellStyle name="Bullet [2]" xfId="929"/>
    <cellStyle name="Bullet [4]" xfId="930"/>
    <cellStyle name="c" xfId="931"/>
    <cellStyle name="c," xfId="932"/>
    <cellStyle name="c_HardInc " xfId="933"/>
    <cellStyle name="c_HardInc _ITC Great Plains Formula 1-12-09a" xfId="934"/>
    <cellStyle name="C00A" xfId="1"/>
    <cellStyle name="C00B" xfId="2"/>
    <cellStyle name="C00L" xfId="3"/>
    <cellStyle name="C01A" xfId="4"/>
    <cellStyle name="C01B" xfId="5"/>
    <cellStyle name="C01H" xfId="6"/>
    <cellStyle name="C01L" xfId="7"/>
    <cellStyle name="C02A" xfId="8"/>
    <cellStyle name="C02B" xfId="9"/>
    <cellStyle name="C02H" xfId="10"/>
    <cellStyle name="C02L" xfId="11"/>
    <cellStyle name="C03A" xfId="12"/>
    <cellStyle name="C03B" xfId="13"/>
    <cellStyle name="C03H" xfId="14"/>
    <cellStyle name="C03L" xfId="15"/>
    <cellStyle name="C04A" xfId="16"/>
    <cellStyle name="C04B" xfId="17"/>
    <cellStyle name="C04H" xfId="18"/>
    <cellStyle name="C04L" xfId="19"/>
    <cellStyle name="C05A" xfId="20"/>
    <cellStyle name="C05A 2" xfId="935"/>
    <cellStyle name="C05B" xfId="21"/>
    <cellStyle name="C05H" xfId="22"/>
    <cellStyle name="C05L" xfId="23"/>
    <cellStyle name="C05L 2" xfId="936"/>
    <cellStyle name="C06A" xfId="24"/>
    <cellStyle name="C06B" xfId="25"/>
    <cellStyle name="C06H" xfId="26"/>
    <cellStyle name="C06L" xfId="27"/>
    <cellStyle name="C07A" xfId="28"/>
    <cellStyle name="C07B" xfId="29"/>
    <cellStyle name="C07H" xfId="30"/>
    <cellStyle name="C07L" xfId="31"/>
    <cellStyle name="c1" xfId="937"/>
    <cellStyle name="c1," xfId="938"/>
    <cellStyle name="c2" xfId="939"/>
    <cellStyle name="c2," xfId="940"/>
    <cellStyle name="c3" xfId="941"/>
    <cellStyle name="Calc Currency (0)" xfId="32"/>
    <cellStyle name="Calculation" xfId="509" builtinId="22" customBuiltin="1"/>
    <cellStyle name="Calculation 2" xfId="202"/>
    <cellStyle name="Calculation 2 2" xfId="254"/>
    <cellStyle name="cas" xfId="942"/>
    <cellStyle name="Centered Heading" xfId="943"/>
    <cellStyle name="Check Cell" xfId="511" builtinId="23" customBuiltin="1"/>
    <cellStyle name="Check Cell 2" xfId="203"/>
    <cellStyle name="Check Cell 2 2" xfId="255"/>
    <cellStyle name="Comma" xfId="33" builtinId="3"/>
    <cellStyle name="Comma  - Style1" xfId="944"/>
    <cellStyle name="Comma  - Style2" xfId="945"/>
    <cellStyle name="Comma  - Style3" xfId="946"/>
    <cellStyle name="Comma  - Style4" xfId="947"/>
    <cellStyle name="Comma  - Style5" xfId="948"/>
    <cellStyle name="Comma  - Style6" xfId="949"/>
    <cellStyle name="Comma  - Style7" xfId="950"/>
    <cellStyle name="Comma  - Style8" xfId="951"/>
    <cellStyle name="Comma [1]" xfId="952"/>
    <cellStyle name="Comma [2]" xfId="953"/>
    <cellStyle name="Comma [3]" xfId="954"/>
    <cellStyle name="Comma 0.0" xfId="955"/>
    <cellStyle name="Comma 0.00" xfId="956"/>
    <cellStyle name="Comma 0.000" xfId="957"/>
    <cellStyle name="Comma 0.0000" xfId="958"/>
    <cellStyle name="Comma 10" xfId="437"/>
    <cellStyle name="Comma 10 2" xfId="492"/>
    <cellStyle name="Comma 10 2 2" xfId="791"/>
    <cellStyle name="Comma 10 2 3" xfId="1273"/>
    <cellStyle name="Comma 10 3" xfId="539"/>
    <cellStyle name="Comma 10 4" xfId="1158"/>
    <cellStyle name="Comma 11" xfId="496"/>
    <cellStyle name="Comma 11 2" xfId="895"/>
    <cellStyle name="Comma 11 3" xfId="760"/>
    <cellStyle name="Comma 11 4" xfId="1377"/>
    <cellStyle name="Comma 12" xfId="959"/>
    <cellStyle name="Comma 2" xfId="34"/>
    <cellStyle name="Comma 2 2" xfId="35"/>
    <cellStyle name="Comma 2 2 2" xfId="256"/>
    <cellStyle name="Comma 2 2 3" xfId="118"/>
    <cellStyle name="Comma 2 3" xfId="205"/>
    <cellStyle name="Comma 2 3 2" xfId="540"/>
    <cellStyle name="Comma 2 3 2 2" xfId="792"/>
    <cellStyle name="Comma 2 3 2 2 2" xfId="1274"/>
    <cellStyle name="Comma 2 3 2 3" xfId="1159"/>
    <cellStyle name="Comma 2 4" xfId="960"/>
    <cellStyle name="Comma 3" xfId="36"/>
    <cellStyle name="Comma 3 2" xfId="37"/>
    <cellStyle name="Comma 3 2 2" xfId="257"/>
    <cellStyle name="Comma 3 2 3" xfId="119"/>
    <cellStyle name="Comma 3 3" xfId="258"/>
    <cellStyle name="Comma 3 4" xfId="541"/>
    <cellStyle name="Comma 3 4 2" xfId="793"/>
    <cellStyle name="Comma 3 4 2 2" xfId="1275"/>
    <cellStyle name="Comma 3 4 3" xfId="1160"/>
    <cellStyle name="Comma 4" xfId="38"/>
    <cellStyle name="Comma 4 2" xfId="260"/>
    <cellStyle name="Comma 4 3" xfId="259"/>
    <cellStyle name="Comma 4 3 2" xfId="794"/>
    <cellStyle name="Comma 4 3 2 2" xfId="1276"/>
    <cellStyle name="Comma 4 3 3" xfId="542"/>
    <cellStyle name="Comma 4 3 4" xfId="1161"/>
    <cellStyle name="Comma 4 4" xfId="120"/>
    <cellStyle name="Comma 5" xfId="39"/>
    <cellStyle name="Comma 5 2" xfId="262"/>
    <cellStyle name="Comma 5 3" xfId="261"/>
    <cellStyle name="Comma 5 3 2" xfId="795"/>
    <cellStyle name="Comma 5 3 2 2" xfId="1277"/>
    <cellStyle name="Comma 5 3 3" xfId="543"/>
    <cellStyle name="Comma 5 3 4" xfId="1162"/>
    <cellStyle name="Comma 5 4" xfId="121"/>
    <cellStyle name="Comma 6" xfId="40"/>
    <cellStyle name="Comma 6 2" xfId="264"/>
    <cellStyle name="Comma 6 3" xfId="263"/>
    <cellStyle name="Comma 6 3 2" xfId="796"/>
    <cellStyle name="Comma 6 3 2 2" xfId="1278"/>
    <cellStyle name="Comma 6 3 3" xfId="544"/>
    <cellStyle name="Comma 6 3 4" xfId="1163"/>
    <cellStyle name="Comma 6 4" xfId="122"/>
    <cellStyle name="Comma 7" xfId="41"/>
    <cellStyle name="Comma 7 2" xfId="266"/>
    <cellStyle name="Comma 7 3" xfId="265"/>
    <cellStyle name="Comma 7 3 2" xfId="797"/>
    <cellStyle name="Comma 7 3 2 2" xfId="1279"/>
    <cellStyle name="Comma 7 3 3" xfId="545"/>
    <cellStyle name="Comma 7 3 4" xfId="1164"/>
    <cellStyle name="Comma 7 4" xfId="123"/>
    <cellStyle name="Comma 8" xfId="42"/>
    <cellStyle name="Comma 8 2" xfId="267"/>
    <cellStyle name="Comma 9" xfId="43"/>
    <cellStyle name="Comma 9 2" xfId="268"/>
    <cellStyle name="Comma 9 3" xfId="124"/>
    <cellStyle name="Comma Input" xfId="961"/>
    <cellStyle name="Comma0" xfId="44"/>
    <cellStyle name="Company Name" xfId="962"/>
    <cellStyle name="Copied" xfId="45"/>
    <cellStyle name="COSS" xfId="46"/>
    <cellStyle name="Currency" xfId="47" builtinId="4"/>
    <cellStyle name="Currency [1]" xfId="963"/>
    <cellStyle name="Currency [2]" xfId="964"/>
    <cellStyle name="Currency [3]" xfId="965"/>
    <cellStyle name="Currency 0.0" xfId="966"/>
    <cellStyle name="Currency 0.00" xfId="967"/>
    <cellStyle name="Currency 0.000" xfId="968"/>
    <cellStyle name="Currency 0.0000" xfId="969"/>
    <cellStyle name="Currency 2" xfId="48"/>
    <cellStyle name="Currency 2 2" xfId="270"/>
    <cellStyle name="Currency 2 2 2" xfId="970"/>
    <cellStyle name="Currency 2 3" xfId="269"/>
    <cellStyle name="Currency 2 3 2" xfId="798"/>
    <cellStyle name="Currency 2 3 2 2" xfId="1280"/>
    <cellStyle name="Currency 2 3 3" xfId="546"/>
    <cellStyle name="Currency 2 3 4" xfId="1165"/>
    <cellStyle name="Currency 2 4" xfId="125"/>
    <cellStyle name="Currency 3" xfId="206"/>
    <cellStyle name="Currency 3 2" xfId="271"/>
    <cellStyle name="Currency 3 2 2" xfId="799"/>
    <cellStyle name="Currency 3 2 2 2" xfId="1281"/>
    <cellStyle name="Currency 3 2 3" xfId="548"/>
    <cellStyle name="Currency 3 2 4" xfId="1166"/>
    <cellStyle name="Currency 3 3" xfId="547"/>
    <cellStyle name="Currency 4" xfId="438"/>
    <cellStyle name="Currency 4 2" xfId="493"/>
    <cellStyle name="Currency 4 2 2" xfId="800"/>
    <cellStyle name="Currency 4 2 3" xfId="1282"/>
    <cellStyle name="Currency 4 3" xfId="549"/>
    <cellStyle name="Currency 4 4" xfId="1167"/>
    <cellStyle name="Currency 5" xfId="497"/>
    <cellStyle name="Currency 5 2" xfId="801"/>
    <cellStyle name="Currency 5 2 2" xfId="1283"/>
    <cellStyle name="Currency 5 3" xfId="550"/>
    <cellStyle name="Currency 5 4" xfId="1168"/>
    <cellStyle name="Currency 6" xfId="551"/>
    <cellStyle name="Currency 6 2" xfId="802"/>
    <cellStyle name="Currency 6 2 2" xfId="1284"/>
    <cellStyle name="Currency 6 3" xfId="1169"/>
    <cellStyle name="Currency 7" xfId="552"/>
    <cellStyle name="Currency 7 2" xfId="553"/>
    <cellStyle name="Currency 7 2 2" xfId="803"/>
    <cellStyle name="Currency 7 2 2 2" xfId="1285"/>
    <cellStyle name="Currency 7 2 3" xfId="1170"/>
    <cellStyle name="Currency Input" xfId="971"/>
    <cellStyle name="Currency0" xfId="49"/>
    <cellStyle name="d" xfId="972"/>
    <cellStyle name="d," xfId="973"/>
    <cellStyle name="d1" xfId="974"/>
    <cellStyle name="d1," xfId="975"/>
    <cellStyle name="d2" xfId="976"/>
    <cellStyle name="d2," xfId="977"/>
    <cellStyle name="d3" xfId="978"/>
    <cellStyle name="Dash" xfId="979"/>
    <cellStyle name="Date" xfId="50"/>
    <cellStyle name="Date [Abbreviated]" xfId="980"/>
    <cellStyle name="Date [Long Europe]" xfId="981"/>
    <cellStyle name="Date [Long U.S.]" xfId="982"/>
    <cellStyle name="Date [Short Europe]" xfId="983"/>
    <cellStyle name="Date [Short U.S.]" xfId="984"/>
    <cellStyle name="Date 2" xfId="985"/>
    <cellStyle name="Date_ITCM 2010 Template" xfId="986"/>
    <cellStyle name="Define$0" xfId="987"/>
    <cellStyle name="Define$1" xfId="988"/>
    <cellStyle name="Define$2" xfId="989"/>
    <cellStyle name="Define0" xfId="990"/>
    <cellStyle name="Define1" xfId="991"/>
    <cellStyle name="Define1x" xfId="992"/>
    <cellStyle name="Define2" xfId="993"/>
    <cellStyle name="Define2x" xfId="994"/>
    <cellStyle name="Dollar" xfId="995"/>
    <cellStyle name="e" xfId="996"/>
    <cellStyle name="e1" xfId="997"/>
    <cellStyle name="e2" xfId="998"/>
    <cellStyle name="Entered" xfId="51"/>
    <cellStyle name="Euro" xfId="999"/>
    <cellStyle name="Explanatory Text" xfId="513" builtinId="53" customBuiltin="1"/>
    <cellStyle name="Explanatory Text 2" xfId="207"/>
    <cellStyle name="Explanatory Text 2 2" xfId="272"/>
    <cellStyle name="Fixed" xfId="52"/>
    <cellStyle name="FOOTER - Style1" xfId="1000"/>
    <cellStyle name="g" xfId="1001"/>
    <cellStyle name="general" xfId="1002"/>
    <cellStyle name="General [C]" xfId="1003"/>
    <cellStyle name="General [R]" xfId="1004"/>
    <cellStyle name="Good" xfId="504" builtinId="26" customBuiltin="1"/>
    <cellStyle name="Good 2" xfId="208"/>
    <cellStyle name="Good 2 2" xfId="273"/>
    <cellStyle name="Green" xfId="1005"/>
    <cellStyle name="Grey" xfId="53"/>
    <cellStyle name="Grey 2" xfId="1006"/>
    <cellStyle name="Header1" xfId="54"/>
    <cellStyle name="Header2" xfId="55"/>
    <cellStyle name="Heading" xfId="1007"/>
    <cellStyle name="Heading 1" xfId="500" builtinId="16" customBuiltin="1"/>
    <cellStyle name="Heading 1 2" xfId="56"/>
    <cellStyle name="Heading 1 2 2" xfId="274"/>
    <cellStyle name="Heading 1 3" xfId="209"/>
    <cellStyle name="Heading 2" xfId="501" builtinId="17" customBuiltin="1"/>
    <cellStyle name="Heading 2 2" xfId="57"/>
    <cellStyle name="Heading 2 2 2" xfId="275"/>
    <cellStyle name="Heading 2 3" xfId="210"/>
    <cellStyle name="Heading 3" xfId="502" builtinId="18" customBuiltin="1"/>
    <cellStyle name="Heading 3 2" xfId="211"/>
    <cellStyle name="Heading 3 2 2" xfId="276"/>
    <cellStyle name="Heading 4" xfId="503" builtinId="19" customBuiltin="1"/>
    <cellStyle name="Heading 4 2" xfId="212"/>
    <cellStyle name="Heading 4 2 2" xfId="277"/>
    <cellStyle name="Heading No Underline" xfId="1008"/>
    <cellStyle name="Heading With Underline" xfId="1009"/>
    <cellStyle name="Heading1" xfId="58"/>
    <cellStyle name="Heading2" xfId="59"/>
    <cellStyle name="Headline" xfId="1010"/>
    <cellStyle name="Highlight" xfId="1011"/>
    <cellStyle name="in" xfId="1012"/>
    <cellStyle name="Indented [0]" xfId="1013"/>
    <cellStyle name="Indented [2]" xfId="1014"/>
    <cellStyle name="Indented [4]" xfId="1015"/>
    <cellStyle name="Indented [6]" xfId="1016"/>
    <cellStyle name="Input" xfId="507" builtinId="20" customBuiltin="1"/>
    <cellStyle name="Input [yellow]" xfId="60"/>
    <cellStyle name="Input 2" xfId="213"/>
    <cellStyle name="Input 2 2" xfId="278"/>
    <cellStyle name="Input 3" xfId="225"/>
    <cellStyle name="Input 4" xfId="224"/>
    <cellStyle name="Input$0" xfId="1017"/>
    <cellStyle name="Input$1" xfId="1018"/>
    <cellStyle name="Input$2" xfId="1019"/>
    <cellStyle name="Input0" xfId="1020"/>
    <cellStyle name="Input1" xfId="1021"/>
    <cellStyle name="Input1x" xfId="1022"/>
    <cellStyle name="Input2" xfId="1023"/>
    <cellStyle name="Input2x" xfId="1024"/>
    <cellStyle name="lborder" xfId="1025"/>
    <cellStyle name="LeftSubtitle" xfId="1026"/>
    <cellStyle name="Linked Cell" xfId="510" builtinId="24" customBuiltin="1"/>
    <cellStyle name="Linked Cell 2" xfId="214"/>
    <cellStyle name="Linked Cell 2 2" xfId="279"/>
    <cellStyle name="m" xfId="1027"/>
    <cellStyle name="m1" xfId="1028"/>
    <cellStyle name="m2" xfId="1029"/>
    <cellStyle name="m3" xfId="1030"/>
    <cellStyle name="Multiple" xfId="1031"/>
    <cellStyle name="Negative" xfId="1032"/>
    <cellStyle name="Neutral" xfId="506" builtinId="28" customBuiltin="1"/>
    <cellStyle name="Neutral 2" xfId="215"/>
    <cellStyle name="Neutral 2 2" xfId="280"/>
    <cellStyle name="no dec" xfId="1033"/>
    <cellStyle name="Normal" xfId="0" builtinId="0"/>
    <cellStyle name="Normal - Style1" xfId="61"/>
    <cellStyle name="Normal - Style1 2" xfId="282"/>
    <cellStyle name="Normal - Style1 3" xfId="281"/>
    <cellStyle name="Normal - Style1 4" xfId="126"/>
    <cellStyle name="Normal 10" xfId="227"/>
    <cellStyle name="Normal 10 2" xfId="283"/>
    <cellStyle name="Normal 100" xfId="554"/>
    <cellStyle name="Normal 101" xfId="555"/>
    <cellStyle name="Normal 102" xfId="556"/>
    <cellStyle name="Normal 103" xfId="557"/>
    <cellStyle name="Normal 104" xfId="558"/>
    <cellStyle name="Normal 105" xfId="559"/>
    <cellStyle name="Normal 106" xfId="560"/>
    <cellStyle name="Normal 107" xfId="561"/>
    <cellStyle name="Normal 108" xfId="562"/>
    <cellStyle name="Normal 109" xfId="563"/>
    <cellStyle name="Normal 11" xfId="62"/>
    <cellStyle name="Normal 11 2" xfId="284"/>
    <cellStyle name="Normal 110" xfId="564"/>
    <cellStyle name="Normal 111" xfId="565"/>
    <cellStyle name="Normal 112" xfId="566"/>
    <cellStyle name="Normal 113" xfId="567"/>
    <cellStyle name="Normal 114" xfId="568"/>
    <cellStyle name="Normal 115" xfId="569"/>
    <cellStyle name="Normal 116" xfId="570"/>
    <cellStyle name="Normal 117" xfId="571"/>
    <cellStyle name="Normal 118" xfId="572"/>
    <cellStyle name="Normal 119" xfId="573"/>
    <cellStyle name="Normal 12" xfId="285"/>
    <cellStyle name="Normal 120" xfId="574"/>
    <cellStyle name="Normal 121" xfId="575"/>
    <cellStyle name="Normal 122" xfId="576"/>
    <cellStyle name="Normal 123" xfId="577"/>
    <cellStyle name="Normal 124" xfId="578"/>
    <cellStyle name="Normal 125" xfId="579"/>
    <cellStyle name="Normal 126" xfId="580"/>
    <cellStyle name="Normal 127" xfId="581"/>
    <cellStyle name="Normal 128" xfId="582"/>
    <cellStyle name="Normal 129" xfId="583"/>
    <cellStyle name="Normal 13" xfId="63"/>
    <cellStyle name="Normal 13 2" xfId="286"/>
    <cellStyle name="Normal 130" xfId="584"/>
    <cellStyle name="Normal 131" xfId="585"/>
    <cellStyle name="Normal 132" xfId="586"/>
    <cellStyle name="Normal 133" xfId="587"/>
    <cellStyle name="Normal 134" xfId="588"/>
    <cellStyle name="Normal 135" xfId="589"/>
    <cellStyle name="Normal 136" xfId="590"/>
    <cellStyle name="Normal 137" xfId="591"/>
    <cellStyle name="Normal 138" xfId="592"/>
    <cellStyle name="Normal 139" xfId="593"/>
    <cellStyle name="Normal 14" xfId="287"/>
    <cellStyle name="Normal 140" xfId="594"/>
    <cellStyle name="Normal 141" xfId="595"/>
    <cellStyle name="Normal 142" xfId="596"/>
    <cellStyle name="Normal 143" xfId="597"/>
    <cellStyle name="Normal 144" xfId="598"/>
    <cellStyle name="Normal 145" xfId="599"/>
    <cellStyle name="Normal 146" xfId="600"/>
    <cellStyle name="Normal 147" xfId="601"/>
    <cellStyle name="Normal 148" xfId="602"/>
    <cellStyle name="Normal 149" xfId="603"/>
    <cellStyle name="Normal 15" xfId="288"/>
    <cellStyle name="Normal 150" xfId="604"/>
    <cellStyle name="Normal 151" xfId="605"/>
    <cellStyle name="Normal 152" xfId="606"/>
    <cellStyle name="Normal 153" xfId="607"/>
    <cellStyle name="Normal 154" xfId="608"/>
    <cellStyle name="Normal 155" xfId="609"/>
    <cellStyle name="Normal 156" xfId="610"/>
    <cellStyle name="Normal 157" xfId="611"/>
    <cellStyle name="Normal 158" xfId="612"/>
    <cellStyle name="Normal 159" xfId="613"/>
    <cellStyle name="Normal 16" xfId="289"/>
    <cellStyle name="Normal 160" xfId="614"/>
    <cellStyle name="Normal 161" xfId="615"/>
    <cellStyle name="Normal 162" xfId="616"/>
    <cellStyle name="Normal 163" xfId="617"/>
    <cellStyle name="Normal 164" xfId="618"/>
    <cellStyle name="Normal 165" xfId="619"/>
    <cellStyle name="Normal 166" xfId="620"/>
    <cellStyle name="Normal 167" xfId="621"/>
    <cellStyle name="Normal 168" xfId="622"/>
    <cellStyle name="Normal 169" xfId="623"/>
    <cellStyle name="Normal 17" xfId="290"/>
    <cellStyle name="Normal 170" xfId="624"/>
    <cellStyle name="Normal 170 2" xfId="625"/>
    <cellStyle name="Normal 170 3" xfId="804"/>
    <cellStyle name="Normal 170 3 2" xfId="1286"/>
    <cellStyle name="Normal 170 4" xfId="1171"/>
    <cellStyle name="Normal 171" xfId="626"/>
    <cellStyle name="Normal 171 2" xfId="805"/>
    <cellStyle name="Normal 171 2 2" xfId="1287"/>
    <cellStyle name="Normal 171 3" xfId="1172"/>
    <cellStyle name="Normal 172" xfId="627"/>
    <cellStyle name="Normal 172 2" xfId="806"/>
    <cellStyle name="Normal 172 2 2" xfId="1288"/>
    <cellStyle name="Normal 172 3" xfId="1173"/>
    <cellStyle name="Normal 173" xfId="628"/>
    <cellStyle name="Normal 174" xfId="629"/>
    <cellStyle name="Normal 175" xfId="630"/>
    <cellStyle name="Normal 176" xfId="631"/>
    <cellStyle name="Normal 176 2" xfId="807"/>
    <cellStyle name="Normal 176 2 2" xfId="1289"/>
    <cellStyle name="Normal 176 3" xfId="1174"/>
    <cellStyle name="Normal 177" xfId="632"/>
    <cellStyle name="Normal 178" xfId="633"/>
    <cellStyle name="Normal 178 2" xfId="808"/>
    <cellStyle name="Normal 178 2 2" xfId="1290"/>
    <cellStyle name="Normal 178 3" xfId="1175"/>
    <cellStyle name="Normal 179" xfId="690"/>
    <cellStyle name="Normal 179 2" xfId="825"/>
    <cellStyle name="Normal 179 2 2" xfId="1307"/>
    <cellStyle name="Normal 179 3" xfId="1192"/>
    <cellStyle name="Normal 18" xfId="291"/>
    <cellStyle name="Normal 180" xfId="691"/>
    <cellStyle name="Normal 180 2" xfId="826"/>
    <cellStyle name="Normal 180 2 2" xfId="1308"/>
    <cellStyle name="Normal 180 3" xfId="1193"/>
    <cellStyle name="Normal 181" xfId="693"/>
    <cellStyle name="Normal 181 2" xfId="828"/>
    <cellStyle name="Normal 181 2 2" xfId="1310"/>
    <cellStyle name="Normal 181 3" xfId="1195"/>
    <cellStyle name="Normal 182" xfId="694"/>
    <cellStyle name="Normal 182 2" xfId="829"/>
    <cellStyle name="Normal 182 2 2" xfId="1311"/>
    <cellStyle name="Normal 182 3" xfId="1196"/>
    <cellStyle name="Normal 183" xfId="695"/>
    <cellStyle name="Normal 183 2" xfId="830"/>
    <cellStyle name="Normal 183 2 2" xfId="1312"/>
    <cellStyle name="Normal 183 3" xfId="1197"/>
    <cellStyle name="Normal 184" xfId="710"/>
    <cellStyle name="Normal 184 2" xfId="845"/>
    <cellStyle name="Normal 184 2 2" xfId="1327"/>
    <cellStyle name="Normal 184 3" xfId="1212"/>
    <cellStyle name="Normal 185" xfId="711"/>
    <cellStyle name="Normal 185 2" xfId="846"/>
    <cellStyle name="Normal 185 2 2" xfId="1328"/>
    <cellStyle name="Normal 185 3" xfId="1213"/>
    <cellStyle name="Normal 186" xfId="709"/>
    <cellStyle name="Normal 186 2" xfId="844"/>
    <cellStyle name="Normal 186 2 2" xfId="1326"/>
    <cellStyle name="Normal 186 3" xfId="1211"/>
    <cellStyle name="Normal 187" xfId="712"/>
    <cellStyle name="Normal 187 2" xfId="847"/>
    <cellStyle name="Normal 187 2 2" xfId="1329"/>
    <cellStyle name="Normal 187 3" xfId="1214"/>
    <cellStyle name="Normal 188" xfId="713"/>
    <cellStyle name="Normal 188 2" xfId="848"/>
    <cellStyle name="Normal 188 2 2" xfId="1330"/>
    <cellStyle name="Normal 188 3" xfId="1215"/>
    <cellStyle name="Normal 189" xfId="714"/>
    <cellStyle name="Normal 189 2" xfId="849"/>
    <cellStyle name="Normal 189 2 2" xfId="1331"/>
    <cellStyle name="Normal 189 3" xfId="1216"/>
    <cellStyle name="Normal 19" xfId="292"/>
    <cellStyle name="Normal 190" xfId="715"/>
    <cellStyle name="Normal 190 2" xfId="850"/>
    <cellStyle name="Normal 190 2 2" xfId="1332"/>
    <cellStyle name="Normal 190 3" xfId="1217"/>
    <cellStyle name="Normal 191" xfId="716"/>
    <cellStyle name="Normal 191 2" xfId="851"/>
    <cellStyle name="Normal 191 2 2" xfId="1333"/>
    <cellStyle name="Normal 191 3" xfId="1218"/>
    <cellStyle name="Normal 192" xfId="730"/>
    <cellStyle name="Normal 192 2" xfId="865"/>
    <cellStyle name="Normal 192 2 2" xfId="1347"/>
    <cellStyle name="Normal 192 3" xfId="1232"/>
    <cellStyle name="Normal 193" xfId="731"/>
    <cellStyle name="Normal 193 2" xfId="866"/>
    <cellStyle name="Normal 193 2 2" xfId="1348"/>
    <cellStyle name="Normal 193 3" xfId="1233"/>
    <cellStyle name="Normal 194" xfId="745"/>
    <cellStyle name="Normal 194 2" xfId="880"/>
    <cellStyle name="Normal 194 2 2" xfId="1362"/>
    <cellStyle name="Normal 194 3" xfId="1247"/>
    <cellStyle name="Normal 195" xfId="759"/>
    <cellStyle name="Normal 195 2" xfId="894"/>
    <cellStyle name="Normal 195 3" xfId="1376"/>
    <cellStyle name="Normal 196" xfId="762"/>
    <cellStyle name="Normal 196 2" xfId="897"/>
    <cellStyle name="Normal 196 3" xfId="1379"/>
    <cellStyle name="Normal 197" xfId="772"/>
    <cellStyle name="Normal 197 2" xfId="907"/>
    <cellStyle name="Normal 197 3" xfId="1389"/>
    <cellStyle name="Normal 198" xfId="914"/>
    <cellStyle name="Normal 2" xfId="64"/>
    <cellStyle name="Normal 2 2" xfId="216"/>
    <cellStyle name="Normal 2 2 2" xfId="293"/>
    <cellStyle name="Normal 2 3" xfId="294"/>
    <cellStyle name="Normal 2 4" xfId="440"/>
    <cellStyle name="Normal 2 4 2" xfId="809"/>
    <cellStyle name="Normal 2 4 2 2" xfId="1291"/>
    <cellStyle name="Normal 2 4 3" xfId="634"/>
    <cellStyle name="Normal 2 4 4" xfId="1176"/>
    <cellStyle name="Normal 2 5" xfId="1034"/>
    <cellStyle name="Normal 20" xfId="295"/>
    <cellStyle name="Normal 21" xfId="296"/>
    <cellStyle name="Normal 22" xfId="297"/>
    <cellStyle name="Normal 23" xfId="298"/>
    <cellStyle name="Normal 24" xfId="299"/>
    <cellStyle name="Normal 25" xfId="300"/>
    <cellStyle name="Normal 26" xfId="301"/>
    <cellStyle name="Normal 27" xfId="302"/>
    <cellStyle name="Normal 28" xfId="303"/>
    <cellStyle name="Normal 29" xfId="304"/>
    <cellStyle name="Normal 3" xfId="65"/>
    <cellStyle name="Normal 3 2" xfId="305"/>
    <cellStyle name="Normal 3 2 2" xfId="1035"/>
    <cellStyle name="Normal 3 3" xfId="635"/>
    <cellStyle name="Normal 3 3 2" xfId="810"/>
    <cellStyle name="Normal 3 3 2 2" xfId="1292"/>
    <cellStyle name="Normal 3 3 3" xfId="1177"/>
    <cellStyle name="Normal 3_ITC-Great Plains Heintz 6-24-08a" xfId="1036"/>
    <cellStyle name="Normal 30" xfId="306"/>
    <cellStyle name="Normal 31" xfId="307"/>
    <cellStyle name="Normal 32" xfId="308"/>
    <cellStyle name="Normal 33" xfId="309"/>
    <cellStyle name="Normal 33 2" xfId="406"/>
    <cellStyle name="Normal 33 2 2" xfId="461"/>
    <cellStyle name="Normal 33 2 3" xfId="811"/>
    <cellStyle name="Normal 33 2 4" xfId="1293"/>
    <cellStyle name="Normal 33 3" xfId="416"/>
    <cellStyle name="Normal 33 3 2" xfId="471"/>
    <cellStyle name="Normal 33 4" xfId="426"/>
    <cellStyle name="Normal 33 4 2" xfId="481"/>
    <cellStyle name="Normal 33 5" xfId="451"/>
    <cellStyle name="Normal 33 6" xfId="441"/>
    <cellStyle name="Normal 33 7" xfId="636"/>
    <cellStyle name="Normal 33 8" xfId="1178"/>
    <cellStyle name="Normal 34" xfId="310"/>
    <cellStyle name="Normal 35" xfId="311"/>
    <cellStyle name="Normal 36" xfId="312"/>
    <cellStyle name="Normal 37" xfId="313"/>
    <cellStyle name="Normal 38" xfId="314"/>
    <cellStyle name="Normal 39" xfId="315"/>
    <cellStyle name="Normal 4" xfId="66"/>
    <cellStyle name="Normal 4 2" xfId="67"/>
    <cellStyle name="Normal 4 2 2" xfId="316"/>
    <cellStyle name="Normal 4 2 3" xfId="1037"/>
    <cellStyle name="Normal 4 3" xfId="317"/>
    <cellStyle name="Normal 4 4" xfId="318"/>
    <cellStyle name="Normal 4 5" xfId="637"/>
    <cellStyle name="Normal 4 5 2" xfId="812"/>
    <cellStyle name="Normal 4 5 2 2" xfId="1294"/>
    <cellStyle name="Normal 4 5 3" xfId="1179"/>
    <cellStyle name="Normal 4_ITC-Great Plains Heintz 6-24-08a" xfId="1038"/>
    <cellStyle name="Normal 40" xfId="319"/>
    <cellStyle name="Normal 41" xfId="320"/>
    <cellStyle name="Normal 42" xfId="321"/>
    <cellStyle name="Normal 43" xfId="322"/>
    <cellStyle name="Normal 44" xfId="323"/>
    <cellStyle name="Normal 45" xfId="324"/>
    <cellStyle name="Normal 46" xfId="325"/>
    <cellStyle name="Normal 47" xfId="326"/>
    <cellStyle name="Normal 48" xfId="327"/>
    <cellStyle name="Normal 49" xfId="328"/>
    <cellStyle name="Normal 5" xfId="68"/>
    <cellStyle name="Normal 5 2" xfId="329"/>
    <cellStyle name="Normal 5 3" xfId="330"/>
    <cellStyle name="Normal 5 4" xfId="638"/>
    <cellStyle name="Normal 5 4 2" xfId="813"/>
    <cellStyle name="Normal 5 4 2 2" xfId="1295"/>
    <cellStyle name="Normal 5 4 3" xfId="1180"/>
    <cellStyle name="Normal 50" xfId="331"/>
    <cellStyle name="Normal 51" xfId="332"/>
    <cellStyle name="Normal 52" xfId="333"/>
    <cellStyle name="Normal 53" xfId="334"/>
    <cellStyle name="Normal 54" xfId="335"/>
    <cellStyle name="Normal 55" xfId="336"/>
    <cellStyle name="Normal 56" xfId="337"/>
    <cellStyle name="Normal 57" xfId="338"/>
    <cellStyle name="Normal 58" xfId="339"/>
    <cellStyle name="Normal 59" xfId="340"/>
    <cellStyle name="Normal 6" xfId="69"/>
    <cellStyle name="Normal 6 2" xfId="341"/>
    <cellStyle name="Normal 6 3" xfId="342"/>
    <cellStyle name="Normal 6 4" xfId="639"/>
    <cellStyle name="Normal 6 4 2" xfId="814"/>
    <cellStyle name="Normal 6 4 2 2" xfId="1296"/>
    <cellStyle name="Normal 6 4 3" xfId="1181"/>
    <cellStyle name="Normal 60" xfId="343"/>
    <cellStyle name="Normal 61" xfId="344"/>
    <cellStyle name="Normal 62" xfId="345"/>
    <cellStyle name="Normal 63" xfId="346"/>
    <cellStyle name="Normal 63 2" xfId="407"/>
    <cellStyle name="Normal 63 2 2" xfId="462"/>
    <cellStyle name="Normal 63 2 3" xfId="641"/>
    <cellStyle name="Normal 63 3" xfId="417"/>
    <cellStyle name="Normal 63 3 2" xfId="472"/>
    <cellStyle name="Normal 63 3 3" xfId="815"/>
    <cellStyle name="Normal 63 3 4" xfId="1297"/>
    <cellStyle name="Normal 63 4" xfId="427"/>
    <cellStyle name="Normal 63 4 2" xfId="482"/>
    <cellStyle name="Normal 63 5" xfId="452"/>
    <cellStyle name="Normal 63 6" xfId="442"/>
    <cellStyle name="Normal 63 7" xfId="640"/>
    <cellStyle name="Normal 63 8" xfId="1182"/>
    <cellStyle name="Normal 64" xfId="347"/>
    <cellStyle name="Normal 64 2" xfId="408"/>
    <cellStyle name="Normal 64 2 2" xfId="463"/>
    <cellStyle name="Normal 64 2 3" xfId="643"/>
    <cellStyle name="Normal 64 3" xfId="418"/>
    <cellStyle name="Normal 64 3 2" xfId="473"/>
    <cellStyle name="Normal 64 3 3" xfId="816"/>
    <cellStyle name="Normal 64 3 4" xfId="1298"/>
    <cellStyle name="Normal 64 4" xfId="428"/>
    <cellStyle name="Normal 64 4 2" xfId="483"/>
    <cellStyle name="Normal 64 5" xfId="453"/>
    <cellStyle name="Normal 64 6" xfId="443"/>
    <cellStyle name="Normal 64 7" xfId="642"/>
    <cellStyle name="Normal 64 8" xfId="1183"/>
    <cellStyle name="Normal 65" xfId="348"/>
    <cellStyle name="Normal 65 2" xfId="409"/>
    <cellStyle name="Normal 65 2 2" xfId="464"/>
    <cellStyle name="Normal 65 2 3" xfId="645"/>
    <cellStyle name="Normal 65 3" xfId="419"/>
    <cellStyle name="Normal 65 3 2" xfId="474"/>
    <cellStyle name="Normal 65 3 3" xfId="817"/>
    <cellStyle name="Normal 65 3 4" xfId="1299"/>
    <cellStyle name="Normal 65 4" xfId="429"/>
    <cellStyle name="Normal 65 4 2" xfId="484"/>
    <cellStyle name="Normal 65 5" xfId="454"/>
    <cellStyle name="Normal 65 6" xfId="444"/>
    <cellStyle name="Normal 65 7" xfId="644"/>
    <cellStyle name="Normal 65 8" xfId="1184"/>
    <cellStyle name="Normal 66" xfId="349"/>
    <cellStyle name="Normal 66 2" xfId="410"/>
    <cellStyle name="Normal 66 2 2" xfId="465"/>
    <cellStyle name="Normal 66 2 3" xfId="647"/>
    <cellStyle name="Normal 66 3" xfId="420"/>
    <cellStyle name="Normal 66 3 2" xfId="475"/>
    <cellStyle name="Normal 66 3 3" xfId="818"/>
    <cellStyle name="Normal 66 3 4" xfId="1300"/>
    <cellStyle name="Normal 66 4" xfId="430"/>
    <cellStyle name="Normal 66 4 2" xfId="485"/>
    <cellStyle name="Normal 66 5" xfId="455"/>
    <cellStyle name="Normal 66 6" xfId="445"/>
    <cellStyle name="Normal 66 7" xfId="646"/>
    <cellStyle name="Normal 66 8" xfId="1185"/>
    <cellStyle name="Normal 67" xfId="350"/>
    <cellStyle name="Normal 67 2" xfId="411"/>
    <cellStyle name="Normal 67 2 2" xfId="466"/>
    <cellStyle name="Normal 67 2 3" xfId="649"/>
    <cellStyle name="Normal 67 3" xfId="421"/>
    <cellStyle name="Normal 67 3 2" xfId="476"/>
    <cellStyle name="Normal 67 3 3" xfId="819"/>
    <cellStyle name="Normal 67 3 4" xfId="1301"/>
    <cellStyle name="Normal 67 4" xfId="431"/>
    <cellStyle name="Normal 67 4 2" xfId="486"/>
    <cellStyle name="Normal 67 5" xfId="456"/>
    <cellStyle name="Normal 67 6" xfId="446"/>
    <cellStyle name="Normal 67 7" xfId="648"/>
    <cellStyle name="Normal 67 8" xfId="1186"/>
    <cellStyle name="Normal 68" xfId="351"/>
    <cellStyle name="Normal 68 2" xfId="412"/>
    <cellStyle name="Normal 68 2 2" xfId="467"/>
    <cellStyle name="Normal 68 2 3" xfId="651"/>
    <cellStyle name="Normal 68 3" xfId="422"/>
    <cellStyle name="Normal 68 3 2" xfId="477"/>
    <cellStyle name="Normal 68 3 3" xfId="820"/>
    <cellStyle name="Normal 68 3 4" xfId="1302"/>
    <cellStyle name="Normal 68 4" xfId="432"/>
    <cellStyle name="Normal 68 4 2" xfId="487"/>
    <cellStyle name="Normal 68 5" xfId="457"/>
    <cellStyle name="Normal 68 6" xfId="447"/>
    <cellStyle name="Normal 68 7" xfId="650"/>
    <cellStyle name="Normal 68 8" xfId="1187"/>
    <cellStyle name="Normal 69" xfId="352"/>
    <cellStyle name="Normal 69 2" xfId="413"/>
    <cellStyle name="Normal 69 2 2" xfId="468"/>
    <cellStyle name="Normal 69 2 3" xfId="653"/>
    <cellStyle name="Normal 69 3" xfId="423"/>
    <cellStyle name="Normal 69 3 2" xfId="478"/>
    <cellStyle name="Normal 69 3 3" xfId="821"/>
    <cellStyle name="Normal 69 3 4" xfId="1303"/>
    <cellStyle name="Normal 69 4" xfId="433"/>
    <cellStyle name="Normal 69 4 2" xfId="488"/>
    <cellStyle name="Normal 69 5" xfId="458"/>
    <cellStyle name="Normal 69 6" xfId="448"/>
    <cellStyle name="Normal 69 7" xfId="652"/>
    <cellStyle name="Normal 69 8" xfId="1188"/>
    <cellStyle name="Normal 7" xfId="70"/>
    <cellStyle name="Normal 7 2" xfId="353"/>
    <cellStyle name="Normal 7 3" xfId="654"/>
    <cellStyle name="Normal 7 3 2" xfId="822"/>
    <cellStyle name="Normal 7 3 2 2" xfId="1304"/>
    <cellStyle name="Normal 7 3 3" xfId="1189"/>
    <cellStyle name="Normal 70" xfId="354"/>
    <cellStyle name="Normal 70 2" xfId="414"/>
    <cellStyle name="Normal 70 2 2" xfId="469"/>
    <cellStyle name="Normal 70 2 3" xfId="656"/>
    <cellStyle name="Normal 70 3" xfId="424"/>
    <cellStyle name="Normal 70 3 2" xfId="479"/>
    <cellStyle name="Normal 70 3 3" xfId="823"/>
    <cellStyle name="Normal 70 3 4" xfId="1305"/>
    <cellStyle name="Normal 70 4" xfId="434"/>
    <cellStyle name="Normal 70 4 2" xfId="489"/>
    <cellStyle name="Normal 70 5" xfId="459"/>
    <cellStyle name="Normal 70 6" xfId="449"/>
    <cellStyle name="Normal 70 7" xfId="655"/>
    <cellStyle name="Normal 70 8" xfId="1190"/>
    <cellStyle name="Normal 71" xfId="355"/>
    <cellStyle name="Normal 71 2" xfId="657"/>
    <cellStyle name="Normal 72" xfId="356"/>
    <cellStyle name="Normal 72 2" xfId="658"/>
    <cellStyle name="Normal 73" xfId="357"/>
    <cellStyle name="Normal 73 2" xfId="659"/>
    <cellStyle name="Normal 74" xfId="358"/>
    <cellStyle name="Normal 74 2" xfId="660"/>
    <cellStyle name="Normal 75" xfId="359"/>
    <cellStyle name="Normal 75 2" xfId="661"/>
    <cellStyle name="Normal 76" xfId="360"/>
    <cellStyle name="Normal 76 2" xfId="662"/>
    <cellStyle name="Normal 77" xfId="361"/>
    <cellStyle name="Normal 77 2" xfId="663"/>
    <cellStyle name="Normal 78" xfId="362"/>
    <cellStyle name="Normal 78 2" xfId="664"/>
    <cellStyle name="Normal 79" xfId="363"/>
    <cellStyle name="Normal 79 2" xfId="665"/>
    <cellStyle name="Normal 8" xfId="128"/>
    <cellStyle name="Normal 8 2" xfId="364"/>
    <cellStyle name="Normal 80" xfId="365"/>
    <cellStyle name="Normal 80 2" xfId="666"/>
    <cellStyle name="Normal 81" xfId="366"/>
    <cellStyle name="Normal 81 2" xfId="667"/>
    <cellStyle name="Normal 82" xfId="367"/>
    <cellStyle name="Normal 82 2" xfId="668"/>
    <cellStyle name="Normal 83" xfId="368"/>
    <cellStyle name="Normal 83 2" xfId="669"/>
    <cellStyle name="Normal 84" xfId="369"/>
    <cellStyle name="Normal 84 2" xfId="670"/>
    <cellStyle name="Normal 85" xfId="370"/>
    <cellStyle name="Normal 85 2" xfId="671"/>
    <cellStyle name="Normal 86" xfId="371"/>
    <cellStyle name="Normal 86 2" xfId="672"/>
    <cellStyle name="Normal 87" xfId="372"/>
    <cellStyle name="Normal 87 2" xfId="673"/>
    <cellStyle name="Normal 88" xfId="373"/>
    <cellStyle name="Normal 88 2" xfId="674"/>
    <cellStyle name="Normal 89" xfId="374"/>
    <cellStyle name="Normal 89 2" xfId="415"/>
    <cellStyle name="Normal 89 2 2" xfId="470"/>
    <cellStyle name="Normal 89 2 3" xfId="824"/>
    <cellStyle name="Normal 89 2 4" xfId="1306"/>
    <cellStyle name="Normal 89 3" xfId="425"/>
    <cellStyle name="Normal 89 3 2" xfId="480"/>
    <cellStyle name="Normal 89 4" xfId="435"/>
    <cellStyle name="Normal 89 4 2" xfId="490"/>
    <cellStyle name="Normal 89 5" xfId="460"/>
    <cellStyle name="Normal 89 6" xfId="450"/>
    <cellStyle name="Normal 89 7" xfId="675"/>
    <cellStyle name="Normal 89 8" xfId="1191"/>
    <cellStyle name="Normal 9" xfId="204"/>
    <cellStyle name="Normal 9 2" xfId="375"/>
    <cellStyle name="Normal 90" xfId="376"/>
    <cellStyle name="Normal 90 2" xfId="676"/>
    <cellStyle name="Normal 91" xfId="377"/>
    <cellStyle name="Normal 91 2" xfId="677"/>
    <cellStyle name="Normal 92" xfId="378"/>
    <cellStyle name="Normal 92 2" xfId="678"/>
    <cellStyle name="Normal 93" xfId="379"/>
    <cellStyle name="Normal 93 2" xfId="679"/>
    <cellStyle name="Normal 94" xfId="436"/>
    <cellStyle name="Normal 94 2" xfId="491"/>
    <cellStyle name="Normal 94 3" xfId="680"/>
    <cellStyle name="Normal 95" xfId="495"/>
    <cellStyle name="Normal 95 2" xfId="681"/>
    <cellStyle name="Normal 96" xfId="682"/>
    <cellStyle name="Normal 96 2" xfId="915"/>
    <cellStyle name="Normal 97" xfId="683"/>
    <cellStyle name="Normal 98" xfId="684"/>
    <cellStyle name="Normal 99" xfId="685"/>
    <cellStyle name="Normal_Attachment O &amp; GG Final 11_11_09" xfId="71"/>
    <cellStyle name="Note 2" xfId="217"/>
    <cellStyle name="Note 2 2" xfId="380"/>
    <cellStyle name="Note 3" xfId="381"/>
    <cellStyle name="Note 4" xfId="692"/>
    <cellStyle name="Note 4 2" xfId="827"/>
    <cellStyle name="Note 4 2 2" xfId="1309"/>
    <cellStyle name="Note 4 3" xfId="1194"/>
    <cellStyle name="Note 5" xfId="696"/>
    <cellStyle name="Note 5 2" xfId="831"/>
    <cellStyle name="Note 5 2 2" xfId="1313"/>
    <cellStyle name="Note 5 3" xfId="1198"/>
    <cellStyle name="Note 6" xfId="717"/>
    <cellStyle name="Note 6 2" xfId="852"/>
    <cellStyle name="Note 6 2 2" xfId="1334"/>
    <cellStyle name="Note 6 3" xfId="1219"/>
    <cellStyle name="Note 7" xfId="732"/>
    <cellStyle name="Note 7 2" xfId="867"/>
    <cellStyle name="Note 7 2 2" xfId="1349"/>
    <cellStyle name="Note 7 3" xfId="1234"/>
    <cellStyle name="Note 8" xfId="746"/>
    <cellStyle name="Note 8 2" xfId="881"/>
    <cellStyle name="Note 8 2 2" xfId="1363"/>
    <cellStyle name="Note 8 3" xfId="1248"/>
    <cellStyle name="Note 9" xfId="765"/>
    <cellStyle name="Note 9 2" xfId="900"/>
    <cellStyle name="Note 9 3" xfId="1382"/>
    <cellStyle name="Output" xfId="508" builtinId="21" customBuiltin="1"/>
    <cellStyle name="Output 2" xfId="218"/>
    <cellStyle name="Output 2 2" xfId="382"/>
    <cellStyle name="Output1_Back" xfId="1039"/>
    <cellStyle name="p" xfId="1040"/>
    <cellStyle name="p_2010 Attachment O  GG_082709" xfId="1041"/>
    <cellStyle name="p_2010 Attachment O Template Supporting Work Papers_ITC Midwest" xfId="1042"/>
    <cellStyle name="p_2010 Attachment O Template Supporting Work Papers_ITCTransmission" xfId="1043"/>
    <cellStyle name="p_2010 Attachment O Template Supporting Work Papers_METC" xfId="1044"/>
    <cellStyle name="p_2Mod11" xfId="1045"/>
    <cellStyle name="p_aavidmod11.xls Chart 1" xfId="1046"/>
    <cellStyle name="p_aavidmod11.xls Chart 2" xfId="1047"/>
    <cellStyle name="p_Attachment O &amp; GG" xfId="1048"/>
    <cellStyle name="p_charts for capm" xfId="1049"/>
    <cellStyle name="p_DCF" xfId="1050"/>
    <cellStyle name="p_DCF_2Mod11" xfId="1051"/>
    <cellStyle name="p_DCF_aavidmod11.xls Chart 1" xfId="1052"/>
    <cellStyle name="p_DCF_aavidmod11.xls Chart 2" xfId="1053"/>
    <cellStyle name="p_DCF_charts for capm" xfId="1054"/>
    <cellStyle name="p_DCF_DCF5" xfId="1055"/>
    <cellStyle name="p_DCF_Template2" xfId="1056"/>
    <cellStyle name="p_DCF_Template2_1" xfId="1057"/>
    <cellStyle name="p_DCF_VERA" xfId="1058"/>
    <cellStyle name="p_DCF_VERA_1" xfId="1059"/>
    <cellStyle name="p_DCF_VERA_1_Template2" xfId="1060"/>
    <cellStyle name="p_DCF_VERA_aavidmod11.xls Chart 2" xfId="1061"/>
    <cellStyle name="p_DCF_VERA_Model02" xfId="1062"/>
    <cellStyle name="p_DCF_VERA_Template2" xfId="1063"/>
    <cellStyle name="p_DCF_VERA_VERA" xfId="1064"/>
    <cellStyle name="p_DCF_VERA_VERA_1" xfId="1065"/>
    <cellStyle name="p_DCF_VERA_VERA_2" xfId="1066"/>
    <cellStyle name="p_DCF_VERA_VERA_Template2" xfId="1067"/>
    <cellStyle name="p_DCF5" xfId="1068"/>
    <cellStyle name="p_ITC Great Plains Formula 1-12-09a" xfId="1069"/>
    <cellStyle name="p_ITCM 2010 Template" xfId="1070"/>
    <cellStyle name="p_ITCMW 2009 Rate" xfId="1071"/>
    <cellStyle name="p_ITCMW 2010 Rate_083109" xfId="1072"/>
    <cellStyle name="p_ITCOP 2010 Rate_083109" xfId="1073"/>
    <cellStyle name="p_ITCT 2009 Rate" xfId="1074"/>
    <cellStyle name="p_ITCT New 2010 Attachment O &amp; GG_111209NL" xfId="1075"/>
    <cellStyle name="p_METC 2010 Rate_083109" xfId="1076"/>
    <cellStyle name="p_Template2" xfId="1077"/>
    <cellStyle name="p_Template2_1" xfId="1078"/>
    <cellStyle name="p_VERA" xfId="1079"/>
    <cellStyle name="p_VERA_1" xfId="1080"/>
    <cellStyle name="p_VERA_1_Template2" xfId="1081"/>
    <cellStyle name="p_VERA_aavidmod11.xls Chart 2" xfId="1082"/>
    <cellStyle name="p_VERA_Model02" xfId="1083"/>
    <cellStyle name="p_VERA_Template2" xfId="1084"/>
    <cellStyle name="p_VERA_VERA" xfId="1085"/>
    <cellStyle name="p_VERA_VERA_1" xfId="1086"/>
    <cellStyle name="p_VERA_VERA_2" xfId="1087"/>
    <cellStyle name="p_VERA_VERA_Template2" xfId="1088"/>
    <cellStyle name="p1" xfId="1089"/>
    <cellStyle name="p2" xfId="1090"/>
    <cellStyle name="p3" xfId="1091"/>
    <cellStyle name="Percent" xfId="72" builtinId="5"/>
    <cellStyle name="Percent %" xfId="1092"/>
    <cellStyle name="Percent % Long Underline" xfId="1093"/>
    <cellStyle name="Percent (0)" xfId="1094"/>
    <cellStyle name="Percent [0]" xfId="1095"/>
    <cellStyle name="Percent [1]" xfId="1096"/>
    <cellStyle name="Percent [2]" xfId="73"/>
    <cellStyle name="Percent [2] 2" xfId="384"/>
    <cellStyle name="Percent [2] 3" xfId="383"/>
    <cellStyle name="Percent [2] 4" xfId="127"/>
    <cellStyle name="Percent [3]" xfId="1097"/>
    <cellStyle name="Percent 0.0%" xfId="1098"/>
    <cellStyle name="Percent 0.0% Long Underline" xfId="1099"/>
    <cellStyle name="Percent 0.00%" xfId="1100"/>
    <cellStyle name="Percent 0.00% Long Underline" xfId="1101"/>
    <cellStyle name="Percent 0.000%" xfId="1102"/>
    <cellStyle name="Percent 0.000% Long Underline" xfId="1103"/>
    <cellStyle name="Percent 0.0000%" xfId="1104"/>
    <cellStyle name="Percent 0.0000% Long Underline" xfId="1105"/>
    <cellStyle name="Percent 10" xfId="385"/>
    <cellStyle name="Percent 11" xfId="386"/>
    <cellStyle name="Percent 12" xfId="387"/>
    <cellStyle name="Percent 13" xfId="388"/>
    <cellStyle name="Percent 14" xfId="389"/>
    <cellStyle name="Percent 15" xfId="390"/>
    <cellStyle name="Percent 16" xfId="391"/>
    <cellStyle name="Percent 17" xfId="392"/>
    <cellStyle name="Percent 18" xfId="393"/>
    <cellStyle name="Percent 19" xfId="394"/>
    <cellStyle name="Percent 2" xfId="74"/>
    <cellStyle name="Percent 2 2" xfId="1106"/>
    <cellStyle name="Percent 2 3" xfId="1107"/>
    <cellStyle name="Percent 20" xfId="395"/>
    <cellStyle name="Percent 21" xfId="396"/>
    <cellStyle name="Percent 22" xfId="439"/>
    <cellStyle name="Percent 22 2" xfId="494"/>
    <cellStyle name="Percent 22 3" xfId="686"/>
    <cellStyle name="Percent 23" xfId="498"/>
    <cellStyle name="Percent 23 2" xfId="687"/>
    <cellStyle name="Percent 24" xfId="688"/>
    <cellStyle name="Percent 25" xfId="689"/>
    <cellStyle name="Percent 26" xfId="761"/>
    <cellStyle name="Percent 26 2" xfId="896"/>
    <cellStyle name="Percent 26 3" xfId="1378"/>
    <cellStyle name="Percent 27" xfId="763"/>
    <cellStyle name="Percent 27 2" xfId="898"/>
    <cellStyle name="Percent 27 3" xfId="1380"/>
    <cellStyle name="Percent 28" xfId="764"/>
    <cellStyle name="Percent 28 2" xfId="899"/>
    <cellStyle name="Percent 28 3" xfId="1381"/>
    <cellStyle name="Percent 3" xfId="75"/>
    <cellStyle name="Percent 3 2" xfId="1108"/>
    <cellStyle name="Percent 3 3" xfId="1109"/>
    <cellStyle name="Percent 4" xfId="219"/>
    <cellStyle name="Percent 4 2" xfId="397"/>
    <cellStyle name="Percent 5" xfId="226"/>
    <cellStyle name="Percent 5 2" xfId="398"/>
    <cellStyle name="Percent 6" xfId="223"/>
    <cellStyle name="Percent 6 2" xfId="399"/>
    <cellStyle name="Percent 7" xfId="400"/>
    <cellStyle name="Percent 8" xfId="401"/>
    <cellStyle name="Percent 9" xfId="402"/>
    <cellStyle name="Percent Input" xfId="1110"/>
    <cellStyle name="Percent0" xfId="1111"/>
    <cellStyle name="Percent1" xfId="1112"/>
    <cellStyle name="Percent2" xfId="1113"/>
    <cellStyle name="PSChar" xfId="76"/>
    <cellStyle name="PSDate" xfId="77"/>
    <cellStyle name="PSDec" xfId="78"/>
    <cellStyle name="PSdesc" xfId="79"/>
    <cellStyle name="PSHeading" xfId="80"/>
    <cellStyle name="PSInt" xfId="81"/>
    <cellStyle name="PSSpacer" xfId="82"/>
    <cellStyle name="PStest" xfId="83"/>
    <cellStyle name="R00A" xfId="84"/>
    <cellStyle name="R00B" xfId="85"/>
    <cellStyle name="R00L" xfId="86"/>
    <cellStyle name="R01A" xfId="87"/>
    <cellStyle name="R01B" xfId="88"/>
    <cellStyle name="R01H" xfId="89"/>
    <cellStyle name="R01L" xfId="90"/>
    <cellStyle name="R02A" xfId="91"/>
    <cellStyle name="R02B" xfId="92"/>
    <cellStyle name="R02H" xfId="93"/>
    <cellStyle name="R02L" xfId="94"/>
    <cellStyle name="R03A" xfId="95"/>
    <cellStyle name="R03A 2" xfId="1114"/>
    <cellStyle name="R03B" xfId="96"/>
    <cellStyle name="R03H" xfId="97"/>
    <cellStyle name="R03L" xfId="98"/>
    <cellStyle name="R04A" xfId="99"/>
    <cellStyle name="R04A 2" xfId="1115"/>
    <cellStyle name="R04B" xfId="100"/>
    <cellStyle name="R04H" xfId="101"/>
    <cellStyle name="R04L" xfId="102"/>
    <cellStyle name="R05A" xfId="103"/>
    <cellStyle name="R05A 2" xfId="1116"/>
    <cellStyle name="R05B" xfId="104"/>
    <cellStyle name="R05H" xfId="105"/>
    <cellStyle name="R05L" xfId="106"/>
    <cellStyle name="R05L 2" xfId="1117"/>
    <cellStyle name="R06A" xfId="107"/>
    <cellStyle name="R06B" xfId="108"/>
    <cellStyle name="R06H" xfId="109"/>
    <cellStyle name="R06L" xfId="110"/>
    <cellStyle name="R07A" xfId="111"/>
    <cellStyle name="R07B" xfId="112"/>
    <cellStyle name="R07H" xfId="113"/>
    <cellStyle name="R07L" xfId="114"/>
    <cellStyle name="rborder" xfId="1118"/>
    <cellStyle name="red" xfId="1119"/>
    <cellStyle name="RevList" xfId="115"/>
    <cellStyle name="s_HardInc " xfId="1120"/>
    <cellStyle name="s_HardInc _ITC Great Plains Formula 1-12-09a" xfId="1121"/>
    <cellStyle name="scenario" xfId="1122"/>
    <cellStyle name="Sheetmult" xfId="1123"/>
    <cellStyle name="Shtmultx" xfId="1124"/>
    <cellStyle name="Style 1" xfId="1125"/>
    <cellStyle name="STYLE1" xfId="1126"/>
    <cellStyle name="STYLE2" xfId="1127"/>
    <cellStyle name="Subtotal" xfId="116"/>
    <cellStyle name="TableHeading" xfId="1128"/>
    <cellStyle name="tb" xfId="1129"/>
    <cellStyle name="Tickmark" xfId="1130"/>
    <cellStyle name="Title" xfId="499" builtinId="15" customBuiltin="1"/>
    <cellStyle name="Title 2" xfId="220"/>
    <cellStyle name="Title 2 2" xfId="403"/>
    <cellStyle name="Title1" xfId="1131"/>
    <cellStyle name="top" xfId="1132"/>
    <cellStyle name="Total" xfId="514" builtinId="25" customBuiltin="1"/>
    <cellStyle name="Total 2" xfId="117"/>
    <cellStyle name="Total 2 2" xfId="404"/>
    <cellStyle name="Total 3" xfId="221"/>
    <cellStyle name="w" xfId="1133"/>
    <cellStyle name="Warning Text" xfId="512" builtinId="11" customBuiltin="1"/>
    <cellStyle name="Warning Text 2" xfId="222"/>
    <cellStyle name="Warning Text 2 2" xfId="405"/>
    <cellStyle name="XComma" xfId="1134"/>
    <cellStyle name="XComma 0.0" xfId="1135"/>
    <cellStyle name="XComma 0.00" xfId="1136"/>
    <cellStyle name="XComma 0.000" xfId="1137"/>
    <cellStyle name="XCurrency" xfId="1138"/>
    <cellStyle name="XCurrency 0.0" xfId="1139"/>
    <cellStyle name="XCurrency 0.00" xfId="1140"/>
    <cellStyle name="XCurrency 0.000" xfId="1141"/>
    <cellStyle name="yra" xfId="1142"/>
    <cellStyle name="yrActual" xfId="1143"/>
    <cellStyle name="yre" xfId="1144"/>
    <cellStyle name="yrExpect" xfId="11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Cost%20of%20Service%20Studies/1997/Misc/DepnAlloc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memo"/>
      <sheetName val="compare1"/>
      <sheetName val="compare2"/>
      <sheetName val="NEPIS"/>
      <sheetName val="Percents"/>
      <sheetName val="Reserve"/>
    </sheetNames>
    <sheetDataSet>
      <sheetData sheetId="0">
        <row r="36">
          <cell r="G36">
            <v>3.1555953393734217E-2</v>
          </cell>
          <cell r="H36">
            <v>0.44975449000000001</v>
          </cell>
          <cell r="I36">
            <v>3.1301695685717203E-2</v>
          </cell>
          <cell r="J36">
            <v>9.5491549999999994E-2</v>
          </cell>
          <cell r="K36">
            <v>6.6459535260169353E-3</v>
          </cell>
          <cell r="L36">
            <v>1.3461999999999641E-3</v>
          </cell>
          <cell r="M36">
            <v>9.369187783341835E-5</v>
          </cell>
        </row>
        <row r="37">
          <cell r="G37">
            <v>8.6395551857412836E-3</v>
          </cell>
          <cell r="H37">
            <v>0.45684071999999998</v>
          </cell>
          <cell r="I37">
            <v>9.0452856203557964E-3</v>
          </cell>
          <cell r="J37">
            <v>0.10681035999999999</v>
          </cell>
          <cell r="K37">
            <v>2.1148075710348802E-3</v>
          </cell>
          <cell r="L37">
            <v>0</v>
          </cell>
          <cell r="M37">
            <v>0</v>
          </cell>
        </row>
        <row r="38">
          <cell r="G38">
            <v>0.4489982669233516</v>
          </cell>
          <cell r="I38">
            <v>0.45366685563460774</v>
          </cell>
          <cell r="K38">
            <v>9.4341407208555272E-2</v>
          </cell>
          <cell r="M38">
            <v>2.9934702334854296E-3</v>
          </cell>
        </row>
        <row r="43">
          <cell r="G43">
            <v>0.18763902662435747</v>
          </cell>
          <cell r="H43">
            <v>0.38110751999999998</v>
          </cell>
          <cell r="I43">
            <v>0.13150473715669542</v>
          </cell>
          <cell r="J43">
            <v>7.3027910000000001E-2</v>
          </cell>
          <cell r="K43">
            <v>2.5198967760207955E-2</v>
          </cell>
          <cell r="L43">
            <v>2.076980000000006E-3</v>
          </cell>
          <cell r="M43">
            <v>7.1668149969781236E-4</v>
          </cell>
        </row>
        <row r="44">
          <cell r="G44">
            <v>3.7005018703275681E-2</v>
          </cell>
          <cell r="H44">
            <v>0.39601945999999999</v>
          </cell>
          <cell r="I44">
            <v>2.856413339067676E-2</v>
          </cell>
          <cell r="J44">
            <v>7.9997230000000003E-2</v>
          </cell>
          <cell r="K44">
            <v>5.7700486450959982E-3</v>
          </cell>
          <cell r="L44">
            <v>1.0937549999999963E-2</v>
          </cell>
          <cell r="M44">
            <v>7.8890476030444451E-4</v>
          </cell>
        </row>
        <row r="45">
          <cell r="G45">
            <v>0.12636103011790398</v>
          </cell>
          <cell r="H45">
            <v>0.45366446999999999</v>
          </cell>
          <cell r="I45">
            <v>0.12766544711804123</v>
          </cell>
          <cell r="J45">
            <v>9.4356040000000002E-2</v>
          </cell>
          <cell r="K45">
            <v>2.6552676772081764E-2</v>
          </cell>
          <cell r="L45">
            <v>2.9503200000000618E-3</v>
          </cell>
          <cell r="M45">
            <v>8.3024778630186162E-4</v>
          </cell>
        </row>
        <row r="46">
          <cell r="G46">
            <v>9.8716704747464801E-2</v>
          </cell>
          <cell r="H46">
            <v>0.44572827999999998</v>
          </cell>
          <cell r="I46">
            <v>9.5346229378553665E-2</v>
          </cell>
          <cell r="J46">
            <v>9.2770350000000001E-2</v>
          </cell>
          <cell r="K46">
            <v>1.9844608178392238E-2</v>
          </cell>
          <cell r="L46">
            <v>1.6660000000001673E-5</v>
          </cell>
          <cell r="M46">
            <v>3.5637590270172301E-6</v>
          </cell>
        </row>
        <row r="47">
          <cell r="G47">
            <v>3.517698638687082E-2</v>
          </cell>
          <cell r="H47">
            <v>0.44955867999999999</v>
          </cell>
          <cell r="I47">
            <v>3.4511631408741993E-2</v>
          </cell>
          <cell r="J47">
            <v>9.2215530000000004E-2</v>
          </cell>
          <cell r="K47">
            <v>7.0791834817243212E-3</v>
          </cell>
          <cell r="L47">
            <v>0</v>
          </cell>
          <cell r="M47">
            <v>0</v>
          </cell>
        </row>
        <row r="48">
          <cell r="G48">
            <v>4.6794810117264506E-3</v>
          </cell>
          <cell r="H48">
            <v>0.45684071999999998</v>
          </cell>
          <cell r="I48">
            <v>4.899238606167376E-3</v>
          </cell>
          <cell r="J48">
            <v>0.10681035999999999</v>
          </cell>
          <cell r="K48">
            <v>1.1454527066909353E-3</v>
          </cell>
          <cell r="L48">
            <v>0</v>
          </cell>
          <cell r="M48">
            <v>0</v>
          </cell>
        </row>
        <row r="49">
          <cell r="G49">
            <v>0.48957824759159924</v>
          </cell>
          <cell r="I49">
            <v>0.42249141705887644</v>
          </cell>
          <cell r="K49">
            <v>8.559093754419321E-2</v>
          </cell>
          <cell r="M49">
            <v>2.339397805331136E-3</v>
          </cell>
        </row>
        <row r="53">
          <cell r="I53" t="str">
            <v xml:space="preserve"> (8)  Col. (c) x Col. (e)</v>
          </cell>
        </row>
        <row r="54">
          <cell r="I54" t="str">
            <v xml:space="preserve"> (9)  Col. (c) x Col. (g)</v>
          </cell>
        </row>
        <row r="55">
          <cell r="I55" t="str">
            <v xml:space="preserve"> (10)  Col. (c) x Col. (i)</v>
          </cell>
        </row>
        <row r="56">
          <cell r="I56" t="str">
            <v xml:space="preserve"> (11)  Col. (c) x Col. (k)</v>
          </cell>
        </row>
        <row r="57">
          <cell r="I57" t="str">
            <v xml:space="preserve"> (12)  1998 Functionalization run, page 1 of 6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5"/>
  <sheetViews>
    <sheetView tabSelected="1" zoomScale="85" zoomScaleNormal="85" workbookViewId="0">
      <selection activeCell="J74" sqref="J74"/>
    </sheetView>
  </sheetViews>
  <sheetFormatPr defaultRowHeight="15"/>
  <cols>
    <col min="1" max="1" width="6" style="1" customWidth="1"/>
    <col min="2" max="2" width="1.44140625" style="1" customWidth="1"/>
    <col min="3" max="3" width="39.109375" style="1" customWidth="1"/>
    <col min="4" max="4" width="12" style="1" customWidth="1"/>
    <col min="5" max="5" width="14.44140625" style="1" customWidth="1"/>
    <col min="6" max="6" width="11.88671875" style="1" customWidth="1"/>
    <col min="7" max="7" width="14.109375" style="1" customWidth="1"/>
    <col min="8" max="8" width="13.88671875" style="1" customWidth="1"/>
    <col min="9" max="9" width="12.77734375" style="1" customWidth="1"/>
    <col min="10" max="10" width="14.109375" style="1" bestFit="1" customWidth="1"/>
    <col min="11" max="11" width="13.5546875" style="1" customWidth="1"/>
    <col min="12" max="12" width="15.109375" style="1" customWidth="1"/>
    <col min="13" max="13" width="12.77734375" style="1" customWidth="1"/>
    <col min="14" max="14" width="13.88671875" style="1" customWidth="1"/>
    <col min="15" max="15" width="1.88671875" style="1" customWidth="1"/>
    <col min="16" max="16" width="13" style="1" customWidth="1"/>
    <col min="17" max="16384" width="8.88671875" style="1"/>
  </cols>
  <sheetData>
    <row r="1" spans="1:18">
      <c r="N1" s="86"/>
    </row>
    <row r="2" spans="1:18">
      <c r="N2" s="86"/>
    </row>
    <row r="3" spans="1:18">
      <c r="N3" s="86"/>
    </row>
    <row r="5" spans="1:18">
      <c r="N5" s="86" t="s">
        <v>29</v>
      </c>
    </row>
    <row r="6" spans="1:18">
      <c r="C6" s="4" t="s">
        <v>30</v>
      </c>
      <c r="D6" s="4"/>
      <c r="E6" s="4"/>
      <c r="F6" s="4"/>
      <c r="G6" s="5" t="s">
        <v>16</v>
      </c>
      <c r="H6" s="4"/>
      <c r="I6" s="4"/>
      <c r="J6" s="4"/>
      <c r="K6" s="6"/>
      <c r="M6" s="7"/>
      <c r="N6" s="8" t="str">
        <f>G9</f>
        <v>Otter Tail Power Company</v>
      </c>
      <c r="O6" s="2"/>
      <c r="P6" s="2"/>
      <c r="Q6" s="2"/>
      <c r="R6" s="2"/>
    </row>
    <row r="7" spans="1:18">
      <c r="C7" s="4"/>
      <c r="D7" s="4"/>
      <c r="E7" s="9" t="s">
        <v>5</v>
      </c>
      <c r="F7" s="9"/>
      <c r="G7" s="9" t="s">
        <v>31</v>
      </c>
      <c r="H7" s="9"/>
      <c r="I7" s="9"/>
      <c r="J7" s="9"/>
      <c r="K7" s="6"/>
      <c r="M7" s="7"/>
      <c r="N7" s="6"/>
      <c r="O7" s="2"/>
      <c r="P7" s="3"/>
      <c r="Q7" s="2"/>
      <c r="R7" s="2"/>
    </row>
    <row r="8" spans="1:18">
      <c r="C8" s="7"/>
      <c r="D8" s="7"/>
      <c r="E8" s="7"/>
      <c r="F8" s="7"/>
      <c r="G8" s="7"/>
      <c r="H8" s="7"/>
      <c r="I8" s="7"/>
      <c r="J8" s="7"/>
      <c r="K8" s="7"/>
      <c r="M8" s="7"/>
      <c r="N8" s="7" t="s">
        <v>32</v>
      </c>
      <c r="O8" s="2"/>
      <c r="P8" s="2"/>
      <c r="Q8" s="2"/>
      <c r="R8" s="2"/>
    </row>
    <row r="9" spans="1:18">
      <c r="A9" s="87"/>
      <c r="C9" s="7"/>
      <c r="D9" s="7"/>
      <c r="E9" s="7"/>
      <c r="F9" s="10"/>
      <c r="G9" s="10" t="s">
        <v>0</v>
      </c>
      <c r="H9" s="10"/>
      <c r="I9" s="7"/>
      <c r="J9" s="7"/>
      <c r="K9" s="7"/>
      <c r="L9" s="7"/>
      <c r="M9" s="7"/>
      <c r="N9" s="7"/>
      <c r="O9" s="2"/>
      <c r="P9" s="2"/>
      <c r="Q9" s="2"/>
      <c r="R9" s="2"/>
    </row>
    <row r="10" spans="1:18">
      <c r="A10" s="87"/>
      <c r="C10" s="7"/>
      <c r="D10" s="7"/>
      <c r="E10" s="7"/>
      <c r="F10" s="7"/>
      <c r="G10" s="11"/>
      <c r="H10" s="7"/>
      <c r="I10" s="7"/>
      <c r="J10" s="7"/>
      <c r="K10" s="7"/>
      <c r="L10" s="7"/>
      <c r="M10" s="7"/>
      <c r="N10" s="7"/>
      <c r="O10" s="2"/>
      <c r="P10" s="2"/>
      <c r="Q10" s="2"/>
      <c r="R10" s="2"/>
    </row>
    <row r="11" spans="1:18">
      <c r="A11" s="87"/>
      <c r="C11" s="7" t="s">
        <v>33</v>
      </c>
      <c r="D11" s="7"/>
      <c r="E11" s="7"/>
      <c r="F11" s="7"/>
      <c r="G11" s="11"/>
      <c r="H11" s="7"/>
      <c r="I11" s="7"/>
      <c r="J11" s="7"/>
      <c r="K11" s="7"/>
      <c r="L11" s="7"/>
      <c r="M11" s="7"/>
      <c r="N11" s="7"/>
      <c r="O11" s="2"/>
      <c r="P11" s="2"/>
      <c r="Q11" s="2"/>
      <c r="R11" s="2"/>
    </row>
    <row r="12" spans="1:18">
      <c r="A12" s="87"/>
      <c r="C12" s="7"/>
      <c r="D12" s="7"/>
      <c r="E12" s="7"/>
      <c r="F12" s="7"/>
      <c r="G12" s="11"/>
      <c r="L12" s="7"/>
      <c r="M12" s="7"/>
      <c r="N12" s="7"/>
      <c r="O12" s="2"/>
      <c r="P12" s="2"/>
      <c r="Q12" s="2"/>
      <c r="R12" s="2"/>
    </row>
    <row r="13" spans="1:18">
      <c r="A13" s="87"/>
      <c r="C13" s="7"/>
      <c r="D13" s="7"/>
      <c r="E13" s="7"/>
      <c r="F13" s="7"/>
      <c r="G13" s="7"/>
      <c r="L13" s="12"/>
      <c r="M13" s="7"/>
      <c r="N13" s="7"/>
      <c r="O13" s="2"/>
      <c r="P13" s="2"/>
      <c r="Q13" s="2"/>
      <c r="R13" s="2"/>
    </row>
    <row r="14" spans="1:18">
      <c r="C14" s="13" t="s">
        <v>6</v>
      </c>
      <c r="D14" s="13"/>
      <c r="E14" s="13" t="s">
        <v>7</v>
      </c>
      <c r="F14" s="13"/>
      <c r="G14" s="13" t="s">
        <v>8</v>
      </c>
      <c r="L14" s="14" t="s">
        <v>14</v>
      </c>
      <c r="M14" s="9"/>
      <c r="N14" s="14"/>
      <c r="O14" s="15"/>
      <c r="P14" s="14"/>
      <c r="Q14" s="15"/>
      <c r="R14" s="16"/>
    </row>
    <row r="15" spans="1:18" ht="15.75">
      <c r="C15" s="17"/>
      <c r="D15" s="17"/>
      <c r="E15" s="18" t="s">
        <v>9</v>
      </c>
      <c r="F15" s="18"/>
      <c r="G15" s="9"/>
      <c r="M15" s="9"/>
      <c r="O15" s="15"/>
      <c r="P15" s="3"/>
      <c r="Q15" s="3"/>
      <c r="R15" s="16"/>
    </row>
    <row r="16" spans="1:18" ht="15.75">
      <c r="A16" s="87" t="s">
        <v>1</v>
      </c>
      <c r="C16" s="17"/>
      <c r="D16" s="17"/>
      <c r="E16" s="19" t="s">
        <v>15</v>
      </c>
      <c r="F16" s="19"/>
      <c r="G16" s="20" t="s">
        <v>3</v>
      </c>
      <c r="L16" s="20" t="s">
        <v>10</v>
      </c>
      <c r="M16" s="9"/>
      <c r="O16" s="2"/>
      <c r="P16" s="21"/>
      <c r="Q16" s="3"/>
      <c r="R16" s="16"/>
    </row>
    <row r="17" spans="1:18" ht="15.75">
      <c r="A17" s="87" t="s">
        <v>2</v>
      </c>
      <c r="C17" s="22"/>
      <c r="D17" s="22"/>
      <c r="E17" s="9"/>
      <c r="F17" s="9"/>
      <c r="G17" s="9"/>
      <c r="L17" s="9"/>
      <c r="M17" s="9"/>
      <c r="N17" s="9"/>
      <c r="O17" s="2"/>
      <c r="P17" s="15"/>
      <c r="Q17" s="15"/>
      <c r="R17" s="16"/>
    </row>
    <row r="18" spans="1:18" ht="15.75">
      <c r="A18" s="23"/>
      <c r="C18" s="17"/>
      <c r="D18" s="17"/>
      <c r="E18" s="9"/>
      <c r="F18" s="9"/>
      <c r="G18" s="9"/>
      <c r="L18" s="9"/>
      <c r="M18" s="9"/>
      <c r="N18" s="9"/>
      <c r="O18" s="2"/>
      <c r="P18" s="15"/>
      <c r="Q18" s="15"/>
      <c r="R18" s="16"/>
    </row>
    <row r="19" spans="1:18">
      <c r="A19" s="31">
        <v>1</v>
      </c>
      <c r="C19" s="17" t="s">
        <v>34</v>
      </c>
      <c r="D19" s="17"/>
      <c r="E19" s="24" t="s">
        <v>35</v>
      </c>
      <c r="F19" s="24"/>
      <c r="G19" s="88">
        <f>263499863+47702021</f>
        <v>311201884</v>
      </c>
      <c r="M19" s="9"/>
      <c r="N19" s="9"/>
      <c r="O19" s="2"/>
      <c r="P19" s="15"/>
      <c r="Q19" s="15"/>
      <c r="R19" s="16"/>
    </row>
    <row r="20" spans="1:18">
      <c r="A20" s="31">
        <v>2</v>
      </c>
      <c r="C20" s="17" t="s">
        <v>36</v>
      </c>
      <c r="D20" s="17"/>
      <c r="E20" s="24" t="s">
        <v>106</v>
      </c>
      <c r="F20" s="24"/>
      <c r="G20" s="88">
        <f>166218206+47702021</f>
        <v>213920227</v>
      </c>
      <c r="M20" s="9"/>
      <c r="N20" s="9"/>
      <c r="O20" s="2"/>
      <c r="P20" s="15"/>
      <c r="Q20" s="15"/>
      <c r="R20" s="16"/>
    </row>
    <row r="21" spans="1:18">
      <c r="A21" s="31"/>
      <c r="E21" s="24"/>
      <c r="F21" s="24"/>
      <c r="M21" s="9"/>
      <c r="N21" s="9"/>
      <c r="O21" s="2"/>
      <c r="P21" s="15"/>
      <c r="Q21" s="15"/>
      <c r="R21" s="16"/>
    </row>
    <row r="22" spans="1:18">
      <c r="A22" s="31"/>
      <c r="C22" s="17" t="s">
        <v>37</v>
      </c>
      <c r="D22" s="17"/>
      <c r="E22" s="24"/>
      <c r="F22" s="24"/>
      <c r="G22" s="9"/>
      <c r="L22" s="9"/>
      <c r="M22" s="9"/>
      <c r="N22" s="9"/>
      <c r="O22" s="15"/>
      <c r="P22" s="15"/>
      <c r="Q22" s="15"/>
      <c r="R22" s="16"/>
    </row>
    <row r="23" spans="1:18">
      <c r="A23" s="31">
        <v>3</v>
      </c>
      <c r="C23" s="17" t="s">
        <v>38</v>
      </c>
      <c r="D23" s="17"/>
      <c r="E23" s="24" t="s">
        <v>39</v>
      </c>
      <c r="F23" s="24"/>
      <c r="G23" s="88">
        <v>12766870</v>
      </c>
      <c r="M23" s="9"/>
      <c r="N23" s="9"/>
      <c r="O23" s="15"/>
      <c r="P23" s="15"/>
      <c r="Q23" s="15"/>
      <c r="R23" s="16"/>
    </row>
    <row r="24" spans="1:18" ht="15.75">
      <c r="A24" s="31">
        <v>4</v>
      </c>
      <c r="C24" s="17" t="s">
        <v>40</v>
      </c>
      <c r="D24" s="17"/>
      <c r="E24" s="24" t="s">
        <v>41</v>
      </c>
      <c r="F24" s="24"/>
      <c r="G24" s="25">
        <f>IF(G23=0,0,G23/G19)</f>
        <v>4.102439816848924E-2</v>
      </c>
      <c r="L24" s="79">
        <f>G24</f>
        <v>4.102439816848924E-2</v>
      </c>
      <c r="M24" s="9"/>
      <c r="N24" s="26"/>
      <c r="O24" s="27"/>
      <c r="P24" s="28"/>
      <c r="Q24" s="15"/>
      <c r="R24" s="16"/>
    </row>
    <row r="25" spans="1:18" ht="15.75">
      <c r="A25" s="31"/>
      <c r="C25" s="17"/>
      <c r="D25" s="17"/>
      <c r="E25" s="24"/>
      <c r="F25" s="24"/>
      <c r="G25" s="25"/>
      <c r="L25" s="79"/>
      <c r="M25" s="9"/>
      <c r="N25" s="26"/>
      <c r="O25" s="27"/>
      <c r="P25" s="28"/>
      <c r="Q25" s="15"/>
      <c r="R25" s="16"/>
    </row>
    <row r="26" spans="1:18" ht="15.75">
      <c r="A26" s="89"/>
      <c r="B26" s="90"/>
      <c r="C26" s="65" t="s">
        <v>93</v>
      </c>
      <c r="D26" s="65"/>
      <c r="E26" s="66"/>
      <c r="F26" s="66"/>
      <c r="G26" s="25"/>
      <c r="L26" s="79"/>
      <c r="M26" s="9"/>
      <c r="N26" s="26"/>
      <c r="O26" s="27"/>
      <c r="P26" s="28"/>
      <c r="Q26" s="15"/>
      <c r="R26" s="16"/>
    </row>
    <row r="27" spans="1:18" ht="15.75">
      <c r="A27" s="89" t="s">
        <v>43</v>
      </c>
      <c r="B27" s="90"/>
      <c r="C27" s="65" t="s">
        <v>94</v>
      </c>
      <c r="D27" s="65"/>
      <c r="E27" s="67" t="s">
        <v>95</v>
      </c>
      <c r="F27" s="67"/>
      <c r="G27" s="91">
        <f>514355</f>
        <v>514355</v>
      </c>
      <c r="H27" s="90"/>
      <c r="I27" s="90"/>
      <c r="J27" s="90"/>
      <c r="K27" s="90"/>
      <c r="L27" s="90"/>
      <c r="M27" s="9"/>
      <c r="N27" s="26"/>
      <c r="O27" s="27"/>
      <c r="P27" s="28"/>
      <c r="Q27" s="15"/>
      <c r="R27" s="16"/>
    </row>
    <row r="28" spans="1:18" ht="15.75">
      <c r="A28" s="89" t="s">
        <v>46</v>
      </c>
      <c r="B28" s="90"/>
      <c r="C28" s="65" t="s">
        <v>96</v>
      </c>
      <c r="D28" s="65"/>
      <c r="E28" s="67" t="s">
        <v>48</v>
      </c>
      <c r="F28" s="67"/>
      <c r="G28" s="64">
        <f>IF(G27=0,0,G27/G19)</f>
        <v>1.6528016906221558E-3</v>
      </c>
      <c r="H28" s="90"/>
      <c r="I28" s="90"/>
      <c r="J28" s="90"/>
      <c r="K28" s="90"/>
      <c r="L28" s="92">
        <f>G28</f>
        <v>1.6528016906221558E-3</v>
      </c>
      <c r="M28" s="9"/>
      <c r="N28" s="26"/>
      <c r="O28" s="27"/>
      <c r="P28" s="28"/>
      <c r="Q28" s="15"/>
      <c r="R28" s="16"/>
    </row>
    <row r="29" spans="1:18" ht="15.75">
      <c r="A29" s="31"/>
      <c r="C29" s="17"/>
      <c r="D29" s="17"/>
      <c r="E29" s="24"/>
      <c r="F29" s="24"/>
      <c r="G29" s="25"/>
      <c r="L29" s="79"/>
      <c r="M29" s="9"/>
      <c r="N29" s="26"/>
      <c r="O29" s="27"/>
      <c r="P29" s="28"/>
      <c r="Q29" s="15"/>
      <c r="R29" s="16"/>
    </row>
    <row r="30" spans="1:18">
      <c r="A30" s="36"/>
      <c r="C30" s="17" t="s">
        <v>42</v>
      </c>
      <c r="D30" s="17"/>
      <c r="E30" s="29"/>
      <c r="F30" s="29"/>
      <c r="G30" s="9"/>
      <c r="L30" s="9"/>
      <c r="M30" s="9"/>
      <c r="N30" s="9"/>
      <c r="O30" s="15"/>
      <c r="P30" s="9"/>
      <c r="Q30" s="15"/>
      <c r="R30" s="16"/>
    </row>
    <row r="31" spans="1:18" ht="15.75">
      <c r="A31" s="36" t="s">
        <v>49</v>
      </c>
      <c r="C31" s="17" t="s">
        <v>44</v>
      </c>
      <c r="D31" s="17"/>
      <c r="E31" s="24" t="s">
        <v>45</v>
      </c>
      <c r="F31" s="24"/>
      <c r="G31" s="88">
        <v>2173165</v>
      </c>
      <c r="M31" s="9"/>
      <c r="N31" s="30"/>
      <c r="O31" s="15"/>
      <c r="P31" s="31"/>
      <c r="Q31" s="3"/>
      <c r="R31" s="16"/>
    </row>
    <row r="32" spans="1:18" ht="15.75">
      <c r="A32" s="36" t="s">
        <v>52</v>
      </c>
      <c r="C32" s="17" t="s">
        <v>47</v>
      </c>
      <c r="D32" s="17"/>
      <c r="E32" s="24" t="s">
        <v>107</v>
      </c>
      <c r="F32" s="24"/>
      <c r="G32" s="25">
        <f>IF(G31=0,0,G31/G19)</f>
        <v>6.9831357447694628E-3</v>
      </c>
      <c r="L32" s="79">
        <f>G32</f>
        <v>6.9831357447694628E-3</v>
      </c>
      <c r="M32" s="9"/>
      <c r="N32" s="26"/>
      <c r="O32" s="15"/>
      <c r="P32" s="28"/>
      <c r="Q32" s="3"/>
      <c r="R32" s="16"/>
    </row>
    <row r="33" spans="1:18">
      <c r="A33" s="36"/>
      <c r="C33" s="17"/>
      <c r="D33" s="17"/>
      <c r="E33" s="24"/>
      <c r="F33" s="24"/>
      <c r="G33" s="9"/>
      <c r="L33" s="9"/>
      <c r="M33" s="9"/>
      <c r="Q33" s="15"/>
      <c r="R33" s="16"/>
    </row>
    <row r="34" spans="1:18" ht="15.75">
      <c r="A34" s="68" t="s">
        <v>54</v>
      </c>
      <c r="B34" s="32"/>
      <c r="C34" s="22" t="s">
        <v>50</v>
      </c>
      <c r="D34" s="22"/>
      <c r="E34" s="18" t="s">
        <v>103</v>
      </c>
      <c r="F34" s="18"/>
      <c r="G34" s="33"/>
      <c r="L34" s="34">
        <f>L24+L28+L32</f>
        <v>4.9660335603880862E-2</v>
      </c>
      <c r="M34" s="9"/>
      <c r="Q34" s="15"/>
      <c r="R34" s="16"/>
    </row>
    <row r="35" spans="1:18">
      <c r="A35" s="36"/>
      <c r="C35" s="17"/>
      <c r="D35" s="17"/>
      <c r="E35" s="24"/>
      <c r="F35" s="24"/>
      <c r="G35" s="9"/>
      <c r="L35" s="9"/>
      <c r="M35" s="9"/>
      <c r="N35" s="9"/>
      <c r="O35" s="15"/>
      <c r="P35" s="35"/>
      <c r="Q35" s="15"/>
      <c r="R35" s="16"/>
    </row>
    <row r="36" spans="1:18">
      <c r="A36" s="36"/>
      <c r="C36" s="9" t="s">
        <v>51</v>
      </c>
      <c r="D36" s="9"/>
      <c r="E36" s="24"/>
      <c r="F36" s="24"/>
      <c r="G36" s="9"/>
      <c r="L36" s="9"/>
      <c r="M36" s="9"/>
      <c r="Q36" s="3"/>
      <c r="R36" s="15" t="s">
        <v>5</v>
      </c>
    </row>
    <row r="37" spans="1:18">
      <c r="A37" s="36" t="s">
        <v>56</v>
      </c>
      <c r="C37" s="9" t="s">
        <v>18</v>
      </c>
      <c r="D37" s="9"/>
      <c r="E37" s="24" t="s">
        <v>53</v>
      </c>
      <c r="F37" s="24"/>
      <c r="G37" s="88">
        <v>7144939</v>
      </c>
      <c r="L37" s="9"/>
      <c r="M37" s="9"/>
      <c r="Q37" s="3"/>
      <c r="R37" s="15"/>
    </row>
    <row r="38" spans="1:18">
      <c r="A38" s="36" t="s">
        <v>59</v>
      </c>
      <c r="C38" s="9" t="s">
        <v>55</v>
      </c>
      <c r="D38" s="9"/>
      <c r="E38" s="24" t="s">
        <v>61</v>
      </c>
      <c r="F38" s="24"/>
      <c r="G38" s="25">
        <f>G37/G20</f>
        <v>3.3400015978853649E-2</v>
      </c>
      <c r="L38" s="79">
        <f>G38</f>
        <v>3.3400015978853649E-2</v>
      </c>
      <c r="M38" s="9"/>
      <c r="O38" s="15"/>
      <c r="P38" s="15"/>
      <c r="Q38" s="3"/>
      <c r="R38" s="15"/>
    </row>
    <row r="39" spans="1:18">
      <c r="A39" s="36"/>
      <c r="C39" s="9"/>
      <c r="D39" s="9"/>
      <c r="E39" s="24"/>
      <c r="F39" s="24"/>
      <c r="G39" s="9"/>
      <c r="L39" s="9"/>
      <c r="M39" s="9"/>
      <c r="O39" s="2"/>
      <c r="P39" s="15"/>
      <c r="Q39" s="2"/>
      <c r="R39" s="16"/>
    </row>
    <row r="40" spans="1:18">
      <c r="A40" s="36"/>
      <c r="C40" s="17" t="s">
        <v>19</v>
      </c>
      <c r="D40" s="17"/>
      <c r="E40" s="37"/>
      <c r="F40" s="37"/>
      <c r="M40" s="9"/>
      <c r="O40" s="15"/>
      <c r="P40" s="15"/>
      <c r="Q40" s="15"/>
      <c r="R40" s="16"/>
    </row>
    <row r="41" spans="1:18">
      <c r="A41" s="36" t="s">
        <v>62</v>
      </c>
      <c r="C41" s="17" t="s">
        <v>57</v>
      </c>
      <c r="D41" s="17"/>
      <c r="E41" s="24" t="s">
        <v>58</v>
      </c>
      <c r="F41" s="24"/>
      <c r="G41" s="88">
        <v>16850312</v>
      </c>
      <c r="L41" s="9"/>
      <c r="M41" s="9"/>
      <c r="O41" s="15"/>
      <c r="P41" s="15"/>
      <c r="Q41" s="15"/>
      <c r="R41" s="16"/>
    </row>
    <row r="42" spans="1:18">
      <c r="A42" s="36" t="s">
        <v>99</v>
      </c>
      <c r="C42" s="9" t="s">
        <v>60</v>
      </c>
      <c r="D42" s="9"/>
      <c r="E42" s="24" t="s">
        <v>102</v>
      </c>
      <c r="F42" s="24"/>
      <c r="G42" s="38">
        <f>G41/G20</f>
        <v>7.8769138553690859E-2</v>
      </c>
      <c r="L42" s="79">
        <f>G42</f>
        <v>7.8769138553690859E-2</v>
      </c>
      <c r="M42" s="9"/>
      <c r="P42" s="72"/>
      <c r="Q42" s="3"/>
      <c r="R42" s="15"/>
    </row>
    <row r="43" spans="1:18">
      <c r="A43" s="36"/>
      <c r="C43" s="17"/>
      <c r="D43" s="17"/>
      <c r="E43" s="24"/>
      <c r="F43" s="24"/>
      <c r="G43" s="9"/>
      <c r="L43" s="9"/>
      <c r="M43" s="9"/>
      <c r="N43" s="37"/>
      <c r="O43" s="15"/>
      <c r="P43" s="15"/>
      <c r="Q43" s="15"/>
      <c r="R43" s="16"/>
    </row>
    <row r="44" spans="1:18" ht="15.75">
      <c r="A44" s="68" t="s">
        <v>100</v>
      </c>
      <c r="B44" s="32"/>
      <c r="C44" s="22" t="s">
        <v>63</v>
      </c>
      <c r="D44" s="22"/>
      <c r="E44" s="18" t="s">
        <v>101</v>
      </c>
      <c r="F44" s="18"/>
      <c r="G44" s="33"/>
      <c r="L44" s="34">
        <f>L38+L42</f>
        <v>0.1121691545325445</v>
      </c>
      <c r="M44" s="9"/>
      <c r="N44" s="37"/>
      <c r="O44" s="15"/>
      <c r="P44" s="15"/>
      <c r="Q44" s="15"/>
      <c r="R44" s="16"/>
    </row>
    <row r="45" spans="1:18">
      <c r="M45" s="7"/>
      <c r="N45" s="7"/>
      <c r="O45" s="15"/>
      <c r="P45" s="15"/>
      <c r="Q45" s="15"/>
      <c r="R45" s="16"/>
    </row>
    <row r="46" spans="1:18">
      <c r="M46" s="7"/>
      <c r="N46" s="7"/>
      <c r="O46" s="15"/>
      <c r="P46" s="15"/>
      <c r="Q46" s="15"/>
      <c r="R46" s="16"/>
    </row>
    <row r="47" spans="1:18">
      <c r="M47" s="7"/>
      <c r="N47" s="7"/>
      <c r="O47" s="15"/>
      <c r="P47" s="15"/>
      <c r="Q47" s="15"/>
      <c r="R47" s="16"/>
    </row>
    <row r="48" spans="1:18" ht="15.75">
      <c r="A48" s="36"/>
      <c r="C48" s="39"/>
      <c r="D48" s="39"/>
      <c r="E48" s="29"/>
      <c r="F48" s="29"/>
      <c r="G48" s="9"/>
      <c r="H48" s="39"/>
      <c r="I48" s="39"/>
      <c r="J48" s="25"/>
      <c r="K48" s="39"/>
      <c r="L48" s="9"/>
      <c r="M48" s="9"/>
      <c r="N48" s="26"/>
      <c r="O48" s="15"/>
      <c r="P48" s="15"/>
      <c r="Q48" s="31"/>
      <c r="R48" s="15"/>
    </row>
    <row r="49" spans="1:18" ht="15.75">
      <c r="A49" s="36"/>
      <c r="C49" s="39"/>
      <c r="D49" s="39"/>
      <c r="E49" s="29"/>
      <c r="F49" s="29"/>
      <c r="G49" s="9"/>
      <c r="H49" s="39"/>
      <c r="I49" s="39"/>
      <c r="J49" s="25"/>
      <c r="K49" s="39"/>
      <c r="L49" s="9"/>
      <c r="M49" s="9"/>
      <c r="N49" s="26"/>
      <c r="O49" s="15"/>
      <c r="P49" s="15"/>
      <c r="Q49" s="31"/>
      <c r="R49" s="15"/>
    </row>
    <row r="50" spans="1:18">
      <c r="A50" s="93"/>
      <c r="C50" s="36"/>
      <c r="D50" s="36"/>
      <c r="E50" s="29"/>
      <c r="F50" s="29"/>
      <c r="G50" s="9"/>
      <c r="H50" s="39"/>
      <c r="I50" s="39"/>
      <c r="J50" s="25"/>
      <c r="K50" s="39"/>
      <c r="M50" s="9"/>
      <c r="N50" s="40"/>
      <c r="O50" s="40"/>
      <c r="P50" s="15"/>
      <c r="Q50" s="31"/>
      <c r="R50" s="15"/>
    </row>
    <row r="51" spans="1:18" ht="15.75">
      <c r="A51" s="93"/>
      <c r="C51" s="36"/>
      <c r="D51" s="36"/>
      <c r="E51" s="29"/>
      <c r="F51" s="29"/>
      <c r="G51" s="9"/>
      <c r="H51" s="39"/>
      <c r="I51" s="39"/>
      <c r="J51" s="25"/>
      <c r="K51" s="39"/>
      <c r="M51" s="9"/>
      <c r="N51" s="26"/>
      <c r="O51" s="40"/>
      <c r="P51" s="15"/>
      <c r="Q51" s="31"/>
      <c r="R51" s="15"/>
    </row>
    <row r="52" spans="1:18" ht="15.75">
      <c r="A52" s="93"/>
      <c r="C52" s="36"/>
      <c r="D52" s="36"/>
      <c r="E52" s="29"/>
      <c r="F52" s="29"/>
      <c r="G52" s="9"/>
      <c r="H52" s="39"/>
      <c r="I52" s="39"/>
      <c r="J52" s="25"/>
      <c r="K52" s="39"/>
      <c r="M52" s="9"/>
      <c r="N52" s="26"/>
      <c r="O52" s="40"/>
      <c r="P52" s="15"/>
      <c r="Q52" s="31"/>
      <c r="R52" s="15"/>
    </row>
    <row r="53" spans="1:18">
      <c r="C53" s="39"/>
      <c r="D53" s="39"/>
      <c r="E53" s="39"/>
      <c r="F53" s="39"/>
      <c r="G53" s="9"/>
      <c r="H53" s="39"/>
      <c r="I53" s="39"/>
      <c r="J53" s="39"/>
      <c r="K53" s="39"/>
      <c r="M53" s="9"/>
      <c r="N53" s="9"/>
      <c r="O53" s="15"/>
      <c r="P53" s="15"/>
      <c r="Q53" s="3"/>
      <c r="R53" s="15" t="s">
        <v>5</v>
      </c>
    </row>
    <row r="54" spans="1:18">
      <c r="N54" s="86"/>
    </row>
    <row r="55" spans="1:18">
      <c r="N55" s="86"/>
    </row>
    <row r="58" spans="1:18">
      <c r="A58" s="87"/>
      <c r="C58" s="39"/>
      <c r="D58" s="39"/>
      <c r="E58" s="39"/>
      <c r="F58" s="39"/>
      <c r="G58" s="9"/>
      <c r="H58" s="39"/>
      <c r="I58" s="39"/>
      <c r="J58" s="39"/>
      <c r="K58" s="39"/>
      <c r="M58" s="9"/>
      <c r="N58" s="86" t="s">
        <v>29</v>
      </c>
      <c r="O58" s="15"/>
      <c r="P58" s="2"/>
      <c r="Q58" s="15"/>
      <c r="R58" s="16"/>
    </row>
    <row r="59" spans="1:18">
      <c r="A59" s="87"/>
      <c r="C59" s="17" t="str">
        <f>C6</f>
        <v>Formula Rate calculation</v>
      </c>
      <c r="D59" s="17"/>
      <c r="E59" s="39"/>
      <c r="F59" s="39"/>
      <c r="G59" s="39" t="str">
        <f>G6</f>
        <v xml:space="preserve">     Rate Formula Template</v>
      </c>
      <c r="H59" s="39"/>
      <c r="I59" s="39"/>
      <c r="J59" s="39"/>
      <c r="K59" s="39"/>
      <c r="M59" s="9"/>
      <c r="N59" s="41" t="str">
        <f>N6</f>
        <v>Otter Tail Power Company</v>
      </c>
      <c r="O59" s="15"/>
      <c r="P59" s="2"/>
      <c r="Q59" s="15"/>
      <c r="R59" s="16"/>
    </row>
    <row r="60" spans="1:18">
      <c r="A60" s="87"/>
      <c r="C60" s="17"/>
      <c r="D60" s="17"/>
      <c r="E60" s="39"/>
      <c r="F60" s="39"/>
      <c r="G60" s="39" t="str">
        <f>G7</f>
        <v xml:space="preserve"> Utilizing Attachment O Data</v>
      </c>
      <c r="H60" s="39"/>
      <c r="I60" s="39"/>
      <c r="J60" s="39"/>
      <c r="K60" s="39"/>
      <c r="L60" s="9"/>
      <c r="M60" s="9"/>
      <c r="O60" s="15"/>
      <c r="P60" s="2"/>
      <c r="Q60" s="15"/>
      <c r="R60" s="16"/>
    </row>
    <row r="61" spans="1:18" ht="14.25" customHeight="1">
      <c r="A61" s="87"/>
      <c r="C61" s="39"/>
      <c r="D61" s="39"/>
      <c r="E61" s="39"/>
      <c r="F61" s="39"/>
      <c r="G61" s="39"/>
      <c r="H61" s="39"/>
      <c r="I61" s="39"/>
      <c r="J61" s="39"/>
      <c r="K61" s="39"/>
      <c r="M61" s="9"/>
      <c r="N61" s="39" t="s">
        <v>64</v>
      </c>
      <c r="O61" s="15"/>
      <c r="P61" s="2"/>
      <c r="Q61" s="15"/>
      <c r="R61" s="16"/>
    </row>
    <row r="62" spans="1:18">
      <c r="A62" s="87"/>
      <c r="E62" s="39"/>
      <c r="F62" s="39"/>
      <c r="G62" s="39" t="str">
        <f>G9</f>
        <v>Otter Tail Power Company</v>
      </c>
      <c r="H62" s="39"/>
      <c r="I62" s="39"/>
      <c r="J62" s="39"/>
      <c r="K62" s="39"/>
      <c r="L62" s="39"/>
      <c r="M62" s="9"/>
      <c r="N62" s="9"/>
      <c r="O62" s="15"/>
      <c r="P62" s="2"/>
      <c r="Q62" s="15"/>
      <c r="R62" s="16"/>
    </row>
    <row r="63" spans="1:18">
      <c r="A63" s="8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5"/>
      <c r="P63" s="2"/>
      <c r="Q63" s="15"/>
      <c r="R63" s="16"/>
    </row>
    <row r="64" spans="1:18" ht="15.75">
      <c r="A64" s="87"/>
      <c r="C64" s="39"/>
      <c r="D64" s="39"/>
      <c r="E64" s="22" t="s">
        <v>65</v>
      </c>
      <c r="F64" s="22"/>
      <c r="H64" s="7"/>
      <c r="I64" s="7"/>
      <c r="J64" s="7"/>
      <c r="K64" s="7"/>
      <c r="L64" s="7"/>
      <c r="M64" s="9"/>
      <c r="N64" s="9"/>
      <c r="O64" s="15"/>
      <c r="P64" s="2"/>
      <c r="Q64" s="15"/>
      <c r="R64" s="16"/>
    </row>
    <row r="65" spans="1:21" ht="15.75">
      <c r="A65" s="87"/>
      <c r="C65" s="39"/>
      <c r="D65" s="39"/>
      <c r="E65" s="22"/>
      <c r="F65" s="22"/>
      <c r="H65" s="7"/>
      <c r="I65" s="7"/>
      <c r="J65" s="7"/>
      <c r="K65" s="7"/>
      <c r="L65" s="7"/>
      <c r="M65" s="9"/>
      <c r="N65" s="9"/>
      <c r="O65" s="15"/>
      <c r="P65" s="2"/>
      <c r="Q65" s="15"/>
      <c r="R65" s="16"/>
    </row>
    <row r="66" spans="1:21" ht="15.75">
      <c r="A66" s="87"/>
      <c r="C66" s="42">
        <v>-1</v>
      </c>
      <c r="D66" s="42">
        <v>-2</v>
      </c>
      <c r="E66" s="42">
        <v>-3</v>
      </c>
      <c r="F66" s="42">
        <v>-4</v>
      </c>
      <c r="G66" s="42">
        <v>-5</v>
      </c>
      <c r="H66" s="42">
        <v>-6</v>
      </c>
      <c r="I66" s="42">
        <v>-7</v>
      </c>
      <c r="J66" s="42">
        <v>-8</v>
      </c>
      <c r="K66" s="42">
        <v>-9</v>
      </c>
      <c r="L66" s="42">
        <v>-10</v>
      </c>
      <c r="M66" s="42">
        <v>-11</v>
      </c>
      <c r="N66" s="42">
        <v>-12</v>
      </c>
      <c r="O66" s="15"/>
      <c r="P66" s="2"/>
      <c r="Q66" s="15"/>
      <c r="R66" s="16"/>
    </row>
    <row r="67" spans="1:21" ht="63">
      <c r="A67" s="43" t="s">
        <v>4</v>
      </c>
      <c r="B67" s="44"/>
      <c r="C67" s="44" t="s">
        <v>66</v>
      </c>
      <c r="D67" s="45" t="s">
        <v>67</v>
      </c>
      <c r="E67" s="46" t="s">
        <v>68</v>
      </c>
      <c r="F67" s="46" t="s">
        <v>50</v>
      </c>
      <c r="G67" s="47" t="s">
        <v>69</v>
      </c>
      <c r="H67" s="46" t="s">
        <v>70</v>
      </c>
      <c r="I67" s="46" t="s">
        <v>63</v>
      </c>
      <c r="J67" s="47" t="s">
        <v>71</v>
      </c>
      <c r="K67" s="46" t="s">
        <v>72</v>
      </c>
      <c r="L67" s="48" t="s">
        <v>73</v>
      </c>
      <c r="M67" s="49" t="s">
        <v>74</v>
      </c>
      <c r="N67" s="48" t="s">
        <v>75</v>
      </c>
      <c r="O67" s="27"/>
      <c r="P67" s="2"/>
      <c r="Q67" s="15"/>
      <c r="R67" s="16"/>
    </row>
    <row r="68" spans="1:21" ht="49.5" customHeight="1">
      <c r="A68" s="50"/>
      <c r="B68" s="51"/>
      <c r="C68" s="51"/>
      <c r="D68" s="51"/>
      <c r="E68" s="52" t="s">
        <v>11</v>
      </c>
      <c r="F68" s="52" t="s">
        <v>104</v>
      </c>
      <c r="G68" s="53" t="s">
        <v>76</v>
      </c>
      <c r="H68" s="52" t="s">
        <v>12</v>
      </c>
      <c r="I68" s="52" t="s">
        <v>105</v>
      </c>
      <c r="J68" s="53" t="s">
        <v>77</v>
      </c>
      <c r="K68" s="52" t="s">
        <v>13</v>
      </c>
      <c r="L68" s="70" t="s">
        <v>78</v>
      </c>
      <c r="M68" s="54" t="s">
        <v>79</v>
      </c>
      <c r="N68" s="55" t="s">
        <v>80</v>
      </c>
      <c r="O68" s="15"/>
      <c r="P68" s="2"/>
      <c r="Q68" s="15"/>
      <c r="R68" s="16"/>
    </row>
    <row r="69" spans="1:21">
      <c r="A69" s="56"/>
      <c r="B69" s="7"/>
      <c r="C69" s="7"/>
      <c r="D69" s="7"/>
      <c r="E69" s="7"/>
      <c r="F69" s="7"/>
      <c r="G69" s="57"/>
      <c r="H69" s="7"/>
      <c r="I69" s="7"/>
      <c r="J69" s="57"/>
      <c r="K69" s="7"/>
      <c r="L69" s="57"/>
      <c r="M69" s="9"/>
      <c r="N69" s="80"/>
      <c r="O69" s="15"/>
      <c r="P69" s="2"/>
      <c r="Q69" s="15"/>
      <c r="R69" s="16"/>
    </row>
    <row r="70" spans="1:21">
      <c r="A70" s="94" t="s">
        <v>17</v>
      </c>
      <c r="C70" s="74" t="s">
        <v>108</v>
      </c>
      <c r="D70" s="78">
        <v>279</v>
      </c>
      <c r="E70" s="95">
        <v>15595972</v>
      </c>
      <c r="F70" s="79">
        <f>$L$34</f>
        <v>4.9660335603880862E-2</v>
      </c>
      <c r="G70" s="96">
        <f>E70*F70</f>
        <v>774501.20358872903</v>
      </c>
      <c r="H70" s="95">
        <f>15325029</f>
        <v>15325029</v>
      </c>
      <c r="I70" s="79">
        <f>$L$44</f>
        <v>0.1121691545325445</v>
      </c>
      <c r="J70" s="97">
        <f>H70*I70</f>
        <v>1718995.546116726</v>
      </c>
      <c r="K70" s="98">
        <v>337705</v>
      </c>
      <c r="L70" s="99">
        <f>G70+J70+K70</f>
        <v>2831201.7497054553</v>
      </c>
      <c r="M70" s="100">
        <v>-943774</v>
      </c>
      <c r="N70" s="80">
        <f>L70+M70</f>
        <v>1887427.7497054553</v>
      </c>
      <c r="O70" s="77"/>
      <c r="P70" s="77"/>
      <c r="Q70" s="77"/>
      <c r="R70" s="77"/>
      <c r="S70" s="77"/>
      <c r="T70" s="77"/>
      <c r="U70" s="77"/>
    </row>
    <row r="71" spans="1:21">
      <c r="A71" s="94" t="s">
        <v>81</v>
      </c>
      <c r="C71" s="75" t="s">
        <v>109</v>
      </c>
      <c r="D71" s="78">
        <v>286</v>
      </c>
      <c r="E71" s="95">
        <v>40524081</v>
      </c>
      <c r="F71" s="79">
        <f>$L$34</f>
        <v>4.9660335603880862E-2</v>
      </c>
      <c r="G71" s="96">
        <f>E71*F71</f>
        <v>2012439.4624988521</v>
      </c>
      <c r="H71" s="95">
        <f>40206862</f>
        <v>40206862</v>
      </c>
      <c r="I71" s="79">
        <f>$L$44</f>
        <v>0.1121691545325445</v>
      </c>
      <c r="J71" s="97">
        <f>H71*I71</f>
        <v>4509969.7169466913</v>
      </c>
      <c r="K71" s="98">
        <v>190968</v>
      </c>
      <c r="L71" s="99">
        <f>G71+J71+K71</f>
        <v>6713377.1794455433</v>
      </c>
      <c r="M71" s="100">
        <v>198334</v>
      </c>
      <c r="N71" s="80">
        <f>L71+M71</f>
        <v>6911711.1794455433</v>
      </c>
      <c r="O71" s="77"/>
      <c r="P71" s="77"/>
      <c r="Q71" s="77"/>
      <c r="R71" s="77"/>
      <c r="S71" s="77"/>
      <c r="T71" s="77"/>
      <c r="U71" s="77"/>
    </row>
    <row r="72" spans="1:21">
      <c r="A72" s="94" t="s">
        <v>82</v>
      </c>
      <c r="C72" s="76" t="s">
        <v>110</v>
      </c>
      <c r="D72" s="78">
        <v>1462</v>
      </c>
      <c r="E72" s="95">
        <v>394399</v>
      </c>
      <c r="F72" s="79">
        <f>$L$34</f>
        <v>4.9660335603880862E-2</v>
      </c>
      <c r="G72" s="96">
        <f>E72*F72</f>
        <v>19585.986701835009</v>
      </c>
      <c r="H72" s="95">
        <v>382687</v>
      </c>
      <c r="I72" s="79">
        <f>$L$44</f>
        <v>0.1121691545325445</v>
      </c>
      <c r="J72" s="97">
        <f>H72*I72</f>
        <v>42925.677240595855</v>
      </c>
      <c r="K72" s="98">
        <v>6516</v>
      </c>
      <c r="L72" s="99">
        <f>G72+J72+K72</f>
        <v>69027.663942430867</v>
      </c>
      <c r="M72" s="95">
        <v>26255</v>
      </c>
      <c r="N72" s="80">
        <f>L72+M72</f>
        <v>95282.663942430867</v>
      </c>
      <c r="O72" s="77"/>
      <c r="P72" s="77"/>
      <c r="Q72" s="77"/>
      <c r="R72" s="77"/>
      <c r="S72" s="77"/>
      <c r="T72" s="77"/>
      <c r="U72" s="77"/>
    </row>
    <row r="73" spans="1:21">
      <c r="A73" s="94" t="s">
        <v>111</v>
      </c>
      <c r="C73" s="1" t="s">
        <v>112</v>
      </c>
      <c r="D73" s="78">
        <v>3156</v>
      </c>
      <c r="E73" s="95">
        <v>7048833</v>
      </c>
      <c r="F73" s="79">
        <f>$L$34</f>
        <v>4.9660335603880862E-2</v>
      </c>
      <c r="G73" s="96">
        <f>E73*F73</f>
        <v>350047.41239571036</v>
      </c>
      <c r="H73" s="95">
        <f>6961675</f>
        <v>6961675</v>
      </c>
      <c r="I73" s="79">
        <f>$L$44</f>
        <v>0.1121691545325445</v>
      </c>
      <c r="J73" s="97">
        <f>H73*I73</f>
        <v>780885.19888035173</v>
      </c>
      <c r="K73" s="98">
        <v>117629</v>
      </c>
      <c r="L73" s="99">
        <f>G73+J73+K73</f>
        <v>1248561.6112760622</v>
      </c>
      <c r="M73" s="95">
        <v>242277</v>
      </c>
      <c r="N73" s="80">
        <f>L73+M73</f>
        <v>1490838.6112760622</v>
      </c>
      <c r="O73" s="77"/>
      <c r="P73" s="77"/>
      <c r="Q73" s="77"/>
      <c r="R73" s="77"/>
      <c r="S73" s="77"/>
      <c r="T73" s="77"/>
      <c r="U73" s="77"/>
    </row>
    <row r="74" spans="1:21">
      <c r="A74" s="94" t="s">
        <v>113</v>
      </c>
      <c r="C74" s="101" t="s">
        <v>114</v>
      </c>
      <c r="D74" s="78">
        <v>3481</v>
      </c>
      <c r="E74" s="95">
        <v>465265</v>
      </c>
      <c r="F74" s="79">
        <f>$L$34</f>
        <v>4.9660335603880862E-2</v>
      </c>
      <c r="G74" s="96">
        <f>E74*F74</f>
        <v>23105.216044739631</v>
      </c>
      <c r="H74" s="95">
        <v>465265</v>
      </c>
      <c r="I74" s="79">
        <f>$L$44</f>
        <v>0.1121691545325445</v>
      </c>
      <c r="J74" s="97">
        <f>H74*I74</f>
        <v>52188.381683584317</v>
      </c>
      <c r="K74" s="98">
        <v>0</v>
      </c>
      <c r="L74" s="99">
        <f>G74+J74+K74</f>
        <v>75293.597728323948</v>
      </c>
      <c r="M74" s="95">
        <v>0</v>
      </c>
      <c r="N74" s="80">
        <f>L74+M74</f>
        <v>75293.597728323948</v>
      </c>
      <c r="O74" s="77"/>
      <c r="P74" s="77"/>
      <c r="Q74" s="77"/>
      <c r="R74" s="77"/>
      <c r="S74" s="77"/>
      <c r="T74" s="77"/>
      <c r="U74" s="77"/>
    </row>
    <row r="75" spans="1:21">
      <c r="A75" s="94"/>
      <c r="G75" s="99"/>
      <c r="J75" s="99"/>
      <c r="L75" s="99"/>
      <c r="N75" s="99"/>
      <c r="O75" s="77"/>
      <c r="P75" s="77"/>
      <c r="Q75" s="77"/>
      <c r="R75" s="77"/>
      <c r="S75" s="77"/>
      <c r="T75" s="77"/>
      <c r="U75" s="77"/>
    </row>
    <row r="76" spans="1:21">
      <c r="A76" s="94"/>
      <c r="G76" s="99"/>
      <c r="J76" s="99"/>
      <c r="L76" s="99"/>
      <c r="N76" s="99"/>
      <c r="O76" s="77"/>
      <c r="P76" s="77"/>
      <c r="Q76" s="77"/>
      <c r="R76" s="77"/>
      <c r="S76" s="77"/>
      <c r="T76" s="77"/>
      <c r="U76" s="77"/>
    </row>
    <row r="77" spans="1:21">
      <c r="A77" s="94"/>
      <c r="C77" s="77"/>
      <c r="D77" s="77"/>
      <c r="E77" s="77"/>
      <c r="F77" s="77"/>
      <c r="G77" s="58"/>
      <c r="H77" s="77"/>
      <c r="I77" s="77"/>
      <c r="J77" s="58"/>
      <c r="K77" s="77"/>
      <c r="L77" s="58"/>
      <c r="M77" s="77"/>
      <c r="N77" s="58"/>
      <c r="O77" s="77"/>
      <c r="P77" s="77"/>
      <c r="Q77" s="77"/>
      <c r="R77" s="77"/>
      <c r="S77" s="77"/>
      <c r="T77" s="77"/>
      <c r="U77" s="77"/>
    </row>
    <row r="78" spans="1:21">
      <c r="A78" s="94"/>
      <c r="C78" s="77"/>
      <c r="D78" s="77"/>
      <c r="E78" s="77"/>
      <c r="F78" s="77"/>
      <c r="G78" s="58"/>
      <c r="H78" s="77"/>
      <c r="I78" s="77"/>
      <c r="J78" s="58"/>
      <c r="K78" s="77"/>
      <c r="L78" s="58"/>
      <c r="M78" s="77"/>
      <c r="N78" s="58"/>
      <c r="O78" s="77"/>
      <c r="P78" s="77"/>
      <c r="Q78" s="77"/>
      <c r="R78" s="77"/>
      <c r="S78" s="77"/>
      <c r="T78" s="77"/>
      <c r="U78" s="77"/>
    </row>
    <row r="79" spans="1:21">
      <c r="A79" s="94"/>
      <c r="C79" s="77"/>
      <c r="D79" s="77"/>
      <c r="E79" s="77"/>
      <c r="F79" s="77"/>
      <c r="G79" s="58"/>
      <c r="H79" s="77"/>
      <c r="I79" s="77"/>
      <c r="J79" s="58"/>
      <c r="K79" s="77"/>
      <c r="L79" s="58"/>
      <c r="M79" s="77"/>
      <c r="N79" s="58"/>
      <c r="O79" s="77"/>
      <c r="P79" s="77"/>
      <c r="Q79" s="77"/>
      <c r="R79" s="77"/>
      <c r="S79" s="77"/>
      <c r="T79" s="77"/>
      <c r="U79" s="77"/>
    </row>
    <row r="80" spans="1:21">
      <c r="A80" s="94"/>
      <c r="C80" s="77"/>
      <c r="D80" s="77"/>
      <c r="E80" s="77"/>
      <c r="F80" s="77"/>
      <c r="G80" s="58"/>
      <c r="H80" s="77"/>
      <c r="I80" s="77"/>
      <c r="J80" s="58"/>
      <c r="K80" s="77"/>
      <c r="L80" s="58"/>
      <c r="M80" s="77"/>
      <c r="N80" s="58"/>
      <c r="O80" s="77"/>
      <c r="P80" s="77"/>
      <c r="Q80" s="77"/>
      <c r="R80" s="77"/>
      <c r="S80" s="77"/>
      <c r="T80" s="77"/>
      <c r="U80" s="77"/>
    </row>
    <row r="81" spans="1:21">
      <c r="A81" s="94"/>
      <c r="C81" s="77"/>
      <c r="D81" s="77"/>
      <c r="E81" s="77"/>
      <c r="F81" s="77"/>
      <c r="G81" s="58"/>
      <c r="H81" s="77"/>
      <c r="I81" s="77"/>
      <c r="J81" s="58"/>
      <c r="K81" s="77"/>
      <c r="L81" s="58"/>
      <c r="M81" s="77"/>
      <c r="N81" s="58"/>
      <c r="O81" s="77"/>
      <c r="P81" s="77"/>
      <c r="Q81" s="77"/>
      <c r="R81" s="77"/>
      <c r="S81" s="77"/>
      <c r="T81" s="77"/>
      <c r="U81" s="77"/>
    </row>
    <row r="82" spans="1:21">
      <c r="A82" s="94"/>
      <c r="C82" s="77"/>
      <c r="D82" s="77"/>
      <c r="E82" s="77"/>
      <c r="F82" s="77"/>
      <c r="G82" s="58"/>
      <c r="H82" s="77"/>
      <c r="I82" s="77"/>
      <c r="J82" s="58"/>
      <c r="K82" s="77"/>
      <c r="L82" s="58"/>
      <c r="M82" s="77"/>
      <c r="N82" s="58"/>
      <c r="O82" s="77"/>
      <c r="P82" s="77"/>
      <c r="Q82" s="77"/>
      <c r="R82" s="77"/>
      <c r="S82" s="77"/>
      <c r="T82" s="77"/>
      <c r="U82" s="77"/>
    </row>
    <row r="83" spans="1:21">
      <c r="A83" s="94"/>
      <c r="C83" s="77"/>
      <c r="D83" s="77"/>
      <c r="E83" s="77"/>
      <c r="F83" s="77"/>
      <c r="G83" s="58"/>
      <c r="H83" s="77"/>
      <c r="I83" s="77"/>
      <c r="J83" s="58"/>
      <c r="K83" s="77"/>
      <c r="L83" s="58"/>
      <c r="M83" s="77"/>
      <c r="N83" s="58"/>
      <c r="O83" s="77"/>
      <c r="P83" s="77"/>
      <c r="Q83" s="77"/>
      <c r="R83" s="77"/>
      <c r="S83" s="77"/>
      <c r="T83" s="77"/>
      <c r="U83" s="77"/>
    </row>
    <row r="84" spans="1:21">
      <c r="A84" s="94"/>
      <c r="C84" s="77"/>
      <c r="D84" s="77"/>
      <c r="E84" s="77"/>
      <c r="F84" s="77"/>
      <c r="G84" s="58"/>
      <c r="H84" s="77"/>
      <c r="I84" s="77"/>
      <c r="J84" s="58"/>
      <c r="K84" s="77"/>
      <c r="L84" s="58"/>
      <c r="M84" s="77"/>
      <c r="N84" s="58"/>
      <c r="O84" s="77"/>
      <c r="P84" s="77"/>
      <c r="Q84" s="77"/>
      <c r="R84" s="77"/>
      <c r="S84" s="77"/>
      <c r="T84" s="77"/>
      <c r="U84" s="77"/>
    </row>
    <row r="85" spans="1:21">
      <c r="A85" s="94"/>
      <c r="C85" s="77"/>
      <c r="D85" s="77"/>
      <c r="E85" s="77"/>
      <c r="F85" s="77"/>
      <c r="G85" s="58"/>
      <c r="H85" s="77"/>
      <c r="I85" s="77"/>
      <c r="J85" s="58"/>
      <c r="K85" s="77"/>
      <c r="L85" s="58"/>
      <c r="M85" s="77"/>
      <c r="N85" s="58"/>
      <c r="O85" s="77"/>
      <c r="P85" s="77"/>
      <c r="Q85" s="77"/>
      <c r="R85" s="77"/>
      <c r="S85" s="77"/>
      <c r="T85" s="77"/>
      <c r="U85" s="77"/>
    </row>
    <row r="86" spans="1:21">
      <c r="A86" s="94"/>
      <c r="C86" s="77"/>
      <c r="D86" s="77"/>
      <c r="E86" s="77"/>
      <c r="F86" s="77"/>
      <c r="G86" s="58"/>
      <c r="H86" s="77"/>
      <c r="I86" s="77"/>
      <c r="J86" s="58"/>
      <c r="K86" s="77"/>
      <c r="L86" s="58"/>
      <c r="M86" s="77"/>
      <c r="N86" s="58"/>
      <c r="O86" s="77"/>
      <c r="P86" s="77"/>
      <c r="Q86" s="77"/>
      <c r="R86" s="77"/>
      <c r="S86" s="77"/>
      <c r="T86" s="77"/>
      <c r="U86" s="77"/>
    </row>
    <row r="87" spans="1:21">
      <c r="A87" s="94"/>
      <c r="C87" s="77"/>
      <c r="D87" s="77"/>
      <c r="E87" s="77"/>
      <c r="F87" s="77"/>
      <c r="G87" s="58"/>
      <c r="H87" s="77"/>
      <c r="I87" s="77"/>
      <c r="J87" s="58"/>
      <c r="K87" s="77"/>
      <c r="L87" s="58"/>
      <c r="M87" s="77"/>
      <c r="N87" s="58"/>
      <c r="O87" s="77"/>
      <c r="P87" s="77"/>
      <c r="Q87" s="77"/>
      <c r="R87" s="77"/>
      <c r="S87" s="77"/>
      <c r="T87" s="77"/>
      <c r="U87" s="77"/>
    </row>
    <row r="88" spans="1:21">
      <c r="A88" s="102"/>
      <c r="B88" s="103"/>
      <c r="C88" s="59"/>
      <c r="D88" s="59"/>
      <c r="E88" s="59"/>
      <c r="F88" s="59"/>
      <c r="G88" s="60"/>
      <c r="H88" s="59"/>
      <c r="I88" s="59"/>
      <c r="J88" s="60"/>
      <c r="K88" s="59"/>
      <c r="L88" s="60"/>
      <c r="M88" s="59"/>
      <c r="N88" s="60"/>
      <c r="O88" s="77"/>
      <c r="P88" s="77"/>
      <c r="Q88" s="77"/>
      <c r="R88" s="77"/>
      <c r="S88" s="77"/>
      <c r="T88" s="77"/>
      <c r="U88" s="77"/>
    </row>
    <row r="89" spans="1:21">
      <c r="A89" s="36" t="s">
        <v>83</v>
      </c>
      <c r="C89" s="17" t="s">
        <v>84</v>
      </c>
      <c r="D89" s="17"/>
      <c r="E89" s="29"/>
      <c r="F89" s="29"/>
      <c r="G89" s="9"/>
      <c r="H89" s="9"/>
      <c r="I89" s="9"/>
      <c r="J89" s="9"/>
      <c r="K89" s="9"/>
      <c r="L89" s="69">
        <f>SUM(L70:L88)</f>
        <v>10937461.802097814</v>
      </c>
      <c r="M89" s="69">
        <f>SUM(M70:M88)</f>
        <v>-476908</v>
      </c>
      <c r="N89" s="69">
        <f>SUM(N70:N88)</f>
        <v>10460553.802097814</v>
      </c>
      <c r="O89" s="77"/>
      <c r="P89" s="77"/>
      <c r="Q89" s="77"/>
      <c r="R89" s="77"/>
      <c r="S89" s="77"/>
      <c r="T89" s="77"/>
      <c r="U89" s="77"/>
    </row>
    <row r="90" spans="1:2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</row>
    <row r="91" spans="1:21">
      <c r="A91" s="71">
        <v>3</v>
      </c>
      <c r="B91" s="77"/>
      <c r="C91" s="1" t="s">
        <v>85</v>
      </c>
      <c r="D91" s="77"/>
      <c r="E91" s="77"/>
      <c r="F91" s="77"/>
      <c r="G91" s="77"/>
      <c r="H91" s="77"/>
      <c r="I91" s="77"/>
      <c r="J91" s="77"/>
      <c r="K91" s="77"/>
      <c r="L91" s="72">
        <f>L89</f>
        <v>10937461.802097814</v>
      </c>
      <c r="M91" s="77"/>
      <c r="N91" s="77"/>
      <c r="O91" s="77"/>
      <c r="P91" s="77"/>
      <c r="Q91" s="77"/>
      <c r="R91" s="77"/>
      <c r="S91" s="77"/>
      <c r="T91" s="77"/>
      <c r="U91" s="77"/>
    </row>
    <row r="92" spans="1:2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</row>
    <row r="93" spans="1:2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</row>
    <row r="94" spans="1:21">
      <c r="A94" s="77" t="s">
        <v>20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</row>
    <row r="95" spans="1:21" ht="15.75" thickBot="1">
      <c r="A95" s="61" t="s">
        <v>21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</row>
    <row r="96" spans="1:21">
      <c r="A96" s="62" t="s">
        <v>22</v>
      </c>
      <c r="B96" s="77"/>
      <c r="C96" s="82" t="s">
        <v>89</v>
      </c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77"/>
      <c r="P96" s="77"/>
      <c r="Q96" s="77"/>
      <c r="R96" s="77"/>
      <c r="S96" s="77"/>
      <c r="T96" s="77"/>
      <c r="U96" s="77"/>
    </row>
    <row r="97" spans="1:21">
      <c r="A97" s="62" t="s">
        <v>23</v>
      </c>
      <c r="B97" s="77"/>
      <c r="C97" s="82" t="s">
        <v>90</v>
      </c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77"/>
      <c r="P97" s="77"/>
      <c r="Q97" s="77"/>
      <c r="R97" s="77"/>
      <c r="S97" s="77"/>
      <c r="T97" s="77"/>
      <c r="U97" s="77"/>
    </row>
    <row r="98" spans="1:21" ht="27" customHeight="1">
      <c r="A98" s="63" t="s">
        <v>24</v>
      </c>
      <c r="B98" s="77"/>
      <c r="C98" s="84" t="s">
        <v>91</v>
      </c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77"/>
      <c r="P98" s="77"/>
      <c r="Q98" s="77"/>
      <c r="R98" s="77"/>
      <c r="S98" s="77"/>
      <c r="T98" s="77"/>
      <c r="U98" s="77"/>
    </row>
    <row r="99" spans="1:21">
      <c r="A99" s="63" t="s">
        <v>25</v>
      </c>
      <c r="B99" s="77"/>
      <c r="C99" s="85" t="s">
        <v>92</v>
      </c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77"/>
      <c r="P99" s="77"/>
      <c r="Q99" s="77"/>
      <c r="R99" s="77"/>
      <c r="S99" s="77"/>
      <c r="T99" s="77"/>
      <c r="U99" s="77"/>
    </row>
    <row r="100" spans="1:21">
      <c r="A100" s="62" t="s">
        <v>26</v>
      </c>
      <c r="B100" s="77"/>
      <c r="C100" s="83" t="s">
        <v>86</v>
      </c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77"/>
      <c r="P100" s="77"/>
      <c r="Q100" s="77"/>
      <c r="R100" s="77"/>
      <c r="S100" s="77"/>
      <c r="T100" s="77"/>
      <c r="U100" s="77"/>
    </row>
    <row r="101" spans="1:21">
      <c r="A101" s="62" t="s">
        <v>27</v>
      </c>
      <c r="B101" s="77"/>
      <c r="C101" s="83" t="s">
        <v>87</v>
      </c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77"/>
      <c r="P101" s="77"/>
      <c r="Q101" s="77"/>
      <c r="R101" s="77"/>
      <c r="S101" s="77"/>
      <c r="T101" s="77"/>
      <c r="U101" s="77"/>
    </row>
    <row r="102" spans="1:21">
      <c r="A102" s="62" t="s">
        <v>28</v>
      </c>
      <c r="B102" s="77"/>
      <c r="C102" s="83" t="s">
        <v>88</v>
      </c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77"/>
      <c r="P102" s="77"/>
      <c r="Q102" s="77"/>
      <c r="R102" s="77"/>
      <c r="S102" s="77"/>
      <c r="T102" s="77"/>
      <c r="U102" s="77"/>
    </row>
    <row r="103" spans="1:21">
      <c r="A103" s="73" t="s">
        <v>97</v>
      </c>
      <c r="B103" s="90"/>
      <c r="C103" s="82" t="s">
        <v>98</v>
      </c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77"/>
      <c r="P103" s="77"/>
      <c r="Q103" s="77"/>
      <c r="R103" s="77"/>
      <c r="S103" s="77"/>
      <c r="T103" s="77"/>
      <c r="U103" s="77"/>
    </row>
    <row r="104" spans="1:21">
      <c r="A104" s="62"/>
      <c r="B104" s="77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77"/>
      <c r="P104" s="77"/>
      <c r="Q104" s="77"/>
      <c r="R104" s="77"/>
      <c r="S104" s="77"/>
      <c r="T104" s="77"/>
      <c r="U104" s="77"/>
    </row>
    <row r="105" spans="1:21">
      <c r="A105" s="62"/>
      <c r="B105" s="77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77"/>
      <c r="P105" s="77"/>
      <c r="Q105" s="77"/>
      <c r="R105" s="77"/>
      <c r="S105" s="77"/>
      <c r="T105" s="77"/>
      <c r="U105" s="77"/>
    </row>
    <row r="106" spans="1:21">
      <c r="A106" s="62"/>
      <c r="B106" s="77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77"/>
      <c r="P106" s="77"/>
      <c r="Q106" s="77"/>
      <c r="R106" s="77"/>
      <c r="S106" s="77"/>
      <c r="T106" s="77"/>
      <c r="U106" s="77"/>
    </row>
    <row r="107" spans="1:21">
      <c r="A107" s="62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1">
      <c r="A108" s="93"/>
      <c r="C108" s="36"/>
      <c r="D108" s="36"/>
      <c r="E108" s="29"/>
      <c r="F108" s="29"/>
      <c r="G108" s="9"/>
      <c r="H108" s="39"/>
      <c r="I108" s="39"/>
      <c r="J108" s="25"/>
      <c r="K108" s="39"/>
      <c r="M108" s="9"/>
      <c r="N108" s="40"/>
      <c r="O108" s="77"/>
      <c r="P108" s="77"/>
      <c r="Q108" s="77"/>
      <c r="R108" s="77"/>
      <c r="S108" s="77"/>
      <c r="T108" s="77"/>
      <c r="U108" s="77"/>
    </row>
    <row r="109" spans="1:21" ht="15.75">
      <c r="A109" s="93"/>
      <c r="C109" s="36"/>
      <c r="D109" s="36"/>
      <c r="E109" s="29"/>
      <c r="F109" s="29"/>
      <c r="G109" s="9"/>
      <c r="H109" s="39"/>
      <c r="I109" s="39"/>
      <c r="J109" s="25"/>
      <c r="K109" s="39"/>
      <c r="M109" s="9"/>
      <c r="N109" s="26"/>
      <c r="O109" s="77"/>
      <c r="P109" s="77"/>
      <c r="Q109" s="77"/>
      <c r="R109" s="77"/>
      <c r="S109" s="77"/>
      <c r="T109" s="77"/>
      <c r="U109" s="77"/>
    </row>
    <row r="110" spans="1:21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1"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3:21"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3:21"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3:21"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3:21"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3:21"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3:21"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3:21"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3:21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3:21"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3:21"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3:21"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3:21"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3:21"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3:21"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3:21"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3:21"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3:21"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3:21"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3:21"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3:21"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3:21"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3:21"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3:21"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3:21"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3:21"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3:21"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3:21"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3:21"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3:21"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3:21"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3:21"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3:21"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3:21"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3:21"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3:21"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3:21"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3:21"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3:21"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</row>
    <row r="151" spans="3:21"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</row>
    <row r="152" spans="3:21"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</row>
    <row r="153" spans="3:21"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</row>
    <row r="154" spans="3:21"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</row>
    <row r="155" spans="3:21"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</row>
    <row r="156" spans="3:21"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</row>
    <row r="157" spans="3:21"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</row>
    <row r="158" spans="3:21"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</row>
    <row r="159" spans="3:21"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</row>
    <row r="160" spans="3:21"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</row>
    <row r="161" spans="3:21"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</row>
    <row r="162" spans="3:21"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</row>
    <row r="163" spans="3:21"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</row>
    <row r="164" spans="3:21"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</row>
    <row r="165" spans="3:21"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3:21"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</row>
    <row r="167" spans="3:21"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3:21"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</row>
    <row r="169" spans="3:21"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3:21"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3:21"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3:21"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</row>
    <row r="173" spans="3:21"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3:21"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</row>
    <row r="175" spans="3:21"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3:21"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</row>
    <row r="177" spans="3:21"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3:21"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3:21"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3:21"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3:21"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3:21"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3:21"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3:21"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3:21"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3:21"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3:21"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</row>
    <row r="188" spans="3:21"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</row>
    <row r="189" spans="3:21"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</row>
    <row r="190" spans="3:21"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</row>
    <row r="191" spans="3:21"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</row>
    <row r="192" spans="3:21"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</row>
    <row r="193" spans="3:21"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</row>
    <row r="194" spans="3:21"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3:21"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3:21"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3:21"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</row>
    <row r="198" spans="3:21"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</row>
    <row r="199" spans="3:21"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</row>
    <row r="200" spans="3:21"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</row>
    <row r="201" spans="3:21"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</row>
    <row r="202" spans="3:21"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3:21"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3:21"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3:21"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3:21"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3:21"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3:21"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3:21"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3:21"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</row>
    <row r="211" spans="3:21"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3:21"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3:21"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3:21"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3:21"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3:21"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3:21"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3:21"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3:21"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3:21"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3:21"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3:21"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3:21"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3:21"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</row>
    <row r="225" spans="3:21"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</row>
    <row r="226" spans="3:21"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</row>
    <row r="227" spans="3:21"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</row>
    <row r="228" spans="3:21"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</row>
    <row r="229" spans="3:21"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</row>
    <row r="230" spans="3:21"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</row>
    <row r="231" spans="3:21"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</row>
    <row r="232" spans="3:21"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</row>
    <row r="233" spans="3:21"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</row>
    <row r="234" spans="3:21"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</row>
    <row r="235" spans="3:21"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</row>
    <row r="236" spans="3:21"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</row>
    <row r="237" spans="3:21"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</row>
    <row r="238" spans="3:21"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</row>
    <row r="239" spans="3:21"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</row>
    <row r="240" spans="3:21"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</row>
    <row r="241" spans="3:21"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</row>
    <row r="242" spans="3:21"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</row>
    <row r="243" spans="3:21"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</row>
    <row r="244" spans="3:21"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</row>
    <row r="245" spans="3:21"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</row>
    <row r="246" spans="3:21"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</row>
    <row r="247" spans="3:21"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</row>
    <row r="248" spans="3:21"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</row>
    <row r="249" spans="3:21"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</row>
    <row r="250" spans="3:21"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</row>
    <row r="251" spans="3:21"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3:21"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3:21"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3:21"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3:21"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3:21"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3:21"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3:21"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3:21"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3:21"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3:21"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</row>
    <row r="262" spans="3:21"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</row>
    <row r="263" spans="3:21"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</row>
    <row r="264" spans="3:21"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</row>
    <row r="265" spans="3:21"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</row>
    <row r="266" spans="3:21"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</row>
    <row r="267" spans="3:21"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</row>
    <row r="268" spans="3:21"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</row>
    <row r="269" spans="3:21"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</row>
    <row r="270" spans="3:21"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</row>
    <row r="271" spans="3:21"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</row>
    <row r="272" spans="3:21"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</row>
    <row r="273" spans="3:21"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</row>
    <row r="274" spans="3:21"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</row>
    <row r="275" spans="3:21"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</row>
    <row r="276" spans="3:21"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</row>
    <row r="277" spans="3:21"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</row>
    <row r="278" spans="3:21"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</row>
    <row r="279" spans="3:21"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</row>
    <row r="280" spans="3:21"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</row>
    <row r="281" spans="3:21"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</row>
    <row r="282" spans="3:21"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</row>
    <row r="283" spans="3:21"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</row>
    <row r="284" spans="3:21"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</row>
    <row r="285" spans="3:21"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</row>
    <row r="286" spans="3:21"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</row>
    <row r="287" spans="3:21"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</row>
    <row r="288" spans="3:21"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3:21"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3:21"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3:21"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3:21"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3:21"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3:21"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3:21"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3:21"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</row>
    <row r="297" spans="3:21"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</row>
    <row r="298" spans="3:21"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3:21"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3:21"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3:21"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3:21"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3:21"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3:21"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3:14"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</sheetData>
  <mergeCells count="8">
    <mergeCell ref="C103:N103"/>
    <mergeCell ref="C102:N102"/>
    <mergeCell ref="C98:N98"/>
    <mergeCell ref="C99:N99"/>
    <mergeCell ref="C96:N96"/>
    <mergeCell ref="C97:N97"/>
    <mergeCell ref="C100:N100"/>
    <mergeCell ref="C101:N101"/>
  </mergeCells>
  <phoneticPr fontId="0" type="noConversion"/>
  <printOptions horizontalCentered="1"/>
  <pageMargins left="0.32" right="0.3" top="0.77" bottom="0.75" header="0.5" footer="0.5"/>
  <pageSetup scale="57" fitToHeight="0" orientation="landscape" horizontalDpi="300" verticalDpi="300" r:id="rId1"/>
  <headerFooter alignWithMargins="0"/>
  <rowBreaks count="1" manualBreakCount="1">
    <brk id="5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OTP Attach GG</vt:lpstr>
      <vt:lpstr>'OTP Attach GG'!Print_Area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ama2</dc:creator>
  <cp:lastModifiedBy>Petersen, Christine</cp:lastModifiedBy>
  <cp:lastPrinted>2012-11-20T13:11:42Z</cp:lastPrinted>
  <dcterms:created xsi:type="dcterms:W3CDTF">2009-10-01T13:58:58Z</dcterms:created>
  <dcterms:modified xsi:type="dcterms:W3CDTF">2014-05-30T14:31:49Z</dcterms:modified>
</cp:coreProperties>
</file>