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060" windowHeight="11385"/>
  </bookViews>
  <sheets>
    <sheet name="Sheet1" sheetId="1" r:id="rId1"/>
    <sheet name="Sheet2" sheetId="2" r:id="rId2"/>
  </sheets>
  <definedNames>
    <definedName name="_xlnm.Print_Area" localSheetId="0">Sheet1!$B$1:$L$37</definedName>
  </definedNames>
  <calcPr calcId="145621"/>
</workbook>
</file>

<file path=xl/calcChain.xml><?xml version="1.0" encoding="utf-8"?>
<calcChain xmlns="http://schemas.openxmlformats.org/spreadsheetml/2006/main">
  <c r="J34" i="1" l="1"/>
  <c r="J24" i="1" l="1"/>
  <c r="J25" i="1"/>
  <c r="J26" i="1"/>
  <c r="J23" i="1"/>
  <c r="H30" i="1"/>
  <c r="F30" i="1"/>
  <c r="G23" i="1" l="1"/>
  <c r="I23" i="1" l="1"/>
  <c r="K23" i="1" s="1"/>
  <c r="G25" i="1"/>
  <c r="I25" i="1" s="1"/>
  <c r="K25" i="1" s="1"/>
  <c r="G26" i="1"/>
  <c r="I26" i="1" s="1"/>
  <c r="K26" i="1" s="1"/>
  <c r="G24" i="1"/>
  <c r="I24" i="1" s="1"/>
  <c r="K24" i="1" s="1"/>
  <c r="L24" i="1" l="1"/>
  <c r="I32" i="1"/>
  <c r="L26" i="1"/>
  <c r="G30" i="1"/>
  <c r="L25" i="1"/>
  <c r="K32" i="1" l="1"/>
  <c r="L23" i="1"/>
  <c r="L32" i="1" s="1"/>
</calcChain>
</file>

<file path=xl/sharedStrings.xml><?xml version="1.0" encoding="utf-8"?>
<sst xmlns="http://schemas.openxmlformats.org/spreadsheetml/2006/main" count="84" uniqueCount="64">
  <si>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</si>
  <si>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</si>
  <si>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</si>
  <si>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</si>
  <si>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</si>
  <si>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</si>
  <si>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</si>
  <si>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</si>
  <si>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</si>
  <si>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</si>
  <si>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</si>
  <si>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</si>
  <si>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</si>
  <si>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</si>
  <si>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</si>
  <si>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</si>
  <si>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</si>
  <si>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</si>
  <si>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</si>
  <si>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</si>
  <si>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</si>
  <si>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</si>
  <si>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</si>
  <si>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</si>
  <si>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</si>
  <si>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</si>
  <si>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</si>
  <si>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</si>
  <si>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</si>
  <si>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</si>
  <si>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</si>
  <si>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</si>
  <si>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</si>
  <si>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</si>
  <si>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</si>
  <si>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</si>
  <si>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</si>
  <si>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</si>
  <si>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</si>
  <si>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</si>
  <si>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</si>
  <si>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</si>
  <si>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2d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</si>
  <si>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</si>
  <si>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</si>
  <si>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</si>
  <si>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</si>
  <si>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</si>
  <si>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</si>
  <si>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</si>
  <si>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2</t>
  </si>
  <si>
    <t>1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</si>
  <si>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</si>
  <si>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</si>
  <si>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</si>
  <si>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Applicable Interest rate per month on Under Recovery (expressed to four decimal places)</t>
  </si>
  <si>
    <t>Col. (h) + Col. (j)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</si>
  <si>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</si>
  <si>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</si>
  <si>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t>Attachment MM True-Up Adjustment - Aggregate</t>
  </si>
  <si>
    <t>Otter Tail Power Company</t>
  </si>
  <si>
    <t>Brookings CAPX</t>
  </si>
  <si>
    <t>BSAT - BSS - Ellendale</t>
  </si>
  <si>
    <t>BSAT - BSS - Brookings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</si>
</sst>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9" applyNumberFormat="0" applyAlignment="0" applyProtection="0"/>
    <xf numFmtId="0" fontId="10" fillId="22" borderId="10" applyNumberFormat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9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21" fillId="0" borderId="0">
      <alignment vertical="top"/>
    </xf>
    <xf numFmtId="0" fontId="5" fillId="24" borderId="15" applyNumberFormat="0" applyFont="0" applyAlignment="0" applyProtection="0"/>
    <xf numFmtId="0" fontId="22" fillId="21" borderId="16" applyNumberFormat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2" applyNumberFormat="1" applyFont="1"/>
    <xf numFmtId="0" fontId="0" fillId="0" borderId="4" xfId="0" applyBorder="1" applyAlignment="1">
      <alignment horizontal="center" vertical="center"/>
    </xf>
    <xf numFmtId="165" fontId="0" fillId="0" borderId="0" xfId="1" applyNumberFormat="1" applyFont="1" applyBorder="1"/>
    <xf numFmtId="165" fontId="0" fillId="0" borderId="0" xfId="0" applyNumberFormat="1" applyBorder="1"/>
    <xf numFmtId="165" fontId="0" fillId="0" borderId="5" xfId="0" applyNumberFormat="1" applyBorder="1"/>
    <xf numFmtId="10" fontId="0" fillId="0" borderId="0" xfId="3" applyNumberFormat="1" applyFont="1" applyBorder="1"/>
    <xf numFmtId="164" fontId="3" fillId="2" borderId="0" xfId="2" applyNumberFormat="1" applyFont="1" applyFill="1" applyBorder="1"/>
    <xf numFmtId="165" fontId="3" fillId="2" borderId="0" xfId="1" applyNumberFormat="1" applyFont="1" applyFill="1" applyBorder="1"/>
    <xf numFmtId="10" fontId="3" fillId="2" borderId="0" xfId="3" applyNumberFormat="1" applyFont="1" applyFill="1"/>
    <xf numFmtId="0" fontId="4" fillId="0" borderId="0" xfId="0" quotePrefix="1" applyFont="1" applyAlignment="1">
      <alignment horizontal="center"/>
    </xf>
    <xf numFmtId="0" fontId="0" fillId="0" borderId="8" xfId="0" applyFill="1" applyBorder="1" applyAlignment="1">
      <alignment horizontal="center"/>
    </xf>
    <xf numFmtId="166" fontId="26" fillId="0" borderId="0" xfId="4" applyFont="1" applyFill="1" applyBorder="1" applyAlignment="1"/>
    <xf numFmtId="0" fontId="0" fillId="0" borderId="0" xfId="0" applyBorder="1" applyAlignment="1">
      <alignment horizontal="center" wrapText="1"/>
    </xf>
  </cellXfs>
  <cellStyles count="5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3"/>
    <cellStyle name="Comma 3" xfId="53"/>
    <cellStyle name="Comma 4" xfId="32"/>
    <cellStyle name="Currency" xfId="2" builtinId="4"/>
    <cellStyle name="Currency 2" xfId="54"/>
    <cellStyle name="Currency 3" xfId="51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4"/>
    <cellStyle name="Normal 3" xfId="52"/>
    <cellStyle name="Normal 4" xfId="4"/>
    <cellStyle name="Note 2" xfId="45"/>
    <cellStyle name="Output 2" xfId="46"/>
    <cellStyle name="Percent" xfId="3" builtinId="5"/>
    <cellStyle name="Percen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showGridLines="0" tabSelected="1" zoomScaleNormal="100" workbookViewId="0">
      <selection activeCell="S36" sqref="S36"/>
    </sheetView>
  </sheetViews>
  <sheetFormatPr defaultRowHeight="15"/>
  <cols>
    <col min="1" max="1" width="1.7109375" customWidth="1"/>
    <col min="2" max="2" width="5.42578125" customWidth="1"/>
    <col min="3" max="3" width="25.85546875" customWidth="1"/>
    <col min="5" max="5" width="15.42578125" bestFit="1" customWidth="1"/>
    <col min="6" max="6" width="16.42578125" customWidth="1"/>
    <col min="7" max="7" width="20.140625" bestFit="1" customWidth="1"/>
    <col min="8" max="8" width="17.140625" customWidth="1"/>
    <col min="9" max="9" width="15" bestFit="1" customWidth="1"/>
    <col min="10" max="10" width="13.140625" bestFit="1" customWidth="1"/>
    <col min="11" max="11" width="15.28515625" bestFit="1" customWidth="1"/>
    <col min="12" max="12" width="15.42578125" customWidth="1"/>
  </cols>
  <sheetData>
    <row r="2" spans="2:12" ht="15.75">
      <c r="B2" s="2" t="s">
        <v>59</v>
      </c>
    </row>
    <row r="3" spans="2:12">
      <c r="B3" t="s">
        <v>47</v>
      </c>
    </row>
    <row r="6" spans="2:12">
      <c r="C6" s="3" t="s">
        <v>32</v>
      </c>
      <c r="D6" s="4" t="s">
        <v>60</v>
      </c>
      <c r="E6" s="4"/>
      <c r="F6" s="4"/>
    </row>
    <row r="7" spans="2:12">
      <c r="C7" s="3" t="s">
        <v>33</v>
      </c>
      <c r="D7" s="4">
        <v>2012</v>
      </c>
      <c r="E7" s="4"/>
      <c r="F7" s="4"/>
    </row>
    <row r="8" spans="2:12">
      <c r="C8" s="3" t="s">
        <v>34</v>
      </c>
      <c r="D8" s="4"/>
      <c r="E8" s="4"/>
      <c r="F8" s="4"/>
    </row>
    <row r="11" spans="2:12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</row>
    <row r="12" spans="2:12">
      <c r="B12" s="17"/>
      <c r="C12" s="18"/>
      <c r="D12" s="18"/>
      <c r="E12" s="18"/>
      <c r="F12" s="18"/>
      <c r="G12" s="5" t="s">
        <v>19</v>
      </c>
      <c r="H12" s="18"/>
      <c r="I12" s="18"/>
      <c r="J12" s="18"/>
      <c r="K12" s="18"/>
      <c r="L12" s="19"/>
    </row>
    <row r="13" spans="2:12">
      <c r="B13" s="9"/>
      <c r="C13" s="10"/>
      <c r="D13" s="10"/>
      <c r="E13" s="10"/>
      <c r="F13" s="7" t="s">
        <v>31</v>
      </c>
      <c r="G13" s="7" t="s">
        <v>22</v>
      </c>
      <c r="H13" s="7" t="s">
        <v>19</v>
      </c>
      <c r="I13" s="7" t="s">
        <v>12</v>
      </c>
      <c r="J13" s="7" t="s">
        <v>14</v>
      </c>
      <c r="K13" s="7" t="s">
        <v>12</v>
      </c>
      <c r="L13" s="11"/>
    </row>
    <row r="14" spans="2:12">
      <c r="B14" s="9"/>
      <c r="C14" s="10"/>
      <c r="D14" s="7" t="s">
        <v>27</v>
      </c>
      <c r="E14" s="7" t="s">
        <v>19</v>
      </c>
      <c r="F14" s="7" t="s">
        <v>20</v>
      </c>
      <c r="G14" s="7" t="s">
        <v>23</v>
      </c>
      <c r="H14" s="7" t="s">
        <v>20</v>
      </c>
      <c r="I14" s="7" t="s">
        <v>13</v>
      </c>
      <c r="J14" s="7" t="s">
        <v>15</v>
      </c>
      <c r="K14" s="7" t="s">
        <v>13</v>
      </c>
      <c r="L14" s="8" t="s">
        <v>11</v>
      </c>
    </row>
    <row r="15" spans="2:12">
      <c r="B15" s="6" t="s">
        <v>25</v>
      </c>
      <c r="C15" s="7" t="s">
        <v>28</v>
      </c>
      <c r="D15" s="7" t="s">
        <v>28</v>
      </c>
      <c r="E15" s="7" t="s">
        <v>22</v>
      </c>
      <c r="F15" s="7" t="s">
        <v>21</v>
      </c>
      <c r="G15" s="7" t="s">
        <v>24</v>
      </c>
      <c r="H15" s="7" t="s">
        <v>21</v>
      </c>
      <c r="I15" s="7" t="s">
        <v>18</v>
      </c>
      <c r="J15" s="7" t="s">
        <v>16</v>
      </c>
      <c r="K15" s="7" t="s">
        <v>15</v>
      </c>
      <c r="L15" s="8" t="s">
        <v>12</v>
      </c>
    </row>
    <row r="16" spans="2:12" ht="17.25">
      <c r="B16" s="21" t="s">
        <v>26</v>
      </c>
      <c r="C16" s="14" t="s">
        <v>30</v>
      </c>
      <c r="D16" s="14" t="s">
        <v>29</v>
      </c>
      <c r="E16" s="14" t="s">
        <v>23</v>
      </c>
      <c r="F16" s="14" t="s">
        <v>52</v>
      </c>
      <c r="G16" s="14" t="s">
        <v>49</v>
      </c>
      <c r="H16" s="14" t="s">
        <v>52</v>
      </c>
      <c r="I16" s="14" t="s">
        <v>17</v>
      </c>
      <c r="J16" s="14" t="s">
        <v>17</v>
      </c>
      <c r="K16" s="14" t="s">
        <v>17</v>
      </c>
      <c r="L16" s="32" t="s">
        <v>13</v>
      </c>
    </row>
    <row r="17" spans="2:12">
      <c r="B17" s="9"/>
      <c r="C17" s="10"/>
      <c r="D17" s="10"/>
      <c r="E17" s="10"/>
      <c r="F17" s="16" t="s">
        <v>31</v>
      </c>
      <c r="G17" s="16" t="s">
        <v>35</v>
      </c>
      <c r="H17" s="16" t="s">
        <v>19</v>
      </c>
      <c r="I17" s="10"/>
      <c r="J17" s="10"/>
      <c r="K17" s="10"/>
      <c r="L17" s="11"/>
    </row>
    <row r="18" spans="2:12">
      <c r="B18" s="9"/>
      <c r="C18" s="10"/>
      <c r="D18" s="10"/>
      <c r="E18" s="10"/>
      <c r="F18" s="16" t="s">
        <v>22</v>
      </c>
      <c r="G18" s="16" t="s">
        <v>36</v>
      </c>
      <c r="H18" s="16" t="s">
        <v>22</v>
      </c>
      <c r="I18" s="10"/>
      <c r="J18" s="16"/>
      <c r="K18" s="16" t="s">
        <v>57</v>
      </c>
      <c r="L18" s="11"/>
    </row>
    <row r="19" spans="2:12" ht="17.25">
      <c r="B19" s="12"/>
      <c r="C19" s="13"/>
      <c r="D19" s="13"/>
      <c r="E19" s="13"/>
      <c r="F19" s="20" t="s">
        <v>58</v>
      </c>
      <c r="G19" s="20" t="s">
        <v>48</v>
      </c>
      <c r="H19" s="20" t="s">
        <v>58</v>
      </c>
      <c r="I19" s="20" t="s">
        <v>37</v>
      </c>
      <c r="J19" s="20" t="s">
        <v>38</v>
      </c>
      <c r="K19" s="20" t="s">
        <v>53</v>
      </c>
      <c r="L19" s="32" t="s">
        <v>56</v>
      </c>
    </row>
    <row r="20" spans="2:12" ht="9.75" customHeigh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2:12" ht="32.25" customHeight="1">
      <c r="B21" s="23">
        <v>1</v>
      </c>
      <c r="C21" s="34" t="s">
        <v>54</v>
      </c>
      <c r="D21" s="34"/>
      <c r="E21" s="28">
        <v>676576.84</v>
      </c>
      <c r="F21" s="10"/>
      <c r="G21" s="10"/>
      <c r="H21" s="10"/>
      <c r="I21" s="10"/>
      <c r="J21" s="10"/>
      <c r="K21" s="10"/>
      <c r="L21" s="11"/>
    </row>
    <row r="22" spans="2:12" ht="6.75" customHeight="1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2">
      <c r="B23" s="6" t="s">
        <v>39</v>
      </c>
      <c r="C23" s="33" t="s">
        <v>61</v>
      </c>
      <c r="D23" s="10">
        <v>1203</v>
      </c>
      <c r="E23" s="24"/>
      <c r="F23" s="29">
        <v>525984</v>
      </c>
      <c r="G23" s="24">
        <f>IF(F23=0,0,ROUND($E$21*(F23/$F$30),0))</f>
        <v>488368</v>
      </c>
      <c r="H23" s="29">
        <v>591970</v>
      </c>
      <c r="I23" s="25">
        <f>+H23-G23</f>
        <v>103602</v>
      </c>
      <c r="J23" s="27">
        <f>+$J$34</f>
        <v>2.7421052631578942E-3</v>
      </c>
      <c r="K23" s="25">
        <f>ROUND((I23*J23)*24,0)</f>
        <v>6818</v>
      </c>
      <c r="L23" s="26">
        <f>+I23+K23</f>
        <v>110420</v>
      </c>
    </row>
    <row r="24" spans="2:12">
      <c r="B24" s="6" t="s">
        <v>40</v>
      </c>
      <c r="C24" s="33" t="s">
        <v>62</v>
      </c>
      <c r="D24" s="10">
        <v>2220</v>
      </c>
      <c r="E24" s="24"/>
      <c r="F24" s="29">
        <v>40292</v>
      </c>
      <c r="G24" s="24">
        <f>IF(F24=0,0,ROUND($E$21*(F24/$F$30),0))</f>
        <v>37411</v>
      </c>
      <c r="H24" s="29">
        <v>36738</v>
      </c>
      <c r="I24" s="25">
        <f t="shared" ref="I24:I26" si="0">+H24-G24</f>
        <v>-673</v>
      </c>
      <c r="J24" s="27">
        <f t="shared" ref="J24:J26" si="1">+$J$34</f>
        <v>2.7421052631578942E-3</v>
      </c>
      <c r="K24" s="25">
        <f t="shared" ref="K24:K25" si="2">ROUND((I24*J24)*24,0)</f>
        <v>-44</v>
      </c>
      <c r="L24" s="26">
        <f t="shared" ref="L24:L26" si="3">+I24+K24</f>
        <v>-717</v>
      </c>
    </row>
    <row r="25" spans="2:12">
      <c r="B25" s="6" t="s">
        <v>41</v>
      </c>
      <c r="C25" s="33" t="s">
        <v>63</v>
      </c>
      <c r="D25" s="10">
        <v>2221</v>
      </c>
      <c r="E25" s="24"/>
      <c r="F25" s="29">
        <v>162413</v>
      </c>
      <c r="G25" s="24">
        <f>IF(F25=0,0,ROUND($E$21*(F25/$F$30),0))</f>
        <v>150798</v>
      </c>
      <c r="H25" s="29">
        <v>267630</v>
      </c>
      <c r="I25" s="25">
        <f t="shared" si="0"/>
        <v>116832</v>
      </c>
      <c r="J25" s="27">
        <f t="shared" si="1"/>
        <v>2.7421052631578942E-3</v>
      </c>
      <c r="K25" s="25">
        <f t="shared" si="2"/>
        <v>7689</v>
      </c>
      <c r="L25" s="26">
        <f t="shared" si="3"/>
        <v>124521</v>
      </c>
    </row>
    <row r="26" spans="2:12">
      <c r="B26" s="6" t="s">
        <v>42</v>
      </c>
      <c r="C26" s="10"/>
      <c r="D26" s="10"/>
      <c r="E26" s="24"/>
      <c r="F26" s="29">
        <v>0</v>
      </c>
      <c r="G26" s="24">
        <f>IF(F26=0,0,ROUND($E$21*(F26/$F$30),0))</f>
        <v>0</v>
      </c>
      <c r="H26" s="29">
        <v>0</v>
      </c>
      <c r="I26" s="25">
        <f t="shared" si="0"/>
        <v>0</v>
      </c>
      <c r="J26" s="27">
        <f t="shared" si="1"/>
        <v>2.7421052631578942E-3</v>
      </c>
      <c r="K26" s="25">
        <f>ROUND((I26*J26)*24,0)</f>
        <v>0</v>
      </c>
      <c r="L26" s="26">
        <f t="shared" si="3"/>
        <v>0</v>
      </c>
    </row>
    <row r="27" spans="2:12"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2:12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2:12">
      <c r="B29" s="21"/>
      <c r="C29" s="13"/>
      <c r="D29" s="13"/>
      <c r="E29" s="13"/>
      <c r="F29" s="13"/>
      <c r="G29" s="13"/>
      <c r="H29" s="13"/>
      <c r="I29" s="13"/>
      <c r="J29" s="13"/>
      <c r="K29" s="13"/>
      <c r="L29" s="15"/>
    </row>
    <row r="30" spans="2:12">
      <c r="B30" s="1">
        <v>3</v>
      </c>
      <c r="C30" t="s">
        <v>43</v>
      </c>
      <c r="E30" s="22"/>
      <c r="F30" s="22">
        <f t="shared" ref="F30:G30" si="4">SUM(F23:F29)</f>
        <v>728689</v>
      </c>
      <c r="G30" s="22">
        <f t="shared" si="4"/>
        <v>676577</v>
      </c>
      <c r="H30" s="22">
        <f>SUM(H23:H29)</f>
        <v>896338</v>
      </c>
      <c r="I30" s="22"/>
    </row>
    <row r="31" spans="2:12">
      <c r="B31" s="1"/>
    </row>
    <row r="32" spans="2:12">
      <c r="B32" s="1">
        <v>4</v>
      </c>
      <c r="C32" t="s">
        <v>44</v>
      </c>
      <c r="I32" s="22">
        <f>SUM(I23:I29)</f>
        <v>219761</v>
      </c>
      <c r="K32" s="22">
        <f>SUM(K23:K29)</f>
        <v>14463</v>
      </c>
      <c r="L32" s="22">
        <f>SUM(L23:L29)</f>
        <v>234224</v>
      </c>
    </row>
    <row r="33" spans="2:10">
      <c r="B33" s="1"/>
    </row>
    <row r="34" spans="2:10">
      <c r="B34" s="1">
        <v>5</v>
      </c>
      <c r="C34" t="s">
        <v>55</v>
      </c>
      <c r="J34" s="30">
        <f>(0.0028+0.0028+0.0026+0.0028+0.0027+0.0028+0.0027+0.0028+0.0028+0.0027+0.0028+0.0027+0.0028+0.0028+0.0025+0.0028+0.0027+0.0028+0.0027)/19</f>
        <v>2.7421052631578942E-3</v>
      </c>
    </row>
    <row r="35" spans="2:10">
      <c r="B35" s="1"/>
    </row>
    <row r="36" spans="2:10" ht="17.25">
      <c r="B36" s="31" t="s">
        <v>51</v>
      </c>
      <c r="C36" t="s">
        <v>46</v>
      </c>
    </row>
    <row r="37" spans="2:10" ht="17.25">
      <c r="B37" s="31" t="s">
        <v>50</v>
      </c>
      <c r="C37" t="s">
        <v>45</v>
      </c>
    </row>
  </sheetData>
  <mergeCells count="1">
    <mergeCell ref="C21:D21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Gard</dc:creator>
  <cp:lastModifiedBy>Tyler Akerman</cp:lastModifiedBy>
  <cp:lastPrinted>2013-05-31T14:36:17Z</cp:lastPrinted>
  <dcterms:created xsi:type="dcterms:W3CDTF">2013-01-28T20:05:50Z</dcterms:created>
  <dcterms:modified xsi:type="dcterms:W3CDTF">2013-05-31T15:01:45Z</dcterms:modified>
</cp:coreProperties>
</file>