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1640"/>
  </bookViews>
  <sheets>
    <sheet name="2011 Attach O True-Up" sheetId="2" r:id="rId1"/>
  </sheets>
  <calcPr calcId="125725" iterate="1" iterateCount="1000"/>
</workbook>
</file>

<file path=xl/calcChain.xml><?xml version="1.0" encoding="utf-8"?>
<calcChain xmlns="http://schemas.openxmlformats.org/spreadsheetml/2006/main">
  <c r="G30" i="2"/>
  <c r="G18" l="1"/>
  <c r="G20" s="1"/>
  <c r="G26" s="1"/>
  <c r="G11"/>
  <c r="G25" s="1"/>
  <c r="G27" l="1"/>
  <c r="G31" l="1"/>
  <c r="G32" s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<sst xmlns="http://schemas.openxmlformats.org/spreadsheetml/2006/main" count="25" uniqueCount="25">
  <si>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</si>
  <si>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</si>
  <si>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</si>
  <si>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</si>
  <si>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</si>
  <si>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</si>
  <si>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</si>
  <si>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</si>
  <si>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</si>
  <si>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</si>
  <si>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</si>
  <si>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</si>
  <si>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</si>
  <si>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</si>
  <si>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Total Prinicpal 2010 True-Up  (Line 9 + Line 10)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</si>
  <si>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</si>
  <si>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</si>
  <si>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</si>
  <si>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</si>
  <si>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</si>
  <si>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</si>
  <si>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2011 Attachment O True-up Adjustment</t>
  </si>
  <si>
    <t>For the Year Ended December 31, 2011</t>
  </si>
  <si>
    <t>Average Monthly FERC Interest Rate on Refunds (Dec. '10 - June '12)</t>
  </si>
  <si>
    <t>Interest for 24 Months (Jan'11 - Dec '12)  (Line 11 * Line 12 * 24)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</si>
</sst>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_(* #,##0.000_);_(* \(#,##0.000\);_(* &quot;-&quot;??_);_(@_)"/>
    <numFmt numFmtId="169" formatCode="[$-409]mmmm\ d\,\ yyyy;@"/>
    <numFmt numFmtId="170" formatCode="#,##0;\-#,##0;&quot;-&quot;"/>
    <numFmt numFmtId="171" formatCode="#,##0.00&quot;£&quot;_);\(#,##0.00&quot;£&quot;\)"/>
    <numFmt numFmtId="172" formatCode="mm/dd/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70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1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</cellStyleXfs>
  <cellXfs count="15">
    <xf numFmtId="0" fontId="0" fillId="0" borderId="0" xfId="0"/>
    <xf numFmtId="166" fontId="0" fillId="0" borderId="0" xfId="2" applyNumberFormat="1" applyFont="1"/>
    <xf numFmtId="166" fontId="2" fillId="0" borderId="16" xfId="2" applyNumberFormat="1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0" fontId="0" fillId="0" borderId="0" xfId="3" applyNumberFormat="1" applyFont="1"/>
    <xf numFmtId="165" fontId="0" fillId="0" borderId="1" xfId="1" applyNumberFormat="1" applyFont="1" applyBorder="1"/>
    <xf numFmtId="165" fontId="0" fillId="0" borderId="0" xfId="1" applyNumberFormat="1" applyFont="1"/>
    <xf numFmtId="0" fontId="2" fillId="0" borderId="0" xfId="0" applyFont="1"/>
    <xf numFmtId="167" fontId="6" fillId="0" borderId="0" xfId="4" applyNumberFormat="1" applyFont="1"/>
    <xf numFmtId="168" fontId="0" fillId="0" borderId="1" xfId="1" applyNumberFormat="1" applyFont="1" applyBorder="1"/>
    <xf numFmtId="167" fontId="61" fillId="0" borderId="0" xfId="216" applyNumberFormat="1" applyFont="1"/>
  </cellXfs>
  <cellStyles count="225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H" xfId="10"/>
    <cellStyle name="C01L" xfId="11"/>
    <cellStyle name="C02A" xfId="12"/>
    <cellStyle name="C02B" xfId="13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 2" xfId="160"/>
    <cellStyle name="Check Cell 2" xfId="161"/>
    <cellStyle name="Comma" xfId="1" builtinId="3"/>
    <cellStyle name="Comma 10" xfId="180"/>
    <cellStyle name="Comma 2" xfId="36"/>
    <cellStyle name="Comma 2 2" xfId="162"/>
    <cellStyle name="Comma 2 2 2" xfId="181"/>
    <cellStyle name="Comma 2 3" xfId="182"/>
    <cellStyle name="Comma 3" xfId="183"/>
    <cellStyle name="Comma 3 2" xfId="184"/>
    <cellStyle name="Comma 4" xfId="185"/>
    <cellStyle name="Comma 5" xfId="186"/>
    <cellStyle name="Comma 6" xfId="187"/>
    <cellStyle name="Comma 7" xfId="188"/>
    <cellStyle name="Comma 8" xfId="189"/>
    <cellStyle name="Comma 9" xfId="190"/>
    <cellStyle name="Comma0" xfId="37"/>
    <cellStyle name="Copied" xfId="191"/>
    <cellStyle name="COSS" xfId="192"/>
    <cellStyle name="Currency" xfId="2" builtinId="4"/>
    <cellStyle name="Currency 2" xfId="38"/>
    <cellStyle name="Currency 3" xfId="194"/>
    <cellStyle name="Currency 4" xfId="193"/>
    <cellStyle name="Currency0" xfId="39"/>
    <cellStyle name="Date" xfId="40"/>
    <cellStyle name="Date 2" xfId="195"/>
    <cellStyle name="Entered" xfId="196"/>
    <cellStyle name="Explanatory Text 2" xfId="163"/>
    <cellStyle name="Fixed" xfId="41"/>
    <cellStyle name="Good 2" xfId="164"/>
    <cellStyle name="Grey" xfId="197"/>
    <cellStyle name="Header1" xfId="198"/>
    <cellStyle name="Header2" xfId="199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[yellow]" xfId="200"/>
    <cellStyle name="Input 2" xfId="169"/>
    <cellStyle name="Input 3" xfId="201"/>
    <cellStyle name="Input 4" xfId="202"/>
    <cellStyle name="Linked Cell 2" xfId="170"/>
    <cellStyle name="Neutral 2" xfId="171"/>
    <cellStyle name="Normal" xfId="0" builtinId="0"/>
    <cellStyle name="Normal - Style1" xfId="203"/>
    <cellStyle name="Normal 10" xfId="204"/>
    <cellStyle name="Normal 11" xfId="205"/>
    <cellStyle name="Normal 12" xfId="178"/>
    <cellStyle name="Normal 13" xfId="206"/>
    <cellStyle name="Normal 2" xfId="4"/>
    <cellStyle name="Normal 2 2" xfId="172"/>
    <cellStyle name="Normal 2 3" xfId="207"/>
    <cellStyle name="Normal 3" xfId="208"/>
    <cellStyle name="Normal 4" xfId="209"/>
    <cellStyle name="Normal 4 2" xfId="210"/>
    <cellStyle name="Normal 5" xfId="211"/>
    <cellStyle name="Normal 6" xfId="212"/>
    <cellStyle name="Normal 7" xfId="213"/>
    <cellStyle name="Normal 8" xfId="214"/>
    <cellStyle name="Normal 9" xfId="215"/>
    <cellStyle name="Normal_Attachment O &amp; GG Final 11_11_09" xfId="216"/>
    <cellStyle name="Note 2" xfId="173"/>
    <cellStyle name="Output 2" xfId="174"/>
    <cellStyle name="Percent" xfId="3" builtinId="5"/>
    <cellStyle name="Percent [2]" xfId="218"/>
    <cellStyle name="Percent 2" xfId="46"/>
    <cellStyle name="Percent 3" xfId="219"/>
    <cellStyle name="Percent 4" xfId="220"/>
    <cellStyle name="Percent 5" xfId="221"/>
    <cellStyle name="Percent 6" xfId="222"/>
    <cellStyle name="Percent 7" xfId="217"/>
    <cellStyle name="PSChar" xfId="47"/>
    <cellStyle name="PSDate" xfId="48"/>
    <cellStyle name="PSDec" xfId="49"/>
    <cellStyle name="PSdesc" xfId="50"/>
    <cellStyle name="PSHeading" xfId="51"/>
    <cellStyle name="PSInt" xfId="52"/>
    <cellStyle name="PSSpacer" xfId="53"/>
    <cellStyle name="PStest" xfId="54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H" xfId="64"/>
    <cellStyle name="R02L" xfId="65"/>
    <cellStyle name="R03A" xfId="66"/>
    <cellStyle name="R03B" xfId="67"/>
    <cellStyle name="R03H" xfId="68"/>
    <cellStyle name="R03L" xfId="69"/>
    <cellStyle name="R04A" xfId="70"/>
    <cellStyle name="R04B" xfId="71"/>
    <cellStyle name="R04H" xfId="72"/>
    <cellStyle name="R04L" xfId="73"/>
    <cellStyle name="R05A" xfId="74"/>
    <cellStyle name="R05B" xfId="75"/>
    <cellStyle name="R05H" xfId="76"/>
    <cellStyle name="R05L" xfId="77"/>
    <cellStyle name="R06A" xfId="78"/>
    <cellStyle name="R06B" xfId="79"/>
    <cellStyle name="R06H" xfId="80"/>
    <cellStyle name="R06L" xfId="81"/>
    <cellStyle name="R07A" xfId="82"/>
    <cellStyle name="R07B" xfId="83"/>
    <cellStyle name="R07H" xfId="84"/>
    <cellStyle name="R07L" xfId="85"/>
    <cellStyle name="RevList" xfId="223"/>
    <cellStyle name="Subtotal" xfId="224"/>
    <cellStyle name="Title 2" xfId="175"/>
    <cellStyle name="Total 2" xfId="86"/>
    <cellStyle name="Total 3" xfId="176"/>
    <cellStyle name="Warning Text 2" xfId="1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showGridLines="0" tabSelected="1" workbookViewId="0">
      <selection activeCell="I18" sqref="I18"/>
    </sheetView>
  </sheetViews>
  <sheetFormatPr defaultRowHeight="15"/>
  <cols>
    <col min="1" max="1" width="8.28515625" customWidth="1"/>
    <col min="2" max="2" width="6.5703125" customWidth="1"/>
    <col min="3" max="3" width="38.42578125" customWidth="1"/>
    <col min="4" max="4" width="11" customWidth="1"/>
    <col min="7" max="7" width="15.28515625" bestFit="1" customWidth="1"/>
  </cols>
  <sheetData>
    <row r="1" spans="1:7">
      <c r="A1" s="7" t="s">
        <v>0</v>
      </c>
    </row>
    <row r="2" spans="1:7">
      <c r="A2" s="7" t="s">
        <v>21</v>
      </c>
    </row>
    <row r="3" spans="1:7">
      <c r="A3" s="7" t="s">
        <v>22</v>
      </c>
    </row>
    <row r="7" spans="1:7">
      <c r="A7" s="6" t="s">
        <v>12</v>
      </c>
      <c r="B7" s="4" t="s">
        <v>1</v>
      </c>
      <c r="C7" t="s">
        <v>2</v>
      </c>
    </row>
    <row r="8" spans="1:7">
      <c r="B8" s="3"/>
    </row>
    <row r="9" spans="1:7">
      <c r="A9" s="5">
        <v>1</v>
      </c>
      <c r="B9" s="3"/>
      <c r="C9" t="s">
        <v>13</v>
      </c>
      <c r="G9" s="1">
        <v>25746852</v>
      </c>
    </row>
    <row r="10" spans="1:7">
      <c r="A10" s="5">
        <v>2</v>
      </c>
      <c r="B10" s="3"/>
      <c r="C10" t="s">
        <v>3</v>
      </c>
      <c r="G10" s="9">
        <v>28325846</v>
      </c>
    </row>
    <row r="11" spans="1:7">
      <c r="A11" s="5">
        <v>3</v>
      </c>
      <c r="B11" s="3"/>
      <c r="C11" t="s">
        <v>15</v>
      </c>
      <c r="G11" s="10">
        <f>G9-G10</f>
        <v>-2578994</v>
      </c>
    </row>
    <row r="12" spans="1:7">
      <c r="A12" s="5"/>
      <c r="B12" s="3"/>
    </row>
    <row r="13" spans="1:7">
      <c r="A13" s="5"/>
      <c r="B13" s="3"/>
    </row>
    <row r="14" spans="1:7">
      <c r="A14" s="5"/>
      <c r="B14" s="4" t="s">
        <v>4</v>
      </c>
      <c r="C14" t="s">
        <v>5</v>
      </c>
    </row>
    <row r="15" spans="1:7">
      <c r="A15" s="5"/>
      <c r="B15" s="3"/>
    </row>
    <row r="16" spans="1:7">
      <c r="A16" s="5">
        <v>4</v>
      </c>
      <c r="B16" s="3"/>
      <c r="C16" t="s">
        <v>6</v>
      </c>
      <c r="G16" s="10">
        <v>670317</v>
      </c>
    </row>
    <row r="17" spans="1:10">
      <c r="A17" s="5">
        <v>5</v>
      </c>
      <c r="B17" s="3"/>
      <c r="C17" t="s">
        <v>7</v>
      </c>
      <c r="G17" s="9">
        <v>640383</v>
      </c>
    </row>
    <row r="18" spans="1:10" ht="15.75">
      <c r="A18" s="5">
        <v>6</v>
      </c>
      <c r="B18" s="3"/>
      <c r="C18" t="s">
        <v>20</v>
      </c>
      <c r="G18" s="10">
        <f>G17-G16</f>
        <v>-29934</v>
      </c>
      <c r="J18" s="14"/>
    </row>
    <row r="19" spans="1:10" ht="15.75">
      <c r="A19" s="5">
        <v>7</v>
      </c>
      <c r="B19" s="3"/>
      <c r="C19" t="s">
        <v>8</v>
      </c>
      <c r="G19" s="13">
        <v>44.23264041693826</v>
      </c>
      <c r="H19" s="12"/>
    </row>
    <row r="20" spans="1:10">
      <c r="A20" s="5">
        <v>8</v>
      </c>
      <c r="B20" s="3"/>
      <c r="C20" t="s">
        <v>16</v>
      </c>
      <c r="G20" s="10">
        <f>G19*G18</f>
        <v>-1324059.8582406298</v>
      </c>
    </row>
    <row r="21" spans="1:10">
      <c r="A21" s="5"/>
      <c r="B21" s="3"/>
    </row>
    <row r="22" spans="1:10">
      <c r="A22" s="5"/>
      <c r="B22" s="3"/>
    </row>
    <row r="23" spans="1:10">
      <c r="A23" s="5"/>
      <c r="B23" s="4" t="s">
        <v>9</v>
      </c>
      <c r="C23" t="s">
        <v>10</v>
      </c>
    </row>
    <row r="24" spans="1:10">
      <c r="A24" s="5"/>
      <c r="B24" s="3"/>
    </row>
    <row r="25" spans="1:10">
      <c r="A25" s="5">
        <v>9</v>
      </c>
      <c r="B25" s="3"/>
      <c r="C25" t="s">
        <v>17</v>
      </c>
      <c r="G25" s="10">
        <f>G11</f>
        <v>-2578994</v>
      </c>
    </row>
    <row r="26" spans="1:10">
      <c r="A26" s="5">
        <v>10</v>
      </c>
      <c r="B26" s="3"/>
      <c r="C26" t="s">
        <v>18</v>
      </c>
      <c r="G26" s="9">
        <f>G20</f>
        <v>-1324059.8582406298</v>
      </c>
    </row>
    <row r="27" spans="1:10">
      <c r="A27" s="5">
        <v>11</v>
      </c>
      <c r="B27" s="3"/>
      <c r="C27" t="s">
        <v>14</v>
      </c>
      <c r="G27" s="10">
        <f>G25+G26</f>
        <v>-3903053.8582406295</v>
      </c>
    </row>
    <row r="28" spans="1:10">
      <c r="A28" s="5"/>
      <c r="B28" s="3"/>
    </row>
    <row r="29" spans="1:10">
      <c r="A29" s="5"/>
      <c r="B29" s="3"/>
      <c r="C29" s="11" t="s">
        <v>11</v>
      </c>
    </row>
    <row r="30" spans="1:10">
      <c r="A30" s="5">
        <v>12</v>
      </c>
      <c r="B30" s="3"/>
      <c r="C30" t="s">
        <v>23</v>
      </c>
      <c r="G30" s="8">
        <f>(0.0028+0.0028+0.0025+0.0028+0.0027+0.0028+0.0027+0.0027+0.0028+0.0027+0.0028+0.0027+0.0028+0.0028+0.0026+0.0028+0.0027+0.0028+0.0027)/19</f>
        <v>2.7368421052631573E-3</v>
      </c>
    </row>
    <row r="31" spans="1:10">
      <c r="A31" s="5">
        <v>13</v>
      </c>
      <c r="B31" s="3"/>
      <c r="C31" t="s">
        <v>24</v>
      </c>
      <c r="G31" s="9">
        <f>G27*G30*24</f>
        <v>-256369.01132022653</v>
      </c>
    </row>
    <row r="32" spans="1:10" ht="15.75" thickBot="1">
      <c r="A32" s="5">
        <v>14</v>
      </c>
      <c r="B32" s="3"/>
      <c r="C32" t="s">
        <v>19</v>
      </c>
      <c r="G32" s="2">
        <f>G27+G31</f>
        <v>-4159422.8695608559</v>
      </c>
    </row>
    <row r="33" ht="15.75" thickTop="1"/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Attach O True-Up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Kyle Sem</cp:lastModifiedBy>
  <cp:lastPrinted>2011-06-03T18:06:50Z</cp:lastPrinted>
  <dcterms:created xsi:type="dcterms:W3CDTF">2011-06-03T13:23:42Z</dcterms:created>
  <dcterms:modified xsi:type="dcterms:W3CDTF">2012-10-22T20:12:48Z</dcterms:modified>
</cp:coreProperties>
</file>