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7\"/>
    </mc:Choice>
  </mc:AlternateContent>
  <bookViews>
    <workbookView xWindow="0" yWindow="0" windowWidth="20160" windowHeight="10308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5251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 s="1"/>
  <c r="J43" i="3"/>
  <c r="J56" i="3" s="1"/>
  <c r="I43" i="3"/>
  <c r="I56" i="3" s="1"/>
  <c r="H43" i="3"/>
  <c r="H56" i="3" s="1"/>
  <c r="G43" i="3"/>
  <c r="G56" i="3" s="1"/>
  <c r="F43" i="3"/>
  <c r="F56" i="3" s="1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D56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C56" i="3" l="1"/>
  <c r="B26" i="3"/>
  <c r="B44" i="3"/>
</calcChain>
</file>

<file path=xl/sharedStrings.xml><?xml version="1.0" encoding="utf-8"?>
<sst xmlns="http://schemas.openxmlformats.org/spreadsheetml/2006/main" count="92" uniqueCount="50">
  <si>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</si>
  <si>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</si>
  <si>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</si>
  <si>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</si>
  <si>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</si>
  <si>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</si>
  <si>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</si>
  <si>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</si>
  <si>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</si>
  <si>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</si>
  <si>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</si>
  <si>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</si>
  <si>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</si>
  <si>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</si>
  <si>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</si>
  <si>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</si>
  <si>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</si>
  <si>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</si>
  <si>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</si>
  <si>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</si>
  <si>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</si>
  <si>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</si>
  <si>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</si>
  <si>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</si>
  <si>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</si>
  <si>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</si>
  <si>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</si>
  <si>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</si>
  <si>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</si>
  <si>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</si>
  <si>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</si>
  <si>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</si>
  <si>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</si>
  <si>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</si>
  <si>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</si>
  <si>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</si>
  <si>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</si>
  <si>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</si>
  <si>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</si>
  <si>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</si>
  <si>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</si>
  <si>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</si>
  <si>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</si>
  <si>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</si>
  <si>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Missouri River Energy Services</t>
  </si>
  <si>
    <t>Add a new 345 kV line from Maple River to Alexandria Switching Station substation and terminal works</t>
  </si>
  <si>
    <t>Add a new 345 kV line from Waite Park to Monticello substation and terminal works</t>
  </si>
  <si>
    <t>new transformer and terminal works</t>
  </si>
  <si>
    <t>Add a new 345 kV line from Alexandria Switching Station to Waite Park and terminal works</t>
  </si>
  <si>
    <t>Xcel / OTP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</si>
</sst>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76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227" fontId="96" fillId="36" borderId="23" xfId="107" applyNumberFormat="1" applyFont="1" applyFill="1" applyBorder="1" applyAlignment="1">
      <alignment horizontal="right" vertical="top"/>
    </xf>
    <xf numFmtId="227" fontId="96" fillId="36" borderId="12" xfId="209" applyNumberFormat="1" applyFont="1" applyFill="1" applyBorder="1" applyAlignment="1">
      <alignment horizontal="right" vertical="top"/>
    </xf>
    <xf numFmtId="227" fontId="3" fillId="36" borderId="21" xfId="209" applyNumberFormat="1" applyFont="1" applyFill="1" applyBorder="1" applyAlignment="1">
      <alignment horizontal="right" vertical="top"/>
    </xf>
    <xf numFmtId="227" fontId="3" fillId="36" borderId="0" xfId="209" applyNumberFormat="1" applyFont="1" applyFill="1" applyBorder="1" applyAlignment="1">
      <alignment horizontal="right" vertical="top"/>
    </xf>
    <xf numFmtId="227" fontId="3" fillId="0" borderId="0" xfId="209" applyNumberFormat="1" applyFont="1" applyFill="1" applyBorder="1" applyAlignment="1">
      <alignment horizontal="right" vertical="top"/>
    </xf>
    <xf numFmtId="227" fontId="1" fillId="32" borderId="0" xfId="207" applyNumberFormat="1" applyFont="1" applyFill="1" applyBorder="1" applyAlignment="1">
      <alignment horizontal="right"/>
    </xf>
    <xf numFmtId="227" fontId="1" fillId="32" borderId="0" xfId="207" applyNumberFormat="1" applyFont="1" applyFill="1" applyAlignment="1">
      <alignment horizontal="right"/>
    </xf>
    <xf numFmtId="227" fontId="3" fillId="36" borderId="23" xfId="107" applyNumberFormat="1" applyFont="1" applyFill="1" applyBorder="1" applyAlignment="1">
      <alignment horizontal="right" vertical="top"/>
    </xf>
    <xf numFmtId="227" fontId="3" fillId="36" borderId="12" xfId="209" applyNumberFormat="1" applyFont="1" applyFill="1" applyBorder="1" applyAlignment="1">
      <alignment horizontal="right" vertical="top"/>
    </xf>
    <xf numFmtId="227" fontId="3" fillId="32" borderId="0" xfId="209" applyNumberFormat="1" applyFont="1" applyFill="1" applyBorder="1" applyAlignment="1">
      <alignment horizontal="right" vertical="top"/>
    </xf>
    <xf numFmtId="227" fontId="0" fillId="32" borderId="0" xfId="0" applyNumberFormat="1" applyFill="1" applyAlignment="1">
      <alignment horizontal="right"/>
    </xf>
    <xf numFmtId="227" fontId="96" fillId="36" borderId="23" xfId="209" applyNumberFormat="1" applyFont="1" applyFill="1" applyBorder="1" applyAlignment="1">
      <alignment horizontal="right" vertical="top"/>
    </xf>
    <xf numFmtId="0" fontId="94" fillId="35" borderId="0" xfId="206" applyNumberFormat="1" applyFont="1" applyFill="1" applyAlignment="1">
      <alignment horizontal="center" wrapText="1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19" workbookViewId="0">
      <selection activeCell="C59" sqref="C59"/>
    </sheetView>
  </sheetViews>
  <sheetFormatPr defaultRowHeight="13.2"/>
  <cols>
    <col min="1" max="1" width="21.33203125" customWidth="1"/>
    <col min="2" max="2" width="32.88671875" customWidth="1"/>
    <col min="3" max="3" width="12.88671875" customWidth="1"/>
    <col min="4" max="4" width="11.33203125" customWidth="1"/>
    <col min="5" max="11" width="11" customWidth="1"/>
    <col min="12" max="12" width="11.5546875" customWidth="1"/>
    <col min="13" max="13" width="9.109375" hidden="1" customWidth="1"/>
  </cols>
  <sheetData>
    <row r="1" spans="1:13" s="25" customFormat="1" ht="17.399999999999999">
      <c r="A1" s="24" t="s">
        <v>36</v>
      </c>
    </row>
    <row r="2" spans="1:13">
      <c r="A2" s="2"/>
    </row>
    <row r="3" spans="1:13">
      <c r="A3" s="1" t="s">
        <v>28</v>
      </c>
      <c r="B3" s="40">
        <v>2017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29</v>
      </c>
      <c r="B5" s="5" t="s">
        <v>44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35</v>
      </c>
    </row>
    <row r="7" spans="1:13" ht="13.8">
      <c r="A7" s="4"/>
      <c r="B7" s="31" t="s">
        <v>32</v>
      </c>
      <c r="C7" s="75">
        <v>286</v>
      </c>
      <c r="D7" s="32" t="s">
        <v>11</v>
      </c>
      <c r="E7" s="32" t="s">
        <v>19</v>
      </c>
      <c r="F7" s="32" t="s">
        <v>21</v>
      </c>
      <c r="G7" s="32" t="s">
        <v>22</v>
      </c>
      <c r="H7" s="32" t="s">
        <v>23</v>
      </c>
      <c r="I7" s="32" t="s">
        <v>24</v>
      </c>
      <c r="J7" s="32" t="s">
        <v>25</v>
      </c>
      <c r="K7" s="32" t="s">
        <v>26</v>
      </c>
      <c r="L7" s="32" t="s">
        <v>27</v>
      </c>
      <c r="M7" s="27" t="s">
        <v>18</v>
      </c>
    </row>
    <row r="8" spans="1:13" ht="13.8">
      <c r="A8" s="4"/>
      <c r="B8" s="31" t="s">
        <v>15</v>
      </c>
      <c r="C8" s="32" t="s">
        <v>49</v>
      </c>
      <c r="D8" s="32" t="s">
        <v>31</v>
      </c>
      <c r="E8" s="32" t="s">
        <v>31</v>
      </c>
      <c r="F8" s="32" t="s">
        <v>31</v>
      </c>
      <c r="G8" s="32" t="s">
        <v>31</v>
      </c>
      <c r="H8" s="32" t="s">
        <v>31</v>
      </c>
      <c r="I8" s="32" t="s">
        <v>31</v>
      </c>
      <c r="J8" s="32" t="s">
        <v>31</v>
      </c>
      <c r="K8" s="32" t="s">
        <v>31</v>
      </c>
      <c r="L8" s="32" t="s">
        <v>31</v>
      </c>
    </row>
    <row r="9" spans="1:13" ht="15" customHeight="1">
      <c r="A9" s="4"/>
      <c r="B9" s="31" t="s">
        <v>37</v>
      </c>
      <c r="C9" s="32" t="s">
        <v>35</v>
      </c>
      <c r="D9" s="32" t="s">
        <v>18</v>
      </c>
      <c r="E9" s="32" t="s">
        <v>35</v>
      </c>
      <c r="F9" s="32" t="s">
        <v>35</v>
      </c>
      <c r="G9" s="32" t="s">
        <v>35</v>
      </c>
      <c r="H9" s="32" t="s">
        <v>35</v>
      </c>
      <c r="I9" s="32" t="s">
        <v>35</v>
      </c>
      <c r="J9" s="32" t="s">
        <v>35</v>
      </c>
      <c r="K9" s="32" t="s">
        <v>18</v>
      </c>
      <c r="L9" s="32" t="s">
        <v>18</v>
      </c>
    </row>
    <row r="10" spans="1:13">
      <c r="A10" s="21" t="s">
        <v>17</v>
      </c>
      <c r="B10" s="12" t="str">
        <f xml:space="preserve"> "December " &amp; B3-1</f>
        <v>December 2016</v>
      </c>
      <c r="C10" s="63">
        <v>68373920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12</v>
      </c>
      <c r="B11" s="13" t="str">
        <f xml:space="preserve"> "January " &amp; B3</f>
        <v>January 2017</v>
      </c>
      <c r="C11" s="64">
        <v>68373920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64">
        <v>68373920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64">
        <v>68373920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64">
        <v>68373920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64">
        <v>68373920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64">
        <v>68373920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64">
        <v>68373920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64">
        <v>68373920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64">
        <v>68373920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64">
        <v>68373920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64">
        <v>68373920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2017</v>
      </c>
      <c r="C22" s="64">
        <v>68373920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30</v>
      </c>
      <c r="C23" s="65">
        <f>AVERAGE(C10:C22)</f>
        <v>68373920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66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66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38</v>
      </c>
      <c r="B26" s="12" t="str">
        <f>B10</f>
        <v>December 2016</v>
      </c>
      <c r="C26" s="63">
        <v>4663161.333333334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39</v>
      </c>
      <c r="B27" s="13" t="str">
        <f>B11</f>
        <v>January 2017</v>
      </c>
      <c r="C27" s="64">
        <v>4805607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/>
      <c r="B28" s="18" t="s">
        <v>1</v>
      </c>
      <c r="C28" s="64">
        <v>4948052.666666667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64">
        <v>5090498.3333333349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64">
        <v>5232944.0000000009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64">
        <v>5375389.6666666679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64">
        <v>5517835.3333333358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64">
        <v>5660281.0000000019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64">
        <v>5802726.6666666688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64">
        <v>5945172.3333333349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64">
        <v>6087618.0000000019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64">
        <v>6230063.6666666688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2017</v>
      </c>
      <c r="C38" s="64">
        <v>6372509.3333333349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30</v>
      </c>
      <c r="C39" s="65">
        <f t="shared" ref="C39:L39" si="1">AVERAGE(C26:C38)</f>
        <v>5517835.3333333349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67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68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69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16</v>
      </c>
      <c r="B43" s="16" t="str">
        <f>B10</f>
        <v>December 2016</v>
      </c>
      <c r="C43" s="70">
        <f t="shared" ref="C43:D55" si="2">+C10-C26</f>
        <v>63710758.666666664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13</v>
      </c>
      <c r="B44" s="17" t="str">
        <f>B11</f>
        <v>January 2017</v>
      </c>
      <c r="C44" s="71">
        <f t="shared" si="2"/>
        <v>63568313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71">
        <f t="shared" si="2"/>
        <v>63425867.333333336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71">
        <f t="shared" si="2"/>
        <v>63283421.666666664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71">
        <f t="shared" si="2"/>
        <v>63140976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71">
        <f t="shared" si="2"/>
        <v>62998530.333333328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71">
        <f t="shared" si="2"/>
        <v>62856084.666666664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71">
        <f t="shared" si="2"/>
        <v>62713639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71">
        <f t="shared" si="2"/>
        <v>62571193.333333328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71">
        <f t="shared" si="2"/>
        <v>62428747.666666664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71">
        <f t="shared" si="2"/>
        <v>62286302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71">
        <f t="shared" si="2"/>
        <v>62143856.333333328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2017</v>
      </c>
      <c r="C55" s="71">
        <f t="shared" si="2"/>
        <v>62001410.666666664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30</v>
      </c>
      <c r="C56" s="65">
        <f>AVERAGE(C43:C55)</f>
        <v>62856084.666666664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72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73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34</v>
      </c>
      <c r="B59" s="29" t="s">
        <v>0</v>
      </c>
      <c r="C59" s="74">
        <v>1709348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14</v>
      </c>
      <c r="B60" s="20" t="s">
        <v>20</v>
      </c>
      <c r="C60" s="6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33</v>
      </c>
      <c r="C61" s="65">
        <f>+C59+C60</f>
        <v>1709348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D8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5" t="s">
        <v>40</v>
      </c>
      <c r="B1" s="35"/>
    </row>
    <row r="3" spans="1:4" ht="27.6">
      <c r="A3" s="62" t="s">
        <v>32</v>
      </c>
      <c r="B3" s="38" t="s">
        <v>42</v>
      </c>
      <c r="C3" s="62" t="s">
        <v>43</v>
      </c>
      <c r="D3" s="38" t="s">
        <v>41</v>
      </c>
    </row>
    <row r="4" spans="1:4">
      <c r="A4" s="36">
        <v>286</v>
      </c>
      <c r="B4" s="36">
        <v>1105</v>
      </c>
      <c r="C4" s="36">
        <v>40725</v>
      </c>
      <c r="D4" s="36" t="s">
        <v>45</v>
      </c>
    </row>
    <row r="5" spans="1:4">
      <c r="A5" s="37">
        <v>286</v>
      </c>
      <c r="B5" s="37">
        <v>2640</v>
      </c>
      <c r="C5" s="37">
        <v>40725</v>
      </c>
      <c r="D5" s="37" t="s">
        <v>46</v>
      </c>
    </row>
    <row r="6" spans="1:4">
      <c r="A6" s="37">
        <v>286</v>
      </c>
      <c r="B6" s="37">
        <v>2976</v>
      </c>
      <c r="C6" s="37">
        <v>40725</v>
      </c>
      <c r="D6" s="37" t="s">
        <v>47</v>
      </c>
    </row>
    <row r="7" spans="1:4">
      <c r="A7" s="37">
        <v>286</v>
      </c>
      <c r="B7" s="37">
        <v>2641</v>
      </c>
      <c r="C7" s="37">
        <v>40725</v>
      </c>
      <c r="D7" s="37" t="s">
        <v>47</v>
      </c>
    </row>
    <row r="8" spans="1:4">
      <c r="A8" s="37">
        <v>286</v>
      </c>
      <c r="B8" s="37">
        <v>1104</v>
      </c>
      <c r="C8" s="37">
        <v>40725</v>
      </c>
      <c r="D8" s="37" t="s">
        <v>48</v>
      </c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Merlin Sawyer</cp:lastModifiedBy>
  <cp:lastPrinted>2011-03-16T13:16:37Z</cp:lastPrinted>
  <dcterms:created xsi:type="dcterms:W3CDTF">2010-03-30T20:52:42Z</dcterms:created>
  <dcterms:modified xsi:type="dcterms:W3CDTF">2016-09-29T17:20:01Z</dcterms:modified>
</cp:coreProperties>
</file>