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60" windowWidth="16392" windowHeight="6168"/>
  </bookViews>
  <sheets>
    <sheet name="Sch 1 Rcvble Exp" sheetId="2" r:id="rId1"/>
  </sheets>
  <definedNames>
    <definedName name="_xlnm.Print_Area" localSheetId="0">'Sch 1 Rcvble Exp'!$A$1:$F$39</definedName>
  </definedNames>
  <calcPr calcId="145621"/>
  <customWorkbookViews>
    <customWorkbookView name="Heidi Roy - Personal View" guid="{7F4D2298-09EA-4A2C-B379-F05B3006F643}" mergeInterval="0" personalView="1" maximized="1" windowWidth="1280" windowHeight="798" activeSheetId="1" showComments="commIndAndComment"/>
  </customWorkbookViews>
</workbook>
</file>

<file path=xl/calcChain.xml><?xml version="1.0" encoding="utf-8"?>
<calcChain xmlns="http://schemas.openxmlformats.org/spreadsheetml/2006/main">
  <c r="F18" i="2" l="1"/>
  <c r="F16" i="2"/>
  <c r="A30" i="2" l="1"/>
  <c r="F19" i="2" l="1"/>
  <c r="F23" i="2" s="1"/>
  <c r="F29" i="2" s="1"/>
  <c r="A8" i="2"/>
  <c r="A9" i="2" s="1"/>
  <c r="A10" i="2" s="1"/>
  <c r="A11" i="2" s="1"/>
  <c r="A12" i="2" s="1"/>
  <c r="A13" i="2" s="1"/>
  <c r="A14" i="2" s="1"/>
  <c r="A15" i="2" s="1"/>
  <c r="A16" i="2" s="1"/>
  <c r="A17" i="2" l="1"/>
  <c r="A18" i="2" s="1"/>
  <c r="A19" i="2" s="1"/>
  <c r="A20" i="2" l="1"/>
  <c r="A21" i="2" s="1"/>
  <c r="A22" i="2" s="1"/>
  <c r="A23" i="2" s="1"/>
  <c r="D19" i="2"/>
  <c r="D23" i="2" l="1"/>
  <c r="A24" i="2"/>
  <c r="A25" i="2" s="1"/>
  <c r="A26" i="2" s="1"/>
  <c r="A27" i="2" s="1"/>
  <c r="A28" i="2" s="1"/>
  <c r="A29" i="2" s="1"/>
  <c r="A31" i="2" s="1"/>
  <c r="A32" i="2" s="1"/>
  <c r="A33" i="2" s="1"/>
  <c r="A34" i="2" s="1"/>
  <c r="D29" i="2" l="1"/>
  <c r="A35" i="2"/>
  <c r="A36" i="2" s="1"/>
  <c r="A37" i="2" s="1"/>
  <c r="A38" i="2" s="1"/>
  <c r="A39" i="2" s="1"/>
</calcChain>
</file>

<file path=xl/sharedStrings.xml><?xml version="1.0" encoding="utf-8"?>
<sst xmlns="http://schemas.openxmlformats.org/spreadsheetml/2006/main" count="36" uniqueCount="32">
  <si>
    <t>Account 561.BA for Schedule 24</t>
  </si>
  <si>
    <t>Account 561.2</t>
  </si>
  <si>
    <t>Account 561.3</t>
  </si>
  <si>
    <t xml:space="preserve">   Subtotal</t>
  </si>
  <si>
    <t>Account 561.1</t>
  </si>
  <si>
    <t>Projected or Actual:</t>
  </si>
  <si>
    <t>Company:</t>
  </si>
  <si>
    <t>Schedule 1 Recoverable Expenses</t>
  </si>
  <si>
    <t>$</t>
  </si>
  <si>
    <t>Input 2:  True-Up Adjustment Principal &amp; Interest Under(Over) Recovery</t>
  </si>
  <si>
    <t>Input 1:  Account 561 Available excluding revenue credits</t>
  </si>
  <si>
    <t>Schedule 1 Net Expenses including True-Up Adjustment</t>
  </si>
  <si>
    <t>(a)</t>
  </si>
  <si>
    <t>(b)</t>
  </si>
  <si>
    <t>(c)</t>
  </si>
  <si>
    <t xml:space="preserve">   would be provided for projected year.  Inputs in whole dollars.</t>
  </si>
  <si>
    <t>from the total Schedule 1 revenues, which results in the total revenue credit for Schedule 1.</t>
  </si>
  <si>
    <t>all non-firm transactions, and any other transactions whose loads are not included in the Attachment O Zonal Rate Divisor for the zone.</t>
  </si>
  <si>
    <t>Rate Year:</t>
  </si>
  <si>
    <t>Note 2:  Source references may vary by company; page references are to each company's source document; analogous figures</t>
  </si>
  <si>
    <t>Note 3:  Revenue collected by the Transmission Owner or ITC under this Schedule 1 for firm transactions of less than 1 year,</t>
  </si>
  <si>
    <t>This revenue credit is derived from the MISO MR Settlements file by subtracting Schedule 9 revenues related to Schedule 1</t>
  </si>
  <si>
    <r>
      <t>True-Up Year</t>
    </r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>:</t>
    </r>
  </si>
  <si>
    <r>
      <t>Input 3: Revenue Credits</t>
    </r>
    <r>
      <rPr>
        <sz val="11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>(Current year Schedule 1 Revenue Credits, excluding True-Up Adjustment)</t>
    </r>
  </si>
  <si>
    <r>
      <t xml:space="preserve">Note 1: </t>
    </r>
    <r>
      <rPr>
        <strike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Utilized by forward-looking Transmission Owners.  Line 21 will be supported by a True-Up Worksheet.</t>
    </r>
  </si>
  <si>
    <t xml:space="preserve"> </t>
  </si>
  <si>
    <t>Muscatine Power and Water</t>
  </si>
  <si>
    <t>Actual</t>
  </si>
  <si>
    <t>2014 MPW Attachment O, Transmission O&amp;M worksheet, line 8</t>
  </si>
  <si>
    <t>2014 MPW Attachment O, Transmission O&amp;M worksheet, line 9</t>
  </si>
  <si>
    <t>2014 MPW Attachment O, Transmission O&amp;M worksheet, line 10</t>
  </si>
  <si>
    <t>2014 MPW Attachment O, Transmission O&amp;M worksheet, line 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</si>
</sst>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43" formatCode="_(* #,##0.00_);_(* \(#,##0.00\);_(* &quot;-&quot;??_);_(@_)"/>
  </numFmts>
  <fonts count="13" x14ac:knownFonts="1">
    <font>
      <sz val="11"/>
      <color theme="1"/>
      <name val="Times New Roman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8"/>
      <name val="Calibri"/>
      <family val="2"/>
      <scheme val="minor"/>
    </font>
    <font>
      <strike/>
      <sz val="11"/>
      <name val="Calibri"/>
      <family val="2"/>
      <scheme val="minor"/>
    </font>
    <font>
      <b/>
      <sz val="1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2" fillId="0" borderId="0"/>
    <xf numFmtId="9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" fillId="0" borderId="0"/>
  </cellStyleXfs>
  <cellXfs count="18">
    <xf numFmtId="0" fontId="0" fillId="0" borderId="0" xfId="0"/>
    <xf numFmtId="0" fontId="7" fillId="0" borderId="0" xfId="0" applyFont="1"/>
    <xf numFmtId="0" fontId="1" fillId="0" borderId="0" xfId="0" applyFont="1"/>
    <xf numFmtId="0" fontId="7" fillId="0" borderId="0" xfId="0" applyFont="1" applyAlignment="1">
      <alignment horizontal="center"/>
    </xf>
    <xf numFmtId="0" fontId="8" fillId="2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/>
    <xf numFmtId="0" fontId="7" fillId="2" borderId="0" xfId="0" applyFont="1" applyFill="1"/>
    <xf numFmtId="0" fontId="7" fillId="0" borderId="0" xfId="0" applyFont="1" applyFill="1"/>
    <xf numFmtId="41" fontId="7" fillId="2" borderId="0" xfId="0" applyNumberFormat="1" applyFont="1" applyFill="1"/>
    <xf numFmtId="41" fontId="7" fillId="0" borderId="0" xfId="0" applyNumberFormat="1" applyFont="1" applyFill="1"/>
    <xf numFmtId="0" fontId="8" fillId="0" borderId="0" xfId="0" applyFont="1"/>
    <xf numFmtId="41" fontId="7" fillId="0" borderId="0" xfId="0" applyNumberFormat="1" applyFont="1"/>
    <xf numFmtId="0" fontId="8" fillId="2" borderId="0" xfId="4" applyFont="1" applyFill="1" applyAlignment="1">
      <alignment horizontal="center" vertical="center"/>
    </xf>
    <xf numFmtId="0" fontId="12" fillId="0" borderId="0" xfId="0" applyFont="1"/>
    <xf numFmtId="0" fontId="6" fillId="2" borderId="0" xfId="0" applyFont="1" applyFill="1"/>
  </cellXfs>
  <cellStyles count="5">
    <cellStyle name="Comma 2" xfId="3"/>
    <cellStyle name="Normal" xfId="0" builtinId="0"/>
    <cellStyle name="Normal 2" xfId="1"/>
    <cellStyle name="Normal_Book2_12-31-2004 SPS BK Revised Revenue Credit" xfId="4"/>
    <cellStyle name="Percent 2" xfId="2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441960</xdr:colOff>
      <xdr:row>0</xdr:row>
      <xdr:rowOff>22860</xdr:rowOff>
    </xdr:from>
    <xdr:to>
      <xdr:col>3</xdr:col>
      <xdr:colOff>4107180</xdr:colOff>
      <xdr:row>4</xdr:row>
      <xdr:rowOff>30480</xdr:rowOff>
    </xdr:to>
    <xdr:sp macro="" textlink="">
      <xdr:nvSpPr>
        <xdr:cNvPr id="2" name="TextBox 1"/>
        <xdr:cNvSpPr txBox="1"/>
      </xdr:nvSpPr>
      <xdr:spPr>
        <a:xfrm>
          <a:off x="5554980" y="22860"/>
          <a:ext cx="3665220" cy="982980"/>
        </a:xfrm>
        <a:prstGeom prst="rect">
          <a:avLst/>
        </a:prstGeom>
        <a:solidFill>
          <a:schemeClr val="lt1"/>
        </a:solidFill>
        <a:ln w="9525" cmpd="sng">
          <a:solidFill>
            <a:schemeClr val="bg1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2000"/>
            <a:t>BASIC WORKSHEET</a:t>
          </a:r>
        </a:p>
        <a:p>
          <a:pPr algn="ctr"/>
          <a:r>
            <a:rPr lang="en-US" sz="1200" baseline="0"/>
            <a:t>TU first becomes effective in 2013</a:t>
          </a:r>
        </a:p>
        <a:p>
          <a:pPr algn="ctr"/>
          <a:endParaRPr lang="en-US" sz="1100"/>
        </a:p>
      </xdr:txBody>
    </xdr:sp>
    <xdr:clientData/>
  </xdr:twoCellAnchor>
  <xdr:twoCellAnchor editAs="oneCell">
    <xdr:from>
      <xdr:col>3</xdr:col>
      <xdr:colOff>1280160</xdr:colOff>
      <xdr:row>3</xdr:row>
      <xdr:rowOff>30480</xdr:rowOff>
    </xdr:from>
    <xdr:to>
      <xdr:col>3</xdr:col>
      <xdr:colOff>3276600</xdr:colOff>
      <xdr:row>3</xdr:row>
      <xdr:rowOff>213360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3180" y="762000"/>
          <a:ext cx="199644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showGridLines="0" tabSelected="1" zoomScale="80" zoomScaleNormal="80" workbookViewId="0"/>
  </sheetViews>
  <sheetFormatPr defaultColWidth="9.109375" defaultRowHeight="14.4" x14ac:dyDescent="0.3"/>
  <cols>
    <col min="1" max="1" width="5.109375" style="1" customWidth="1"/>
    <col min="2" max="2" width="20.33203125" style="1" customWidth="1"/>
    <col min="3" max="3" width="56.88671875" style="1" customWidth="1"/>
    <col min="4" max="4" width="66.33203125" style="1" customWidth="1"/>
    <col min="5" max="5" width="2" style="1" customWidth="1"/>
    <col min="6" max="6" width="12.6640625" style="1" customWidth="1"/>
    <col min="7" max="7" width="9.109375" style="1"/>
    <col min="8" max="30" width="9.109375" style="2"/>
    <col min="31" max="31" width="29.5546875" style="2" bestFit="1" customWidth="1"/>
    <col min="32" max="16384" width="9.109375" style="2"/>
  </cols>
  <sheetData>
    <row r="1" spans="1:7" ht="19.2" customHeight="1" x14ac:dyDescent="0.3">
      <c r="A1" s="1" t="s">
        <v>25</v>
      </c>
    </row>
    <row r="2" spans="1:7" ht="19.2" customHeight="1" x14ac:dyDescent="0.3"/>
    <row r="3" spans="1:7" ht="19.2" customHeight="1" x14ac:dyDescent="0.3"/>
    <row r="4" spans="1:7" ht="19.2" customHeight="1" x14ac:dyDescent="0.3"/>
    <row r="5" spans="1:7" ht="19.2" customHeight="1" x14ac:dyDescent="0.4">
      <c r="B5" s="16" t="s">
        <v>7</v>
      </c>
    </row>
    <row r="6" spans="1:7" ht="19.2" customHeight="1" x14ac:dyDescent="0.3"/>
    <row r="7" spans="1:7" x14ac:dyDescent="0.3">
      <c r="A7" s="1">
        <v>1</v>
      </c>
      <c r="B7" s="1" t="s">
        <v>6</v>
      </c>
      <c r="C7" s="15" t="s">
        <v>26</v>
      </c>
    </row>
    <row r="8" spans="1:7" x14ac:dyDescent="0.3">
      <c r="A8" s="1">
        <f t="shared" ref="A8:A39" si="0">1+A7</f>
        <v>2</v>
      </c>
      <c r="C8" s="3"/>
    </row>
    <row r="9" spans="1:7" x14ac:dyDescent="0.3">
      <c r="A9" s="1">
        <f t="shared" si="0"/>
        <v>3</v>
      </c>
      <c r="B9" s="1" t="s">
        <v>18</v>
      </c>
      <c r="C9" s="4">
        <v>2015</v>
      </c>
    </row>
    <row r="10" spans="1:7" ht="16.2" x14ac:dyDescent="0.3">
      <c r="A10" s="1">
        <f t="shared" si="0"/>
        <v>4</v>
      </c>
      <c r="B10" s="1" t="s">
        <v>22</v>
      </c>
      <c r="C10" s="4"/>
    </row>
    <row r="11" spans="1:7" x14ac:dyDescent="0.3">
      <c r="A11" s="1">
        <f t="shared" si="0"/>
        <v>5</v>
      </c>
      <c r="C11" s="5"/>
    </row>
    <row r="12" spans="1:7" x14ac:dyDescent="0.3">
      <c r="A12" s="1">
        <f t="shared" si="0"/>
        <v>6</v>
      </c>
      <c r="B12" s="1" t="s">
        <v>5</v>
      </c>
      <c r="C12" s="4" t="s">
        <v>27</v>
      </c>
    </row>
    <row r="13" spans="1:7" x14ac:dyDescent="0.3">
      <c r="A13" s="1">
        <f t="shared" si="0"/>
        <v>7</v>
      </c>
    </row>
    <row r="14" spans="1:7" x14ac:dyDescent="0.3">
      <c r="A14" s="1">
        <f t="shared" si="0"/>
        <v>8</v>
      </c>
      <c r="B14" s="6" t="s">
        <v>12</v>
      </c>
      <c r="C14" s="7"/>
      <c r="D14" s="6" t="s">
        <v>13</v>
      </c>
      <c r="E14" s="7"/>
      <c r="F14" s="6" t="s">
        <v>14</v>
      </c>
      <c r="G14" s="7"/>
    </row>
    <row r="15" spans="1:7" x14ac:dyDescent="0.3">
      <c r="A15" s="1">
        <f t="shared" si="0"/>
        <v>9</v>
      </c>
      <c r="B15" s="8"/>
      <c r="C15" s="8"/>
      <c r="D15" s="8"/>
      <c r="E15" s="8"/>
      <c r="F15" s="8"/>
      <c r="G15" s="8"/>
    </row>
    <row r="16" spans="1:7" x14ac:dyDescent="0.3">
      <c r="A16" s="1">
        <f t="shared" si="0"/>
        <v>10</v>
      </c>
      <c r="B16" s="1" t="s">
        <v>4</v>
      </c>
      <c r="D16" s="17" t="s">
        <v>28</v>
      </c>
      <c r="E16" s="10" t="s">
        <v>8</v>
      </c>
      <c r="F16" s="11">
        <f>164410+96438</f>
        <v>260848</v>
      </c>
    </row>
    <row r="17" spans="1:6" x14ac:dyDescent="0.3">
      <c r="A17" s="1">
        <f t="shared" si="0"/>
        <v>11</v>
      </c>
      <c r="B17" s="1" t="s">
        <v>1</v>
      </c>
      <c r="D17" s="17" t="s">
        <v>29</v>
      </c>
      <c r="E17" s="10"/>
      <c r="F17" s="11">
        <v>35432</v>
      </c>
    </row>
    <row r="18" spans="1:6" x14ac:dyDescent="0.3">
      <c r="A18" s="1">
        <f t="shared" si="0"/>
        <v>12</v>
      </c>
      <c r="B18" s="1" t="s">
        <v>2</v>
      </c>
      <c r="D18" s="17" t="s">
        <v>30</v>
      </c>
      <c r="E18" s="10"/>
      <c r="F18" s="11">
        <f>200692+600</f>
        <v>201292</v>
      </c>
    </row>
    <row r="19" spans="1:6" x14ac:dyDescent="0.3">
      <c r="A19" s="1">
        <f t="shared" si="0"/>
        <v>13</v>
      </c>
      <c r="B19" s="1" t="s">
        <v>3</v>
      </c>
      <c r="D19" s="1" t="str">
        <f>"(Line "&amp;A16&amp;"+ Line "&amp;A17&amp;"+ Line "&amp;A18&amp;")"</f>
        <v>(Line 10+ Line 11+ Line 12)</v>
      </c>
      <c r="E19" s="1" t="s">
        <v>8</v>
      </c>
      <c r="F19" s="12">
        <f>SUM(F16:F18)</f>
        <v>497572</v>
      </c>
    </row>
    <row r="20" spans="1:6" x14ac:dyDescent="0.3">
      <c r="A20" s="1">
        <f t="shared" si="0"/>
        <v>14</v>
      </c>
    </row>
    <row r="21" spans="1:6" x14ac:dyDescent="0.3">
      <c r="A21" s="1">
        <f t="shared" si="0"/>
        <v>15</v>
      </c>
      <c r="B21" s="1" t="s">
        <v>0</v>
      </c>
      <c r="D21" s="17" t="s">
        <v>31</v>
      </c>
      <c r="E21" s="10"/>
      <c r="F21" s="11">
        <v>96438</v>
      </c>
    </row>
    <row r="22" spans="1:6" x14ac:dyDescent="0.3">
      <c r="A22" s="1">
        <f t="shared" si="0"/>
        <v>16</v>
      </c>
    </row>
    <row r="23" spans="1:6" x14ac:dyDescent="0.3">
      <c r="A23" s="1">
        <f t="shared" si="0"/>
        <v>17</v>
      </c>
      <c r="B23" s="13" t="s">
        <v>10</v>
      </c>
      <c r="D23" s="1" t="str">
        <f>"(Line "&amp;A19&amp;" - Line "&amp;A21&amp;")"</f>
        <v>(Line 13 - Line 15)</v>
      </c>
      <c r="E23" s="1" t="s">
        <v>8</v>
      </c>
      <c r="F23" s="14">
        <f>+F19-F21</f>
        <v>401134</v>
      </c>
    </row>
    <row r="24" spans="1:6" x14ac:dyDescent="0.3">
      <c r="A24" s="1">
        <f t="shared" si="0"/>
        <v>18</v>
      </c>
    </row>
    <row r="25" spans="1:6" x14ac:dyDescent="0.3">
      <c r="A25" s="1">
        <f t="shared" si="0"/>
        <v>19</v>
      </c>
      <c r="B25" s="13" t="s">
        <v>9</v>
      </c>
      <c r="D25" s="9"/>
      <c r="E25" s="10"/>
      <c r="F25" s="11"/>
    </row>
    <row r="26" spans="1:6" x14ac:dyDescent="0.3">
      <c r="A26" s="1">
        <f t="shared" si="0"/>
        <v>20</v>
      </c>
    </row>
    <row r="27" spans="1:6" x14ac:dyDescent="0.3">
      <c r="A27" s="1">
        <f t="shared" si="0"/>
        <v>21</v>
      </c>
      <c r="B27" s="13" t="s">
        <v>23</v>
      </c>
      <c r="D27" s="9"/>
      <c r="E27" s="1" t="s">
        <v>8</v>
      </c>
      <c r="F27" s="11">
        <v>0</v>
      </c>
    </row>
    <row r="28" spans="1:6" x14ac:dyDescent="0.3">
      <c r="A28" s="1">
        <f t="shared" si="0"/>
        <v>22</v>
      </c>
    </row>
    <row r="29" spans="1:6" x14ac:dyDescent="0.3">
      <c r="A29" s="1">
        <f t="shared" si="0"/>
        <v>23</v>
      </c>
      <c r="B29" s="13" t="s">
        <v>11</v>
      </c>
      <c r="D29" s="1" t="str">
        <f>"(Line "&amp;A23&amp;" + Line "&amp;A25&amp;" - Line "&amp;A27&amp;")"</f>
        <v>(Line 17 + Line 19 - Line 21)</v>
      </c>
      <c r="E29" s="1" t="s">
        <v>8</v>
      </c>
      <c r="F29" s="14">
        <f>+F23+F25-F27</f>
        <v>401134</v>
      </c>
    </row>
    <row r="30" spans="1:6" x14ac:dyDescent="0.3">
      <c r="A30" s="1">
        <f t="shared" si="0"/>
        <v>24</v>
      </c>
    </row>
    <row r="31" spans="1:6" x14ac:dyDescent="0.3">
      <c r="A31" s="1">
        <f>1+A30</f>
        <v>25</v>
      </c>
      <c r="B31" s="1" t="s">
        <v>24</v>
      </c>
    </row>
    <row r="32" spans="1:6" x14ac:dyDescent="0.3">
      <c r="A32" s="1">
        <f t="shared" si="0"/>
        <v>26</v>
      </c>
    </row>
    <row r="33" spans="1:2" x14ac:dyDescent="0.3">
      <c r="A33" s="1">
        <f t="shared" si="0"/>
        <v>27</v>
      </c>
      <c r="B33" s="1" t="s">
        <v>19</v>
      </c>
    </row>
    <row r="34" spans="1:2" x14ac:dyDescent="0.3">
      <c r="A34" s="1">
        <f t="shared" si="0"/>
        <v>28</v>
      </c>
      <c r="B34" s="1" t="s">
        <v>15</v>
      </c>
    </row>
    <row r="35" spans="1:2" x14ac:dyDescent="0.3">
      <c r="A35" s="1">
        <f t="shared" si="0"/>
        <v>29</v>
      </c>
    </row>
    <row r="36" spans="1:2" x14ac:dyDescent="0.3">
      <c r="A36" s="1">
        <f t="shared" si="0"/>
        <v>30</v>
      </c>
      <c r="B36" s="1" t="s">
        <v>20</v>
      </c>
    </row>
    <row r="37" spans="1:2" x14ac:dyDescent="0.3">
      <c r="A37" s="1">
        <f t="shared" si="0"/>
        <v>31</v>
      </c>
      <c r="B37" s="1" t="s">
        <v>17</v>
      </c>
    </row>
    <row r="38" spans="1:2" x14ac:dyDescent="0.3">
      <c r="A38" s="1">
        <f t="shared" si="0"/>
        <v>32</v>
      </c>
      <c r="B38" s="1" t="s">
        <v>21</v>
      </c>
    </row>
    <row r="39" spans="1:2" x14ac:dyDescent="0.3">
      <c r="A39" s="1">
        <f t="shared" si="0"/>
        <v>33</v>
      </c>
      <c r="B39" s="1" t="s">
        <v>16</v>
      </c>
    </row>
  </sheetData>
  <pageMargins left="0.25" right="0.19" top="0.8" bottom="0.5" header="0.3" footer="0.3"/>
  <pageSetup scale="8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Sch 1 Rcvble Exp</vt:lpstr>
      <vt:lpstr>'Sch 1 Rcvble Exp'!Print_Area</vt:lpstr>
    </vt:vector>
  </TitlesOfParts>
  <Company>International Transmission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CPN#3</dc:creator>
  <cp:lastModifiedBy>Kathy Griffin</cp:lastModifiedBy>
  <cp:lastPrinted>2015-04-28T16:07:17Z</cp:lastPrinted>
  <dcterms:created xsi:type="dcterms:W3CDTF">2013-09-19T19:05:18Z</dcterms:created>
  <dcterms:modified xsi:type="dcterms:W3CDTF">2015-04-28T18:10:13Z</dcterms:modified>
</cp:coreProperties>
</file>