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4295" windowHeight="11640" tabRatio="689"/>
  </bookViews>
  <sheets>
    <sheet name="Forward Rate TO Support Data" sheetId="3" r:id="rId1"/>
    <sheet name="Project Descriptions" sheetId="5" r:id="rId2"/>
  </sheets>
  <definedNames>
    <definedName name="_xlnm.Print_Area" localSheetId="0">'Forward Rate TO Support Data'!$A$1:$L$62</definedName>
  </definedNames>
  <calcPr calcId="145621"/>
</workbook>
</file>

<file path=xl/calcChain.xml><?xml version="1.0" encoding="utf-8"?>
<calcChain xmlns="http://schemas.openxmlformats.org/spreadsheetml/2006/main">
  <c r="L61" i="3" l="1"/>
  <c r="K61" i="3"/>
  <c r="J61" i="3"/>
  <c r="I61" i="3"/>
  <c r="H61" i="3"/>
  <c r="G61" i="3"/>
  <c r="F61" i="3"/>
  <c r="E61" i="3"/>
  <c r="D61" i="3"/>
  <c r="C61" i="3"/>
  <c r="H46" i="3"/>
  <c r="L55" i="3"/>
  <c r="K55" i="3"/>
  <c r="J55" i="3"/>
  <c r="I55" i="3"/>
  <c r="H55" i="3"/>
  <c r="G55" i="3"/>
  <c r="F55" i="3"/>
  <c r="E55" i="3"/>
  <c r="L54" i="3"/>
  <c r="K54" i="3"/>
  <c r="J54" i="3"/>
  <c r="I54" i="3"/>
  <c r="H54" i="3"/>
  <c r="G54" i="3"/>
  <c r="F54" i="3"/>
  <c r="E54" i="3"/>
  <c r="L53" i="3"/>
  <c r="K53" i="3"/>
  <c r="J53" i="3"/>
  <c r="I53" i="3"/>
  <c r="H53" i="3"/>
  <c r="G53" i="3"/>
  <c r="F53" i="3"/>
  <c r="E53" i="3"/>
  <c r="L52" i="3"/>
  <c r="K52" i="3"/>
  <c r="J52" i="3"/>
  <c r="I52" i="3"/>
  <c r="H52" i="3"/>
  <c r="G52" i="3"/>
  <c r="F52" i="3"/>
  <c r="E52" i="3"/>
  <c r="L51" i="3"/>
  <c r="K51" i="3"/>
  <c r="J51" i="3"/>
  <c r="I51" i="3"/>
  <c r="H51" i="3"/>
  <c r="G51" i="3"/>
  <c r="F51" i="3"/>
  <c r="E51" i="3"/>
  <c r="L50" i="3"/>
  <c r="K50" i="3"/>
  <c r="J50" i="3"/>
  <c r="I50" i="3"/>
  <c r="H50" i="3"/>
  <c r="G50" i="3"/>
  <c r="F50" i="3"/>
  <c r="E50" i="3"/>
  <c r="L49" i="3"/>
  <c r="K49" i="3"/>
  <c r="J49" i="3"/>
  <c r="I49" i="3"/>
  <c r="H49" i="3"/>
  <c r="G49" i="3"/>
  <c r="F49" i="3"/>
  <c r="E49" i="3"/>
  <c r="L48" i="3"/>
  <c r="K48" i="3"/>
  <c r="J48" i="3"/>
  <c r="I48" i="3"/>
  <c r="H48" i="3"/>
  <c r="G48" i="3"/>
  <c r="F48" i="3"/>
  <c r="E48" i="3"/>
  <c r="L47" i="3"/>
  <c r="K47" i="3"/>
  <c r="J47" i="3"/>
  <c r="I47" i="3"/>
  <c r="H47" i="3"/>
  <c r="G47" i="3"/>
  <c r="F47" i="3"/>
  <c r="E47" i="3"/>
  <c r="L46" i="3"/>
  <c r="K46" i="3"/>
  <c r="J46" i="3"/>
  <c r="I46" i="3"/>
  <c r="G46" i="3"/>
  <c r="F46" i="3"/>
  <c r="E46" i="3"/>
  <c r="L45" i="3"/>
  <c r="K45" i="3"/>
  <c r="J45" i="3"/>
  <c r="I45" i="3"/>
  <c r="H45" i="3"/>
  <c r="G45" i="3"/>
  <c r="F45" i="3"/>
  <c r="E45" i="3"/>
  <c r="L44" i="3"/>
  <c r="K44" i="3"/>
  <c r="J44" i="3"/>
  <c r="I44" i="3"/>
  <c r="H44" i="3"/>
  <c r="G44" i="3"/>
  <c r="F44" i="3"/>
  <c r="E44" i="3"/>
  <c r="L43" i="3"/>
  <c r="L56" i="3"/>
  <c r="K43" i="3"/>
  <c r="K56" i="3"/>
  <c r="J43" i="3"/>
  <c r="J56" i="3"/>
  <c r="I43" i="3"/>
  <c r="I56" i="3"/>
  <c r="H43" i="3"/>
  <c r="H56" i="3"/>
  <c r="G43" i="3"/>
  <c r="G56" i="3"/>
  <c r="F43" i="3"/>
  <c r="F56" i="3"/>
  <c r="E43" i="3"/>
  <c r="E56" i="3"/>
  <c r="C53" i="3"/>
  <c r="D54" i="3"/>
  <c r="C54" i="3"/>
  <c r="D53" i="3"/>
  <c r="D56" i="3" s="1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C56" i="3" s="1"/>
  <c r="D45" i="3"/>
  <c r="C45" i="3"/>
  <c r="D44" i="3"/>
  <c r="C44" i="3"/>
  <c r="D55" i="3"/>
  <c r="C55" i="3"/>
  <c r="D43" i="3"/>
  <c r="C43" i="3"/>
  <c r="L39" i="3"/>
  <c r="K39" i="3"/>
  <c r="J39" i="3"/>
  <c r="I39" i="3"/>
  <c r="H39" i="3"/>
  <c r="G39" i="3"/>
  <c r="F39" i="3"/>
  <c r="E39" i="3"/>
  <c r="D39" i="3"/>
  <c r="C39" i="3"/>
  <c r="L23" i="3"/>
  <c r="K23" i="3"/>
  <c r="J23" i="3"/>
  <c r="I23" i="3"/>
  <c r="H23" i="3"/>
  <c r="G23" i="3"/>
  <c r="F23" i="3"/>
  <c r="E23" i="3"/>
  <c r="D23" i="3"/>
  <c r="C23" i="3"/>
  <c r="B11" i="3"/>
  <c r="B27" i="3" s="1"/>
  <c r="B10" i="3"/>
  <c r="B26" i="3" s="1"/>
  <c r="B22" i="3"/>
  <c r="B38" i="3" s="1"/>
  <c r="B55" i="3" s="1"/>
  <c r="B43" i="3"/>
  <c r="B44" i="3" l="1"/>
</calcChain>
</file>

<file path=xl/sharedStrings.xml><?xml version="1.0" encoding="utf-8"?>
<sst xmlns="http://schemas.openxmlformats.org/spreadsheetml/2006/main" count="89" uniqueCount="47">
  <si>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</si>
  <si>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</si>
  <si>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</si>
  <si>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</si>
  <si>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</si>
  <si>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</si>
  <si>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</si>
  <si>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</si>
  <si>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</si>
  <si>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</si>
  <si>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</si>
  <si>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Project 2</t>
  </si>
  <si>
    <t>Column (3)</t>
  </si>
  <si>
    <t>Column (6)</t>
  </si>
  <si>
    <t>Column (9)</t>
  </si>
  <si>
    <t>Pricing Zone</t>
  </si>
  <si>
    <t>Net Plant</t>
  </si>
  <si>
    <t>Gross Plant</t>
  </si>
  <si>
    <t>GIP</t>
  </si>
  <si>
    <t>Project 3</t>
  </si>
  <si>
    <t>Project Amortization Expense</t>
  </si>
  <si>
    <t>Project 4</t>
  </si>
  <si>
    <t>Project 5</t>
  </si>
  <si>
    <t>Project 6</t>
  </si>
  <si>
    <t>Project 7</t>
  </si>
  <si>
    <t>Project 8</t>
  </si>
  <si>
    <t>Project 9</t>
  </si>
  <si>
    <t>Project 10</t>
  </si>
  <si>
    <t xml:space="preserve">Rate Year </t>
  </si>
  <si>
    <t>Reporting Company</t>
  </si>
  <si>
    <t>13 Month Average</t>
  </si>
  <si>
    <t>MTEP Project ID</t>
  </si>
  <si>
    <t>Depreciation Expense Total</t>
  </si>
  <si>
    <t>Depreciation Expense</t>
  </si>
  <si>
    <t>Reliability</t>
  </si>
  <si>
    <t>Attachment GG - Supporting Data for Network Upgrade Charge Calculation - Forward Looking Rate Transmission Owner</t>
  </si>
  <si>
    <t>Allocation Type Per Attachment FF</t>
  </si>
  <si>
    <t>Accumulated</t>
  </si>
  <si>
    <t>Depreciation</t>
  </si>
  <si>
    <t>Attachment GG - Description of Facilities Included in Network Upgrade Charge</t>
  </si>
  <si>
    <t>Description of Facilities Included in Network Upgrade Charge as of Record Date</t>
  </si>
  <si>
    <t>Facility ID</t>
  </si>
  <si>
    <t>Project Record Date</t>
  </si>
  <si>
    <t>MidAmerican Energy Company</t>
  </si>
  <si>
    <t>P3721</t>
  </si>
  <si>
    <t>Fallow Ave Install 345 kV Sub</t>
  </si>
  <si>
    <t>MEC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</si>
</sst>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4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</numFmts>
  <fonts count="97">
    <font>
      <sz val="10"/>
      <name val="Arial"/>
    </font>
    <font>
      <sz val="10"/>
      <name val="Arial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0"/>
      <color theme="4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8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/>
    <xf numFmtId="170" fontId="3" fillId="20" borderId="0" applyNumberFormat="0" applyFill="0" applyBorder="0" applyAlignment="0" applyProtection="0">
      <alignment horizontal="right" vertical="center"/>
    </xf>
    <xf numFmtId="170" fontId="9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171" fontId="10" fillId="0" borderId="0" applyFont="0" applyFill="0" applyBorder="0" applyAlignment="0" applyProtection="0"/>
    <xf numFmtId="172" fontId="4" fillId="0" borderId="0" applyFont="0" applyFill="0" applyBorder="0" applyProtection="0">
      <alignment horizontal="left"/>
    </xf>
    <xf numFmtId="173" fontId="4" fillId="0" borderId="0" applyFont="0" applyFill="0" applyBorder="0" applyProtection="0">
      <alignment horizontal="left"/>
    </xf>
    <xf numFmtId="174" fontId="4" fillId="0" borderId="0" applyFont="0" applyFill="0" applyBorder="0" applyProtection="0">
      <alignment horizontal="left"/>
    </xf>
    <xf numFmtId="37" fontId="11" fillId="0" borderId="0" applyFont="0" applyFill="0" applyBorder="0" applyAlignment="0" applyProtection="0">
      <alignment vertical="center"/>
      <protection locked="0"/>
    </xf>
    <xf numFmtId="175" fontId="12" fillId="0" borderId="0" applyFont="0" applyFill="0" applyBorder="0" applyAlignment="0" applyProtection="0"/>
    <xf numFmtId="0" fontId="13" fillId="0" borderId="0"/>
    <xf numFmtId="0" fontId="14" fillId="0" borderId="0"/>
    <xf numFmtId="176" fontId="15" fillId="0" borderId="0" applyFill="0"/>
    <xf numFmtId="176" fontId="15" fillId="0" borderId="0">
      <alignment horizontal="center"/>
    </xf>
    <xf numFmtId="0" fontId="15" fillId="0" borderId="0" applyFill="0">
      <alignment horizontal="center"/>
    </xf>
    <xf numFmtId="176" fontId="16" fillId="0" borderId="2" applyFill="0"/>
    <xf numFmtId="0" fontId="1" fillId="0" borderId="0" applyFont="0" applyAlignment="0"/>
    <xf numFmtId="0" fontId="17" fillId="0" borderId="0" applyFill="0">
      <alignment vertical="top"/>
    </xf>
    <xf numFmtId="0" fontId="16" fillId="0" borderId="0" applyFill="0">
      <alignment horizontal="left" vertical="top"/>
    </xf>
    <xf numFmtId="176" fontId="18" fillId="0" borderId="3" applyFill="0"/>
    <xf numFmtId="0" fontId="1" fillId="0" borderId="0" applyNumberFormat="0" applyFont="0" applyAlignment="0"/>
    <xf numFmtId="0" fontId="17" fillId="0" borderId="0" applyFill="0">
      <alignment wrapText="1"/>
    </xf>
    <xf numFmtId="0" fontId="16" fillId="0" borderId="0" applyFill="0">
      <alignment horizontal="left" vertical="top" wrapText="1"/>
    </xf>
    <xf numFmtId="176" fontId="19" fillId="0" borderId="0" applyFill="0"/>
    <xf numFmtId="0" fontId="20" fillId="0" borderId="0" applyNumberFormat="0" applyFont="0" applyAlignment="0">
      <alignment horizontal="center"/>
    </xf>
    <xf numFmtId="0" fontId="21" fillId="0" borderId="0" applyFill="0">
      <alignment vertical="top" wrapText="1"/>
    </xf>
    <xf numFmtId="0" fontId="18" fillId="0" borderId="0" applyFill="0">
      <alignment horizontal="left" vertical="top" wrapText="1"/>
    </xf>
    <xf numFmtId="176" fontId="1" fillId="0" borderId="0" applyFill="0"/>
    <xf numFmtId="0" fontId="20" fillId="0" borderId="0" applyNumberFormat="0" applyFont="0" applyAlignment="0">
      <alignment horizontal="center"/>
    </xf>
    <xf numFmtId="0" fontId="22" fillId="0" borderId="0" applyFill="0">
      <alignment vertical="center" wrapText="1"/>
    </xf>
    <xf numFmtId="0" fontId="23" fillId="0" borderId="0">
      <alignment horizontal="left" vertical="center" wrapText="1"/>
    </xf>
    <xf numFmtId="176" fontId="24" fillId="0" borderId="0" applyFill="0"/>
    <xf numFmtId="0" fontId="20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76" fontId="26" fillId="0" borderId="0" applyFill="0"/>
    <xf numFmtId="0" fontId="20" fillId="0" borderId="0" applyNumberFormat="0" applyFont="0" applyAlignment="0">
      <alignment horizontal="center"/>
    </xf>
    <xf numFmtId="0" fontId="27" fillId="0" borderId="0" applyFill="0">
      <alignment horizontal="center" vertical="center" wrapText="1"/>
    </xf>
    <xf numFmtId="0" fontId="28" fillId="0" borderId="0" applyFill="0">
      <alignment horizontal="center" vertical="center" wrapText="1"/>
    </xf>
    <xf numFmtId="176" fontId="29" fillId="0" borderId="0" applyFill="0"/>
    <xf numFmtId="0" fontId="20" fillId="0" borderId="0" applyNumberFormat="0" applyFont="0" applyAlignment="0">
      <alignment horizontal="center"/>
    </xf>
    <xf numFmtId="0" fontId="30" fillId="0" borderId="0">
      <alignment horizontal="center" wrapText="1"/>
    </xf>
    <xf numFmtId="0" fontId="26" fillId="0" borderId="0" applyFill="0">
      <alignment horizontal="center" wrapText="1"/>
    </xf>
    <xf numFmtId="177" fontId="31" fillId="0" borderId="0" applyFont="0" applyFill="0" applyBorder="0" applyAlignment="0" applyProtection="0">
      <protection locked="0"/>
    </xf>
    <xf numFmtId="178" fontId="31" fillId="0" borderId="0" applyFont="0" applyFill="0" applyBorder="0" applyAlignment="0" applyProtection="0">
      <protection locked="0"/>
    </xf>
    <xf numFmtId="39" fontId="3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3" fillId="21" borderId="4" applyNumberFormat="0" applyAlignment="0" applyProtection="0"/>
    <xf numFmtId="0" fontId="3" fillId="0" borderId="1" applyNumberFormat="0" applyFont="0" applyFill="0" applyBorder="0" applyProtection="0">
      <alignment horizontal="centerContinuous" vertical="center"/>
    </xf>
    <xf numFmtId="0" fontId="34" fillId="0" borderId="0" applyFill="0" applyBorder="0" applyProtection="0">
      <alignment horizontal="center"/>
      <protection locked="0"/>
    </xf>
    <xf numFmtId="0" fontId="35" fillId="22" borderId="5" applyNumberFormat="0" applyAlignment="0" applyProtection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7" fontId="19" fillId="0" borderId="0" applyFont="0" applyFill="0" applyBorder="0" applyAlignment="0" applyProtection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40" fillId="0" borderId="0" applyFill="0" applyBorder="0" applyAlignment="0" applyProtection="0"/>
    <xf numFmtId="3" fontId="1" fillId="0" borderId="0" applyFont="0" applyFill="0" applyBorder="0" applyAlignment="0" applyProtection="0"/>
    <xf numFmtId="0" fontId="16" fillId="0" borderId="0" applyFill="0" applyBorder="0" applyAlignment="0" applyProtection="0">
      <protection locked="0"/>
    </xf>
    <xf numFmtId="44" fontId="1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4" fontId="19" fillId="0" borderId="0" applyFont="0" applyFill="0" applyBorder="0" applyAlignment="0" applyProtection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40" fillId="0" borderId="0" applyFill="0" applyBorder="0" applyAlignment="0" applyProtection="0"/>
    <xf numFmtId="5" fontId="1" fillId="0" borderId="0" applyFont="0" applyFill="0" applyBorder="0" applyAlignment="0" applyProtection="0"/>
    <xf numFmtId="5" fontId="3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1" fillId="0" borderId="0" applyFont="0" applyFill="0" applyBorder="0" applyAlignment="0" applyProtection="0">
      <protection locked="0"/>
    </xf>
    <xf numFmtId="7" fontId="15" fillId="0" borderId="0" applyFont="0" applyFill="0" applyBorder="0" applyAlignment="0" applyProtection="0"/>
    <xf numFmtId="198" fontId="32" fillId="0" borderId="0" applyFont="0" applyFill="0" applyBorder="0" applyAlignment="0" applyProtection="0"/>
    <xf numFmtId="199" fontId="41" fillId="0" borderId="0" applyFont="0" applyFill="0" applyBorder="0" applyAlignment="0" applyProtection="0"/>
    <xf numFmtId="0" fontId="42" fillId="23" borderId="6" applyNumberFormat="0" applyFont="0" applyFill="0" applyAlignment="0" applyProtection="0">
      <alignment horizontal="left" indent="1"/>
    </xf>
    <xf numFmtId="14" fontId="1" fillId="0" borderId="0" applyFont="0" applyFill="0" applyBorder="0" applyAlignment="0" applyProtection="0"/>
    <xf numFmtId="200" fontId="4" fillId="0" borderId="0" applyFont="0" applyFill="0" applyBorder="0" applyProtection="0"/>
    <xf numFmtId="201" fontId="4" fillId="0" borderId="0" applyFont="0" applyFill="0" applyBorder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3" fillId="0" borderId="0" applyFont="0" applyFill="0" applyBorder="0" applyAlignment="0" applyProtection="0"/>
    <xf numFmtId="5" fontId="44" fillId="0" borderId="0" applyBorder="0"/>
    <xf numFmtId="196" fontId="44" fillId="0" borderId="0" applyBorder="0"/>
    <xf numFmtId="7" fontId="44" fillId="0" borderId="0" applyBorder="0"/>
    <xf numFmtId="37" fontId="44" fillId="0" borderId="0" applyBorder="0"/>
    <xf numFmtId="177" fontId="44" fillId="0" borderId="0" applyBorder="0"/>
    <xf numFmtId="206" fontId="44" fillId="0" borderId="0" applyBorder="0"/>
    <xf numFmtId="39" fontId="44" fillId="0" borderId="0" applyBorder="0"/>
    <xf numFmtId="207" fontId="44" fillId="0" borderId="0" applyBorder="0"/>
    <xf numFmtId="7" fontId="1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Alignment="0" applyProtection="0"/>
    <xf numFmtId="208" fontId="12" fillId="0" borderId="0" applyFont="0" applyFill="0" applyBorder="0" applyAlignment="0" applyProtection="0"/>
    <xf numFmtId="210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47" fillId="0" borderId="0"/>
    <xf numFmtId="177" fontId="48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4" fillId="0" borderId="0" applyFont="0" applyFill="0" applyBorder="0" applyProtection="0">
      <alignment horizontal="center" wrapText="1"/>
    </xf>
    <xf numFmtId="211" fontId="4" fillId="0" borderId="0" applyFont="0" applyFill="0" applyBorder="0" applyProtection="0">
      <alignment horizontal="right"/>
    </xf>
    <xf numFmtId="0" fontId="49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24" borderId="0" applyNumberFormat="0" applyFill="0" applyBorder="0" applyAlignment="0" applyProtection="0"/>
    <xf numFmtId="0" fontId="18" fillId="0" borderId="7" applyNumberFormat="0" applyAlignment="0" applyProtection="0">
      <alignment horizontal="left" vertical="center"/>
    </xf>
    <xf numFmtId="0" fontId="18" fillId="0" borderId="8">
      <alignment horizontal="left" vertical="center"/>
    </xf>
    <xf numFmtId="14" fontId="51" fillId="25" borderId="9">
      <alignment horizontal="center" vertical="center" wrapText="1"/>
    </xf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4" fillId="0" borderId="0" applyFill="0" applyAlignment="0" applyProtection="0">
      <protection locked="0"/>
    </xf>
    <xf numFmtId="0" fontId="34" fillId="0" borderId="1" applyFill="0" applyAlignment="0" applyProtection="0">
      <protection locked="0"/>
    </xf>
    <xf numFmtId="0" fontId="55" fillId="0" borderId="9"/>
    <xf numFmtId="0" fontId="56" fillId="0" borderId="0"/>
    <xf numFmtId="0" fontId="57" fillId="0" borderId="1" applyNumberFormat="0" applyFill="0" applyAlignment="0" applyProtection="0"/>
    <xf numFmtId="0" fontId="43" fillId="26" borderId="0" applyNumberFormat="0" applyFont="0" applyBorder="0" applyAlignment="0" applyProtection="0"/>
    <xf numFmtId="0" fontId="58" fillId="27" borderId="11" applyNumberFormat="0" applyAlignment="0" applyProtection="0"/>
    <xf numFmtId="212" fontId="4" fillId="0" borderId="0" applyFont="0" applyFill="0" applyBorder="0" applyProtection="0">
      <alignment horizontal="left"/>
    </xf>
    <xf numFmtId="213" fontId="4" fillId="0" borderId="0" applyFont="0" applyFill="0" applyBorder="0" applyProtection="0">
      <alignment horizontal="left"/>
    </xf>
    <xf numFmtId="214" fontId="4" fillId="0" borderId="0" applyFont="0" applyFill="0" applyBorder="0" applyProtection="0">
      <alignment horizontal="left"/>
    </xf>
    <xf numFmtId="215" fontId="4" fillId="0" borderId="0" applyFont="0" applyFill="0" applyBorder="0" applyProtection="0">
      <alignment horizontal="left"/>
    </xf>
    <xf numFmtId="0" fontId="59" fillId="7" borderId="4" applyNumberFormat="0" applyAlignment="0" applyProtection="0"/>
    <xf numFmtId="10" fontId="15" fillId="28" borderId="11" applyNumberFormat="0" applyBorder="0" applyAlignment="0" applyProtection="0"/>
    <xf numFmtId="5" fontId="60" fillId="0" borderId="0" applyBorder="0"/>
    <xf numFmtId="196" fontId="60" fillId="0" borderId="0" applyBorder="0"/>
    <xf numFmtId="7" fontId="60" fillId="0" borderId="0" applyBorder="0"/>
    <xf numFmtId="37" fontId="60" fillId="0" borderId="0" applyBorder="0"/>
    <xf numFmtId="177" fontId="60" fillId="0" borderId="0" applyBorder="0"/>
    <xf numFmtId="206" fontId="60" fillId="0" borderId="0" applyBorder="0"/>
    <xf numFmtId="39" fontId="60" fillId="0" borderId="0" applyBorder="0"/>
    <xf numFmtId="207" fontId="60" fillId="0" borderId="0" applyBorder="0"/>
    <xf numFmtId="0" fontId="43" fillId="0" borderId="12" applyNumberFormat="0" applyFont="0" applyFill="0" applyAlignment="0" applyProtection="0"/>
    <xf numFmtId="0" fontId="62" fillId="0" borderId="0"/>
    <xf numFmtId="0" fontId="63" fillId="0" borderId="13" applyNumberFormat="0" applyFill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right"/>
    </xf>
    <xf numFmtId="221" fontId="3" fillId="0" borderId="0" applyFont="0" applyFill="0" applyBorder="0" applyAlignment="0" applyProtection="0"/>
    <xf numFmtId="0" fontId="64" fillId="29" borderId="0" applyNumberFormat="0" applyBorder="0" applyAlignment="0" applyProtection="0"/>
    <xf numFmtId="37" fontId="65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67" fillId="0" borderId="0" applyProtection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1" fillId="30" borderId="14" applyNumberFormat="0" applyFont="0" applyAlignment="0" applyProtection="0"/>
    <xf numFmtId="0" fontId="68" fillId="21" borderId="15" applyNumberFormat="0" applyAlignment="0" applyProtection="0"/>
    <xf numFmtId="0" fontId="69" fillId="31" borderId="0" applyNumberFormat="0" applyFont="0" applyBorder="0" applyAlignment="0"/>
    <xf numFmtId="222" fontId="3" fillId="0" borderId="0" applyFont="0" applyFill="0" applyBorder="0" applyAlignment="0" applyProtection="0"/>
    <xf numFmtId="223" fontId="70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4" fontId="1" fillId="0" borderId="0"/>
    <xf numFmtId="225" fontId="61" fillId="0" borderId="0"/>
    <xf numFmtId="225" fontId="61" fillId="0" borderId="0"/>
    <xf numFmtId="223" fontId="70" fillId="0" borderId="0"/>
    <xf numFmtId="0" fontId="61" fillId="0" borderId="0"/>
    <xf numFmtId="223" fontId="40" fillId="0" borderId="0"/>
    <xf numFmtId="224" fontId="1" fillId="0" borderId="0"/>
    <xf numFmtId="225" fontId="61" fillId="0" borderId="0"/>
    <xf numFmtId="225" fontId="61" fillId="0" borderId="0"/>
    <xf numFmtId="0" fontId="61" fillId="0" borderId="0"/>
    <xf numFmtId="0" fontId="61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0" fontId="61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232" fontId="24" fillId="32" borderId="0" applyFont="0" applyFill="0" applyBorder="0" applyAlignment="0" applyProtection="0"/>
    <xf numFmtId="233" fontId="24" fillId="32" borderId="0" applyFont="0" applyFill="0" applyBorder="0" applyAlignment="0" applyProtection="0"/>
    <xf numFmtId="234" fontId="3" fillId="0" borderId="0" applyFont="0" applyFill="0" applyBorder="0" applyAlignment="0" applyProtection="0"/>
    <xf numFmtId="235" fontId="39" fillId="0" borderId="0" applyFont="0" applyFill="0" applyBorder="0" applyAlignment="0" applyProtection="0"/>
    <xf numFmtId="236" fontId="38" fillId="0" borderId="0" applyFont="0" applyFill="0" applyBorder="0" applyAlignment="0" applyProtection="0"/>
    <xf numFmtId="237" fontId="1" fillId="0" borderId="0" applyFont="0" applyFill="0" applyBorder="0" applyAlignment="0" applyProtection="0"/>
    <xf numFmtId="238" fontId="4" fillId="0" borderId="0" applyFont="0" applyFill="0" applyBorder="0" applyAlignment="0" applyProtection="0"/>
    <xf numFmtId="239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2" fontId="39" fillId="0" borderId="0" applyFont="0" applyFill="0" applyBorder="0" applyAlignment="0" applyProtection="0"/>
    <xf numFmtId="243" fontId="38" fillId="0" borderId="0" applyFont="0" applyFill="0" applyBorder="0" applyAlignment="0" applyProtection="0"/>
    <xf numFmtId="244" fontId="39" fillId="0" borderId="0" applyFont="0" applyFill="0" applyBorder="0" applyAlignment="0" applyProtection="0"/>
    <xf numFmtId="245" fontId="38" fillId="0" borderId="0" applyFont="0" applyFill="0" applyBorder="0" applyAlignment="0" applyProtection="0"/>
    <xf numFmtId="246" fontId="39" fillId="0" borderId="0" applyFont="0" applyFill="0" applyBorder="0" applyAlignment="0" applyProtection="0"/>
    <xf numFmtId="247" fontId="38" fillId="0" borderId="0" applyFont="0" applyFill="0" applyBorder="0" applyAlignment="0" applyProtection="0"/>
    <xf numFmtId="248" fontId="19" fillId="0" borderId="0" applyFont="0" applyFill="0" applyBorder="0" applyAlignment="0" applyProtection="0">
      <protection locked="0"/>
    </xf>
    <xf numFmtId="24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40" fillId="0" borderId="0" applyFill="0" applyBorder="0" applyAlignment="0" applyProtection="0"/>
    <xf numFmtId="9" fontId="44" fillId="0" borderId="0" applyBorder="0"/>
    <xf numFmtId="216" fontId="44" fillId="0" borderId="0" applyBorder="0"/>
    <xf numFmtId="10" fontId="44" fillId="0" borderId="0" applyBorder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1" fillId="0" borderId="0">
      <alignment horizontal="left" vertical="top"/>
    </xf>
    <xf numFmtId="0" fontId="71" fillId="0" borderId="9">
      <alignment horizontal="center"/>
    </xf>
    <xf numFmtId="3" fontId="36" fillId="0" borderId="0" applyFont="0" applyFill="0" applyBorder="0" applyAlignment="0" applyProtection="0"/>
    <xf numFmtId="0" fontId="36" fillId="33" borderId="0" applyNumberFormat="0" applyFont="0" applyBorder="0" applyAlignment="0" applyProtection="0"/>
    <xf numFmtId="3" fontId="1" fillId="0" borderId="0">
      <alignment horizontal="right" vertical="top"/>
    </xf>
    <xf numFmtId="41" fontId="23" fillId="34" borderId="16" applyFill="0"/>
    <xf numFmtId="0" fontId="72" fillId="0" borderId="0">
      <alignment horizontal="left" indent="7"/>
    </xf>
    <xf numFmtId="41" fontId="23" fillId="0" borderId="16" applyFill="0">
      <alignment horizontal="left" indent="2"/>
    </xf>
    <xf numFmtId="176" fontId="34" fillId="0" borderId="1" applyFill="0">
      <alignment horizontal="right"/>
    </xf>
    <xf numFmtId="0" fontId="51" fillId="0" borderId="11" applyNumberFormat="0" applyFont="0" applyBorder="0">
      <alignment horizontal="right"/>
    </xf>
    <xf numFmtId="0" fontId="73" fillId="0" borderId="0" applyFill="0"/>
    <xf numFmtId="0" fontId="18" fillId="0" borderId="0" applyFill="0"/>
    <xf numFmtId="4" fontId="34" fillId="0" borderId="1" applyFill="0"/>
    <xf numFmtId="0" fontId="1" fillId="0" borderId="0" applyNumberFormat="0" applyFont="0" applyBorder="0" applyAlignment="0"/>
    <xf numFmtId="0" fontId="21" fillId="0" borderId="0" applyFill="0">
      <alignment horizontal="left" indent="1"/>
    </xf>
    <xf numFmtId="0" fontId="74" fillId="0" borderId="0" applyFill="0">
      <alignment horizontal="left" indent="1"/>
    </xf>
    <xf numFmtId="4" fontId="24" fillId="0" borderId="0" applyFill="0"/>
    <xf numFmtId="0" fontId="1" fillId="0" borderId="0" applyNumberFormat="0" applyFont="0" applyFill="0" applyBorder="0" applyAlignment="0"/>
    <xf numFmtId="0" fontId="21" fillId="0" borderId="0" applyFill="0">
      <alignment horizontal="left" indent="2"/>
    </xf>
    <xf numFmtId="0" fontId="18" fillId="0" borderId="0" applyFill="0">
      <alignment horizontal="left" indent="2"/>
    </xf>
    <xf numFmtId="4" fontId="24" fillId="0" borderId="0" applyFill="0"/>
    <xf numFmtId="0" fontId="1" fillId="0" borderId="0" applyNumberFormat="0" applyFont="0" applyBorder="0" applyAlignment="0"/>
    <xf numFmtId="0" fontId="75" fillId="0" borderId="0">
      <alignment horizontal="left" indent="3"/>
    </xf>
    <xf numFmtId="0" fontId="76" fillId="0" borderId="0" applyFill="0">
      <alignment horizontal="left" indent="3"/>
    </xf>
    <xf numFmtId="4" fontId="24" fillId="0" borderId="0" applyFill="0"/>
    <xf numFmtId="0" fontId="1" fillId="0" borderId="0" applyNumberFormat="0" applyFont="0" applyBorder="0" applyAlignment="0"/>
    <xf numFmtId="0" fontId="25" fillId="0" borderId="0">
      <alignment horizontal="left" indent="4"/>
    </xf>
    <xf numFmtId="0" fontId="3" fillId="0" borderId="0" applyFill="0">
      <alignment horizontal="left" indent="4"/>
    </xf>
    <xf numFmtId="4" fontId="26" fillId="0" borderId="0" applyFill="0"/>
    <xf numFmtId="0" fontId="1" fillId="0" borderId="0" applyNumberFormat="0" applyFont="0" applyBorder="0" applyAlignment="0"/>
    <xf numFmtId="0" fontId="27" fillId="0" borderId="0">
      <alignment horizontal="left" indent="5"/>
    </xf>
    <xf numFmtId="0" fontId="28" fillId="0" borderId="0" applyFill="0">
      <alignment horizontal="left" indent="5"/>
    </xf>
    <xf numFmtId="4" fontId="29" fillId="0" borderId="0" applyFill="0"/>
    <xf numFmtId="0" fontId="1" fillId="0" borderId="0" applyNumberFormat="0" applyFont="0" applyFill="0" applyBorder="0" applyAlignment="0"/>
    <xf numFmtId="0" fontId="30" fillId="0" borderId="0" applyFill="0">
      <alignment horizontal="left" indent="6"/>
    </xf>
    <xf numFmtId="0" fontId="26" fillId="0" borderId="0" applyFill="0">
      <alignment horizontal="left" indent="6"/>
    </xf>
    <xf numFmtId="0" fontId="43" fillId="0" borderId="17" applyNumberFormat="0" applyFont="0" applyFill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79" fillId="0" borderId="0"/>
    <xf numFmtId="0" fontId="80" fillId="0" borderId="9">
      <alignment horizontal="right"/>
    </xf>
    <xf numFmtId="250" fontId="41" fillId="0" borderId="0">
      <alignment horizontal="center"/>
    </xf>
    <xf numFmtId="251" fontId="81" fillId="0" borderId="0">
      <alignment horizontal="center"/>
    </xf>
    <xf numFmtId="0" fontId="2" fillId="0" borderId="0" applyNumberFormat="0" applyFill="0" applyBorder="0" applyAlignment="0" applyProtection="0"/>
    <xf numFmtId="0" fontId="82" fillId="0" borderId="0" applyNumberFormat="0" applyBorder="0" applyAlignment="0"/>
    <xf numFmtId="0" fontId="83" fillId="0" borderId="0" applyNumberFormat="0" applyBorder="0" applyAlignment="0"/>
    <xf numFmtId="0" fontId="43" fillId="23" borderId="0" applyNumberFormat="0" applyFont="0" applyBorder="0" applyAlignment="0" applyProtection="0"/>
    <xf numFmtId="232" fontId="84" fillId="0" borderId="8" applyNumberFormat="0" applyFont="0" applyFill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Alignment="0">
      <alignment horizontal="centerContinuous"/>
    </xf>
    <xf numFmtId="0" fontId="3" fillId="0" borderId="3" applyNumberFormat="0" applyFont="0" applyFill="0" applyAlignment="0" applyProtection="0"/>
    <xf numFmtId="0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52" fontId="38" fillId="0" borderId="0" applyFont="0" applyFill="0" applyBorder="0" applyAlignment="0" applyProtection="0"/>
    <xf numFmtId="253" fontId="38" fillId="0" borderId="0" applyFont="0" applyFill="0" applyBorder="0" applyAlignment="0" applyProtection="0"/>
    <xf numFmtId="254" fontId="38" fillId="0" borderId="0" applyFont="0" applyFill="0" applyBorder="0" applyAlignment="0" applyProtection="0"/>
    <xf numFmtId="255" fontId="38" fillId="0" borderId="0" applyFont="0" applyFill="0" applyBorder="0" applyAlignment="0" applyProtection="0"/>
    <xf numFmtId="256" fontId="38" fillId="0" borderId="0" applyFont="0" applyFill="0" applyBorder="0" applyAlignment="0" applyProtection="0"/>
    <xf numFmtId="257" fontId="38" fillId="0" borderId="0" applyFont="0" applyFill="0" applyBorder="0" applyAlignment="0" applyProtection="0"/>
    <xf numFmtId="258" fontId="38" fillId="0" borderId="0" applyFont="0" applyFill="0" applyBorder="0" applyAlignment="0" applyProtection="0"/>
    <xf numFmtId="259" fontId="38" fillId="0" borderId="0" applyFont="0" applyFill="0" applyBorder="0" applyAlignment="0" applyProtection="0"/>
    <xf numFmtId="260" fontId="90" fillId="23" borderId="18" applyFont="0" applyFill="0" applyBorder="0" applyAlignment="0" applyProtection="0"/>
    <xf numFmtId="260" fontId="12" fillId="0" borderId="0" applyFont="0" applyFill="0" applyBorder="0" applyAlignment="0" applyProtection="0"/>
    <xf numFmtId="261" fontId="32" fillId="0" borderId="0" applyFont="0" applyFill="0" applyBorder="0" applyAlignment="0" applyProtection="0"/>
    <xf numFmtId="262" fontId="41" fillId="0" borderId="8" applyFont="0" applyFill="0" applyBorder="0" applyAlignment="0" applyProtection="0">
      <alignment horizontal="right"/>
      <protection locked="0"/>
    </xf>
  </cellStyleXfs>
  <cellXfs count="67">
    <xf numFmtId="0" fontId="0" fillId="0" borderId="0" xfId="0"/>
    <xf numFmtId="0" fontId="51" fillId="0" borderId="0" xfId="208" applyFont="1" applyFill="1" applyBorder="1">
      <alignment vertical="top"/>
    </xf>
    <xf numFmtId="0" fontId="51" fillId="0" borderId="0" xfId="209" applyFont="1">
      <alignment vertical="top"/>
    </xf>
    <xf numFmtId="0" fontId="3" fillId="0" borderId="0" xfId="209" applyFont="1">
      <alignment vertical="top"/>
    </xf>
    <xf numFmtId="0" fontId="66" fillId="0" borderId="0" xfId="209">
      <alignment vertical="top"/>
    </xf>
    <xf numFmtId="0" fontId="51" fillId="0" borderId="1" xfId="208" applyFont="1" applyFill="1" applyBorder="1">
      <alignment vertical="top"/>
    </xf>
    <xf numFmtId="0" fontId="0" fillId="0" borderId="0" xfId="0" applyBorder="1"/>
    <xf numFmtId="0" fontId="3" fillId="0" borderId="0" xfId="0" applyFont="1"/>
    <xf numFmtId="0" fontId="1" fillId="32" borderId="0" xfId="207" applyFont="1" applyFill="1" applyAlignment="1">
      <alignment horizontal="right"/>
    </xf>
    <xf numFmtId="0" fontId="0" fillId="32" borderId="0" xfId="0" applyFill="1"/>
    <xf numFmtId="0" fontId="1" fillId="32" borderId="0" xfId="207" applyFont="1" applyFill="1"/>
    <xf numFmtId="0" fontId="51" fillId="32" borderId="0" xfId="209" applyFont="1" applyFill="1">
      <alignment vertical="top"/>
    </xf>
    <xf numFmtId="0" fontId="3" fillId="0" borderId="19" xfId="207" quotePrefix="1" applyFont="1" applyFill="1" applyBorder="1" applyAlignment="1">
      <alignment horizontal="left"/>
    </xf>
    <xf numFmtId="0" fontId="1" fillId="0" borderId="16" xfId="207" quotePrefix="1" applyFont="1" applyFill="1" applyBorder="1" applyAlignment="1">
      <alignment horizontal="left"/>
    </xf>
    <xf numFmtId="0" fontId="1" fillId="0" borderId="16" xfId="207" applyFont="1" applyFill="1" applyBorder="1"/>
    <xf numFmtId="0" fontId="1" fillId="0" borderId="20" xfId="207" applyFont="1" applyFill="1" applyBorder="1"/>
    <xf numFmtId="0" fontId="3" fillId="0" borderId="19" xfId="207" quotePrefix="1" applyFont="1" applyBorder="1" applyAlignment="1">
      <alignment horizontal="left"/>
    </xf>
    <xf numFmtId="0" fontId="1" fillId="0" borderId="16" xfId="207" quotePrefix="1" applyFont="1" applyBorder="1" applyAlignment="1">
      <alignment horizontal="left"/>
    </xf>
    <xf numFmtId="0" fontId="1" fillId="0" borderId="16" xfId="207" applyFont="1" applyBorder="1"/>
    <xf numFmtId="0" fontId="1" fillId="0" borderId="20" xfId="207" applyFont="1" applyBorder="1"/>
    <xf numFmtId="0" fontId="3" fillId="0" borderId="20" xfId="209" applyFont="1" applyBorder="1">
      <alignment vertical="top"/>
    </xf>
    <xf numFmtId="0" fontId="51" fillId="32" borderId="19" xfId="209" applyFont="1" applyFill="1" applyBorder="1">
      <alignment vertical="top"/>
    </xf>
    <xf numFmtId="0" fontId="51" fillId="32" borderId="16" xfId="209" applyFont="1" applyFill="1" applyBorder="1">
      <alignment vertical="top"/>
    </xf>
    <xf numFmtId="0" fontId="51" fillId="32" borderId="20" xfId="209" applyFont="1" applyFill="1" applyBorder="1">
      <alignment vertical="top"/>
    </xf>
    <xf numFmtId="0" fontId="16" fillId="0" borderId="0" xfId="209" applyFont="1">
      <alignment vertical="top"/>
    </xf>
    <xf numFmtId="0" fontId="92" fillId="0" borderId="0" xfId="0" applyFont="1"/>
    <xf numFmtId="0" fontId="51" fillId="0" borderId="0" xfId="207" applyFont="1" applyAlignment="1">
      <alignment horizontal="right"/>
    </xf>
    <xf numFmtId="227" fontId="91" fillId="0" borderId="0" xfId="206" applyNumberFormat="1" applyFont="1" applyFill="1" applyAlignment="1">
      <alignment horizontal="center" wrapText="1"/>
    </xf>
    <xf numFmtId="0" fontId="51" fillId="0" borderId="19" xfId="0" applyFont="1" applyBorder="1"/>
    <xf numFmtId="0" fontId="3" fillId="0" borderId="19" xfId="209" applyFont="1" applyBorder="1">
      <alignment vertical="top"/>
    </xf>
    <xf numFmtId="0" fontId="0" fillId="0" borderId="0" xfId="0" applyFill="1"/>
    <xf numFmtId="0" fontId="93" fillId="35" borderId="0" xfId="207" applyFont="1" applyFill="1" applyAlignment="1"/>
    <xf numFmtId="227" fontId="94" fillId="35" borderId="0" xfId="206" applyNumberFormat="1" applyFont="1" applyFill="1" applyAlignment="1">
      <alignment horizontal="center" wrapText="1"/>
    </xf>
    <xf numFmtId="0" fontId="51" fillId="0" borderId="0" xfId="209" applyFont="1" applyFill="1">
      <alignment vertical="top"/>
    </xf>
    <xf numFmtId="0" fontId="51" fillId="0" borderId="0" xfId="207" applyFont="1" applyFill="1" applyAlignment="1">
      <alignment horizontal="right"/>
    </xf>
    <xf numFmtId="0" fontId="51" fillId="0" borderId="0" xfId="0" applyFont="1"/>
    <xf numFmtId="0" fontId="0" fillId="0" borderId="22" xfId="0" applyBorder="1" applyAlignment="1">
      <alignment vertical="top"/>
    </xf>
    <xf numFmtId="0" fontId="0" fillId="0" borderId="14" xfId="0" applyBorder="1" applyAlignment="1">
      <alignment vertical="top"/>
    </xf>
    <xf numFmtId="0" fontId="95" fillId="0" borderId="11" xfId="0" applyFont="1" applyBorder="1" applyAlignment="1">
      <alignment wrapText="1"/>
    </xf>
    <xf numFmtId="2" fontId="3" fillId="36" borderId="12" xfId="209" applyNumberFormat="1" applyFont="1" applyFill="1" applyBorder="1" applyAlignment="1">
      <alignment horizontal="right" vertical="top"/>
    </xf>
    <xf numFmtId="0" fontId="96" fillId="37" borderId="1" xfId="0" applyFont="1" applyFill="1" applyBorder="1" applyAlignment="1">
      <alignment horizontal="center"/>
    </xf>
    <xf numFmtId="2" fontId="3" fillId="0" borderId="0" xfId="209" applyNumberFormat="1" applyFont="1" applyBorder="1" applyAlignment="1">
      <alignment horizontal="right" vertical="top"/>
    </xf>
    <xf numFmtId="176" fontId="3" fillId="36" borderId="23" xfId="107" applyNumberFormat="1" applyFont="1" applyFill="1" applyBorder="1" applyAlignment="1">
      <alignment horizontal="right" vertical="top"/>
    </xf>
    <xf numFmtId="37" fontId="1" fillId="32" borderId="0" xfId="207" applyNumberFormat="1" applyFont="1" applyFill="1" applyBorder="1" applyAlignment="1">
      <alignment horizontal="right"/>
    </xf>
    <xf numFmtId="0" fontId="3" fillId="32" borderId="0" xfId="209" applyFont="1" applyFill="1" applyBorder="1" applyAlignment="1">
      <alignment horizontal="right" vertical="top"/>
    </xf>
    <xf numFmtId="0" fontId="0" fillId="32" borderId="0" xfId="0" applyFill="1" applyAlignment="1">
      <alignment horizontal="right"/>
    </xf>
    <xf numFmtId="176" fontId="3" fillId="36" borderId="21" xfId="209" applyNumberFormat="1" applyFont="1" applyFill="1" applyBorder="1" applyAlignment="1">
      <alignment horizontal="right" vertical="top"/>
    </xf>
    <xf numFmtId="176" fontId="3" fillId="0" borderId="8" xfId="209" applyNumberFormat="1" applyFont="1" applyBorder="1" applyAlignment="1">
      <alignment horizontal="right" vertical="top"/>
    </xf>
    <xf numFmtId="176" fontId="96" fillId="36" borderId="23" xfId="107" applyNumberFormat="1" applyFont="1" applyFill="1" applyBorder="1" applyAlignment="1">
      <alignment horizontal="right" vertical="top"/>
    </xf>
    <xf numFmtId="176" fontId="96" fillId="0" borderId="3" xfId="107" applyNumberFormat="1" applyFont="1" applyBorder="1" applyAlignment="1">
      <alignment horizontal="right" vertical="top"/>
    </xf>
    <xf numFmtId="176" fontId="3" fillId="0" borderId="3" xfId="107" applyNumberFormat="1" applyFont="1" applyBorder="1" applyAlignment="1">
      <alignment horizontal="right" vertical="top"/>
    </xf>
    <xf numFmtId="0" fontId="3" fillId="36" borderId="0" xfId="209" applyFont="1" applyFill="1" applyBorder="1" applyAlignment="1">
      <alignment horizontal="right" vertical="top"/>
    </xf>
    <xf numFmtId="0" fontId="3" fillId="0" borderId="0" xfId="209" applyFont="1" applyBorder="1" applyAlignment="1">
      <alignment horizontal="right" vertical="top"/>
    </xf>
    <xf numFmtId="0" fontId="3" fillId="0" borderId="0" xfId="209" applyFont="1" applyFill="1" applyBorder="1" applyAlignment="1">
      <alignment horizontal="right" vertical="top"/>
    </xf>
    <xf numFmtId="2" fontId="96" fillId="36" borderId="12" xfId="209" applyNumberFormat="1" applyFont="1" applyFill="1" applyBorder="1" applyAlignment="1">
      <alignment horizontal="right" vertical="top"/>
    </xf>
    <xf numFmtId="2" fontId="96" fillId="0" borderId="0" xfId="209" applyNumberFormat="1" applyFont="1" applyBorder="1" applyAlignment="1">
      <alignment horizontal="right" vertical="top"/>
    </xf>
    <xf numFmtId="2" fontId="96" fillId="0" borderId="17" xfId="209" applyNumberFormat="1" applyFont="1" applyBorder="1" applyAlignment="1">
      <alignment horizontal="right" vertical="top"/>
    </xf>
    <xf numFmtId="2" fontId="96" fillId="36" borderId="1" xfId="209" applyNumberFormat="1" applyFont="1" applyFill="1" applyBorder="1" applyAlignment="1">
      <alignment horizontal="right" vertical="top"/>
    </xf>
    <xf numFmtId="2" fontId="96" fillId="0" borderId="1" xfId="209" applyNumberFormat="1" applyFont="1" applyBorder="1" applyAlignment="1">
      <alignment horizontal="right" vertical="top"/>
    </xf>
    <xf numFmtId="176" fontId="96" fillId="36" borderId="23" xfId="209" applyNumberFormat="1" applyFont="1" applyFill="1" applyBorder="1" applyAlignment="1">
      <alignment horizontal="right" vertical="top"/>
    </xf>
    <xf numFmtId="176" fontId="96" fillId="0" borderId="3" xfId="209" applyNumberFormat="1" applyFont="1" applyBorder="1" applyAlignment="1">
      <alignment horizontal="right" vertical="top"/>
    </xf>
    <xf numFmtId="176" fontId="96" fillId="36" borderId="3" xfId="209" applyNumberFormat="1" applyFont="1" applyFill="1" applyBorder="1" applyAlignment="1">
      <alignment horizontal="right" vertical="top"/>
    </xf>
    <xf numFmtId="176" fontId="96" fillId="0" borderId="24" xfId="209" applyNumberFormat="1" applyFont="1" applyBorder="1" applyAlignment="1">
      <alignment horizontal="right" vertical="top"/>
    </xf>
    <xf numFmtId="0" fontId="95" fillId="0" borderId="11" xfId="0" applyFont="1" applyBorder="1" applyAlignment="1">
      <alignment horizontal="center" wrapText="1"/>
    </xf>
    <xf numFmtId="176" fontId="96" fillId="36" borderId="12" xfId="209" applyNumberFormat="1" applyFont="1" applyFill="1" applyBorder="1" applyAlignment="1">
      <alignment horizontal="right" vertical="top"/>
    </xf>
    <xf numFmtId="176" fontId="3" fillId="36" borderId="12" xfId="209" applyNumberFormat="1" applyFont="1" applyFill="1" applyBorder="1" applyAlignment="1">
      <alignment horizontal="right" vertical="top"/>
    </xf>
    <xf numFmtId="14" fontId="0" fillId="0" borderId="22" xfId="0" applyNumberFormat="1" applyBorder="1" applyAlignment="1">
      <alignment vertical="top"/>
    </xf>
  </cellXfs>
  <cellStyles count="358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40% - Accent1" xfId="14" builtinId="31" customBuiltin="1"/>
    <cellStyle name="40% - Accent2" xfId="15" builtinId="35" customBuiltin="1"/>
    <cellStyle name="40% - Accent3" xfId="16" builtinId="39" customBuiltin="1"/>
    <cellStyle name="40% - Accent4" xfId="17" builtinId="43" customBuiltin="1"/>
    <cellStyle name="40% - Accent5" xfId="18" builtinId="47" customBuiltin="1"/>
    <cellStyle name="40% - Accent6" xfId="19" builtinId="51" customBuiltin="1"/>
    <cellStyle name="60% - Accent1" xfId="20" builtinId="32" customBuiltin="1"/>
    <cellStyle name="60% - Accent2" xfId="21" builtinId="36" customBuiltin="1"/>
    <cellStyle name="60% - Accent3" xfId="22" builtinId="40" customBuiltin="1"/>
    <cellStyle name="60% - Accent4" xfId="23" builtinId="44" customBuiltin="1"/>
    <cellStyle name="60% - Accent5" xfId="24" builtinId="48" customBuiltin="1"/>
    <cellStyle name="60% - Accent6" xfId="25" builtinId="52" customBuiltin="1"/>
    <cellStyle name="Accent1" xfId="26" builtinId="29" customBuiltin="1"/>
    <cellStyle name="Accent2" xfId="27" builtinId="33" customBuiltin="1"/>
    <cellStyle name="Accent3" xfId="28" builtinId="37" customBuiltin="1"/>
    <cellStyle name="Accent4" xfId="29" builtinId="41" customBuiltin="1"/>
    <cellStyle name="Accent5" xfId="30" builtinId="45" customBuiltin="1"/>
    <cellStyle name="Accent6" xfId="31" builtinId="49" customBuiltin="1"/>
    <cellStyle name="Bad" xfId="32" builtinId="27" customBuiltin="1"/>
    <cellStyle name="Basic" xfId="33"/>
    <cellStyle name="black" xfId="34"/>
    <cellStyle name="blu" xfId="35"/>
    <cellStyle name="bot" xfId="36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00A" xfId="45"/>
    <cellStyle name="C00B" xfId="46"/>
    <cellStyle name="C00L" xfId="47"/>
    <cellStyle name="C01A" xfId="48"/>
    <cellStyle name="C01B" xfId="49"/>
    <cellStyle name="C01H" xfId="50"/>
    <cellStyle name="C01L" xfId="51"/>
    <cellStyle name="C02A" xfId="52"/>
    <cellStyle name="C02B" xfId="53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B" xfId="61"/>
    <cellStyle name="C04H" xfId="62"/>
    <cellStyle name="C04L" xfId="63"/>
    <cellStyle name="C05A" xfId="64"/>
    <cellStyle name="C05B" xfId="65"/>
    <cellStyle name="C05H" xfId="66"/>
    <cellStyle name="C05L" xfId="67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," xfId="79"/>
    <cellStyle name="c3" xfId="80"/>
    <cellStyle name="Calculation" xfId="81" builtinId="22" customBuiltin="1"/>
    <cellStyle name="cas" xfId="82"/>
    <cellStyle name="Centered Heading" xfId="83"/>
    <cellStyle name="Check Cell" xfId="84" builtinId="23" customBuiltin="1"/>
    <cellStyle name="Comma  - Style1" xfId="85"/>
    <cellStyle name="Comma  - Style2" xfId="86"/>
    <cellStyle name="Comma  - Style3" xfId="87"/>
    <cellStyle name="Comma  - Style4" xfId="88"/>
    <cellStyle name="Comma  - Style5" xfId="89"/>
    <cellStyle name="Comma  - Style6" xfId="90"/>
    <cellStyle name="Comma  - Style7" xfId="91"/>
    <cellStyle name="Comma  - Style8" xfId="92"/>
    <cellStyle name="Comma [1]" xfId="93"/>
    <cellStyle name="Comma [2]" xfId="94"/>
    <cellStyle name="Comma [3]" xfId="95"/>
    <cellStyle name="Comma 0.0" xfId="96"/>
    <cellStyle name="Comma 0.00" xfId="97"/>
    <cellStyle name="Comma 0.000" xfId="98"/>
    <cellStyle name="Comma 0.0000" xfId="99"/>
    <cellStyle name="Comma 2" xfId="100"/>
    <cellStyle name="Comma 2 2" xfId="101"/>
    <cellStyle name="Comma 3" xfId="102"/>
    <cellStyle name="Comma 3 2" xfId="103"/>
    <cellStyle name="Comma Input" xfId="104"/>
    <cellStyle name="Comma0" xfId="105"/>
    <cellStyle name="Company Name" xfId="106"/>
    <cellStyle name="Currency" xfId="107" builtinId="4"/>
    <cellStyle name="Currency [1]" xfId="108"/>
    <cellStyle name="Currency [2]" xfId="109"/>
    <cellStyle name="Currency [3]" xfId="110"/>
    <cellStyle name="Currency 0.0" xfId="111"/>
    <cellStyle name="Currency 0.00" xfId="112"/>
    <cellStyle name="Currency 0.000" xfId="113"/>
    <cellStyle name="Currency 0.0000" xfId="114"/>
    <cellStyle name="Currency 2" xfId="115"/>
    <cellStyle name="Currency 2 2" xfId="116"/>
    <cellStyle name="Currency 3" xfId="117"/>
    <cellStyle name="Currency 3 2" xfId="118"/>
    <cellStyle name="Currency Input" xfId="119"/>
    <cellStyle name="Currency0" xfId="120"/>
    <cellStyle name="d" xfId="121"/>
    <cellStyle name="d," xfId="122"/>
    <cellStyle name="d1" xfId="123"/>
    <cellStyle name="d1," xfId="124"/>
    <cellStyle name="d2" xfId="125"/>
    <cellStyle name="d2," xfId="126"/>
    <cellStyle name="d3" xfId="127"/>
    <cellStyle name="Dash" xfId="128"/>
    <cellStyle name="Date" xfId="129"/>
    <cellStyle name="Date [Abbreviated]" xfId="130"/>
    <cellStyle name="Date [Long Europe]" xfId="131"/>
    <cellStyle name="Date [Long U.S.]" xfId="132"/>
    <cellStyle name="Date [Short Europe]" xfId="133"/>
    <cellStyle name="Date [Short U.S.]" xfId="134"/>
    <cellStyle name="Date_ITCM 2010 Template" xfId="135"/>
    <cellStyle name="Define$0" xfId="136"/>
    <cellStyle name="Define$1" xfId="137"/>
    <cellStyle name="Define$2" xfId="138"/>
    <cellStyle name="Define0" xfId="139"/>
    <cellStyle name="Define1" xfId="140"/>
    <cellStyle name="Define1x" xfId="141"/>
    <cellStyle name="Define2" xfId="142"/>
    <cellStyle name="Define2x" xfId="143"/>
    <cellStyle name="Dollar" xfId="144"/>
    <cellStyle name="e" xfId="145"/>
    <cellStyle name="e1" xfId="146"/>
    <cellStyle name="e2" xfId="147"/>
    <cellStyle name="Euro" xfId="148"/>
    <cellStyle name="Explanatory Text" xfId="149" builtinId="53" customBuiltin="1"/>
    <cellStyle name="Fixed" xfId="150"/>
    <cellStyle name="FOOTER - Style1" xfId="151"/>
    <cellStyle name="g" xfId="152"/>
    <cellStyle name="general" xfId="153"/>
    <cellStyle name="General [C]" xfId="154"/>
    <cellStyle name="General [R]" xfId="155"/>
    <cellStyle name="Good" xfId="156" builtinId="26" customBuiltin="1"/>
    <cellStyle name="Green" xfId="157"/>
    <cellStyle name="grey" xfId="158"/>
    <cellStyle name="Header1" xfId="159"/>
    <cellStyle name="Header2" xfId="160"/>
    <cellStyle name="Heading" xfId="161"/>
    <cellStyle name="Heading 1" xfId="162" builtinId="16" customBuiltin="1"/>
    <cellStyle name="Heading 2" xfId="163" builtinId="17" customBuiltin="1"/>
    <cellStyle name="Heading 3" xfId="164" builtinId="18" customBuiltin="1"/>
    <cellStyle name="Heading 4" xfId="165" builtinId="19" customBuiltin="1"/>
    <cellStyle name="Heading No Underline" xfId="166"/>
    <cellStyle name="Heading With Underline" xfId="167"/>
    <cellStyle name="Heading1" xfId="168"/>
    <cellStyle name="Heading2" xfId="169"/>
    <cellStyle name="Headline" xfId="170"/>
    <cellStyle name="Highlight" xfId="171"/>
    <cellStyle name="in" xfId="172"/>
    <cellStyle name="Indented [0]" xfId="173"/>
    <cellStyle name="Indented [2]" xfId="174"/>
    <cellStyle name="Indented [4]" xfId="175"/>
    <cellStyle name="Indented [6]" xfId="176"/>
    <cellStyle name="Input" xfId="177" builtinId="20" customBuiltin="1"/>
    <cellStyle name="Input [yellow]" xfId="178"/>
    <cellStyle name="Input$0" xfId="179"/>
    <cellStyle name="Input$1" xfId="180"/>
    <cellStyle name="Input$2" xfId="181"/>
    <cellStyle name="Input0" xfId="182"/>
    <cellStyle name="Input1" xfId="183"/>
    <cellStyle name="Input1x" xfId="184"/>
    <cellStyle name="Input2" xfId="185"/>
    <cellStyle name="Input2x" xfId="186"/>
    <cellStyle name="lborder" xfId="187"/>
    <cellStyle name="LeftSubtitle" xfId="188"/>
    <cellStyle name="Linked Cell" xfId="189" builtinId="24" customBuiltin="1"/>
    <cellStyle name="m" xfId="190"/>
    <cellStyle name="m1" xfId="191"/>
    <cellStyle name="m2" xfId="192"/>
    <cellStyle name="m3" xfId="193"/>
    <cellStyle name="Multiple" xfId="194"/>
    <cellStyle name="Negative" xfId="195"/>
    <cellStyle name="Neutral" xfId="196" builtinId="28" customBuiltin="1"/>
    <cellStyle name="no dec" xfId="197"/>
    <cellStyle name="Normal" xfId="0" builtinId="0"/>
    <cellStyle name="Normal - Style1" xfId="198"/>
    <cellStyle name="Normal 2" xfId="199"/>
    <cellStyle name="Normal 3" xfId="200"/>
    <cellStyle name="Normal 3 2" xfId="201"/>
    <cellStyle name="Normal 3_ITC-Great Plains Heintz 6-24-08a" xfId="202"/>
    <cellStyle name="Normal 4" xfId="203"/>
    <cellStyle name="Normal 4 2" xfId="204"/>
    <cellStyle name="Normal 4_ITC-Great Plains Heintz 6-24-08a" xfId="205"/>
    <cellStyle name="Normal_Attachment GG (2)" xfId="206"/>
    <cellStyle name="Normal_Schedule O Info for Mike" xfId="207"/>
    <cellStyle name="Normal_Sheet1" xfId="208"/>
    <cellStyle name="Normal_Sheet3" xfId="209"/>
    <cellStyle name="Note" xfId="210" builtinId="10" customBuiltin="1"/>
    <cellStyle name="Output" xfId="211" builtinId="21" customBuiltin="1"/>
    <cellStyle name="Output1_Back" xfId="212"/>
    <cellStyle name="p" xfId="213"/>
    <cellStyle name="p_2010 Attachment O  GG_082709" xfId="214"/>
    <cellStyle name="p_2010 Attachment O Template Supporting Work Papers_ITC Midwest" xfId="215"/>
    <cellStyle name="p_2010 Attachment O Template Supporting Work Papers_ITCTransmission" xfId="216"/>
    <cellStyle name="p_2010 Attachment O Template Supporting Work Papers_METC" xfId="217"/>
    <cellStyle name="p_2Mod11" xfId="218"/>
    <cellStyle name="p_aavidmod11.xls Chart 1" xfId="219"/>
    <cellStyle name="p_aavidmod11.xls Chart 2" xfId="220"/>
    <cellStyle name="p_Attachment O &amp; GG" xfId="221"/>
    <cellStyle name="p_charts for capm" xfId="222"/>
    <cellStyle name="p_DCF" xfId="223"/>
    <cellStyle name="p_DCF_2Mod11" xfId="224"/>
    <cellStyle name="p_DCF_aavidmod11.xls Chart 1" xfId="225"/>
    <cellStyle name="p_DCF_aavidmod11.xls Chart 2" xfId="226"/>
    <cellStyle name="p_DCF_charts for capm" xfId="227"/>
    <cellStyle name="p_DCF_DCF5" xfId="228"/>
    <cellStyle name="p_DCF_Template2" xfId="229"/>
    <cellStyle name="p_DCF_Template2_1" xfId="230"/>
    <cellStyle name="p_DCF_VERA" xfId="231"/>
    <cellStyle name="p_DCF_VERA_1" xfId="232"/>
    <cellStyle name="p_DCF_VERA_1_Template2" xfId="233"/>
    <cellStyle name="p_DCF_VERA_aavidmod11.xls Chart 2" xfId="234"/>
    <cellStyle name="p_DCF_VERA_Model02" xfId="235"/>
    <cellStyle name="p_DCF_VERA_Template2" xfId="236"/>
    <cellStyle name="p_DCF_VERA_VERA" xfId="237"/>
    <cellStyle name="p_DCF_VERA_VERA_1" xfId="238"/>
    <cellStyle name="p_DCF_VERA_VERA_2" xfId="239"/>
    <cellStyle name="p_DCF_VERA_VERA_Template2" xfId="240"/>
    <cellStyle name="p_DCF5" xfId="241"/>
    <cellStyle name="p_ITC Great Plains Formula 1-12-09a" xfId="242"/>
    <cellStyle name="p_ITCM 2010 Template" xfId="243"/>
    <cellStyle name="p_ITCMW 2009 Rate" xfId="244"/>
    <cellStyle name="p_ITCMW 2010 Rate_083109" xfId="245"/>
    <cellStyle name="p_ITCOP 2010 Rate_083109" xfId="246"/>
    <cellStyle name="p_ITCT 2009 Rate" xfId="247"/>
    <cellStyle name="p_ITCT New 2010 Attachment O &amp; GG_111209NL" xfId="248"/>
    <cellStyle name="p_METC 2010 Rate_083109" xfId="249"/>
    <cellStyle name="p_Template2" xfId="250"/>
    <cellStyle name="p_Template2_1" xfId="251"/>
    <cellStyle name="p_VERA" xfId="252"/>
    <cellStyle name="p_VERA_1" xfId="253"/>
    <cellStyle name="p_VERA_1_Template2" xfId="254"/>
    <cellStyle name="p_VERA_aavidmod11.xls Chart 2" xfId="255"/>
    <cellStyle name="p_VERA_Model02" xfId="256"/>
    <cellStyle name="p_VERA_Template2" xfId="257"/>
    <cellStyle name="p_VERA_VERA" xfId="258"/>
    <cellStyle name="p_VERA_VERA_1" xfId="259"/>
    <cellStyle name="p_VERA_VERA_2" xfId="260"/>
    <cellStyle name="p_VERA_VERA_Template2" xfId="261"/>
    <cellStyle name="p1" xfId="262"/>
    <cellStyle name="p2" xfId="263"/>
    <cellStyle name="p3" xfId="264"/>
    <cellStyle name="Percent %" xfId="265"/>
    <cellStyle name="Percent % Long Underline" xfId="266"/>
    <cellStyle name="Percent (0)" xfId="267"/>
    <cellStyle name="Percent [0]" xfId="268"/>
    <cellStyle name="Percent [1]" xfId="269"/>
    <cellStyle name="Percent [2]" xfId="270"/>
    <cellStyle name="Percent [3]" xfId="271"/>
    <cellStyle name="Percent 0.0%" xfId="272"/>
    <cellStyle name="Percent 0.0% Long Underline" xfId="273"/>
    <cellStyle name="Percent 0.00%" xfId="274"/>
    <cellStyle name="Percent 0.00% Long Underline" xfId="275"/>
    <cellStyle name="Percent 0.000%" xfId="276"/>
    <cellStyle name="Percent 0.000% Long Underline" xfId="277"/>
    <cellStyle name="Percent 0.0000%" xfId="278"/>
    <cellStyle name="Percent 0.0000% Long Underline" xfId="279"/>
    <cellStyle name="Percent 2" xfId="280"/>
    <cellStyle name="Percent 2 2" xfId="281"/>
    <cellStyle name="Percent 3" xfId="282"/>
    <cellStyle name="Percent 3 2" xfId="283"/>
    <cellStyle name="Percent Input" xfId="284"/>
    <cellStyle name="Percent0" xfId="285"/>
    <cellStyle name="Percent1" xfId="286"/>
    <cellStyle name="Percent2" xfId="287"/>
    <cellStyle name="PSChar" xfId="288"/>
    <cellStyle name="PSDate" xfId="289"/>
    <cellStyle name="PSDec" xfId="290"/>
    <cellStyle name="PSdesc" xfId="291"/>
    <cellStyle name="PSHeading" xfId="292"/>
    <cellStyle name="PSInt" xfId="293"/>
    <cellStyle name="PSSpacer" xfId="294"/>
    <cellStyle name="PStest" xfId="295"/>
    <cellStyle name="R00A" xfId="296"/>
    <cellStyle name="R00B" xfId="297"/>
    <cellStyle name="R00L" xfId="298"/>
    <cellStyle name="R01A" xfId="299"/>
    <cellStyle name="R01B" xfId="300"/>
    <cellStyle name="R01H" xfId="301"/>
    <cellStyle name="R01L" xfId="302"/>
    <cellStyle name="R02A" xfId="303"/>
    <cellStyle name="R02B" xfId="304"/>
    <cellStyle name="R02H" xfId="305"/>
    <cellStyle name="R02L" xfId="306"/>
    <cellStyle name="R03A" xfId="307"/>
    <cellStyle name="R03B" xfId="308"/>
    <cellStyle name="R03H" xfId="309"/>
    <cellStyle name="R03L" xfId="310"/>
    <cellStyle name="R04A" xfId="311"/>
    <cellStyle name="R04B" xfId="312"/>
    <cellStyle name="R04H" xfId="313"/>
    <cellStyle name="R04L" xfId="314"/>
    <cellStyle name="R05A" xfId="315"/>
    <cellStyle name="R05B" xfId="316"/>
    <cellStyle name="R05H" xfId="317"/>
    <cellStyle name="R05L" xfId="318"/>
    <cellStyle name="R06A" xfId="319"/>
    <cellStyle name="R06B" xfId="320"/>
    <cellStyle name="R06H" xfId="321"/>
    <cellStyle name="R06L" xfId="322"/>
    <cellStyle name="R07A" xfId="323"/>
    <cellStyle name="R07B" xfId="324"/>
    <cellStyle name="R07H" xfId="325"/>
    <cellStyle name="R07L" xfId="326"/>
    <cellStyle name="rborder" xfId="327"/>
    <cellStyle name="red" xfId="328"/>
    <cellStyle name="s_HardInc " xfId="329"/>
    <cellStyle name="s_HardInc _ITC Great Plains Formula 1-12-09a" xfId="330"/>
    <cellStyle name="scenario" xfId="331"/>
    <cellStyle name="Sheetmult" xfId="332"/>
    <cellStyle name="Shtmultx" xfId="333"/>
    <cellStyle name="Style 1" xfId="334"/>
    <cellStyle name="STYLE1" xfId="335"/>
    <cellStyle name="STYLE2" xfId="336"/>
    <cellStyle name="TableHeading" xfId="337"/>
    <cellStyle name="tb" xfId="338"/>
    <cellStyle name="Tickmark" xfId="339"/>
    <cellStyle name="Title" xfId="340" builtinId="15" customBuiltin="1"/>
    <cellStyle name="Title1" xfId="341"/>
    <cellStyle name="top" xfId="342"/>
    <cellStyle name="Total" xfId="343" builtinId="25" customBuiltin="1"/>
    <cellStyle name="w" xfId="344"/>
    <cellStyle name="Warning Text" xfId="345" builtinId="11" customBuiltin="1"/>
    <cellStyle name="XComma" xfId="346"/>
    <cellStyle name="XComma 0.0" xfId="347"/>
    <cellStyle name="XComma 0.00" xfId="348"/>
    <cellStyle name="XComma 0.000" xfId="349"/>
    <cellStyle name="XCurrency" xfId="350"/>
    <cellStyle name="XCurrency 0.0" xfId="351"/>
    <cellStyle name="XCurrency 0.00" xfId="352"/>
    <cellStyle name="XCurrency 0.000" xfId="353"/>
    <cellStyle name="yra" xfId="354"/>
    <cellStyle name="yrActual" xfId="355"/>
    <cellStyle name="yre" xfId="356"/>
    <cellStyle name="yrExpect" xfId="3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workbookViewId="0">
      <selection activeCell="C8" sqref="C8"/>
    </sheetView>
  </sheetViews>
  <sheetFormatPr defaultRowHeight="12.75"/>
  <cols>
    <col min="1" max="1" width="21.28515625" customWidth="1"/>
    <col min="2" max="2" width="32.85546875" customWidth="1"/>
    <col min="3" max="3" width="12.85546875" customWidth="1"/>
    <col min="4" max="4" width="11.28515625" customWidth="1"/>
    <col min="5" max="11" width="11" customWidth="1"/>
    <col min="12" max="12" width="11.5703125" customWidth="1"/>
    <col min="13" max="13" width="9.140625" hidden="1" customWidth="1"/>
  </cols>
  <sheetData>
    <row r="1" spans="1:13" s="25" customFormat="1" ht="18">
      <c r="A1" s="24" t="s">
        <v>35</v>
      </c>
    </row>
    <row r="2" spans="1:13">
      <c r="A2" s="2"/>
    </row>
    <row r="3" spans="1:13">
      <c r="A3" s="1" t="s">
        <v>28</v>
      </c>
      <c r="B3" s="40">
        <v>2013</v>
      </c>
      <c r="C3" s="3"/>
      <c r="D3" s="3"/>
      <c r="E3" s="3"/>
    </row>
    <row r="4" spans="1:13">
      <c r="A4" s="2"/>
      <c r="B4" s="3"/>
      <c r="C4" s="3"/>
      <c r="D4" s="3"/>
      <c r="E4" s="3"/>
    </row>
    <row r="5" spans="1:13">
      <c r="A5" s="1" t="s">
        <v>29</v>
      </c>
      <c r="B5" s="5" t="s">
        <v>43</v>
      </c>
      <c r="C5" s="3"/>
      <c r="D5" s="3"/>
      <c r="E5" s="3"/>
    </row>
    <row r="6" spans="1:13">
      <c r="A6" s="2"/>
      <c r="B6" s="3"/>
      <c r="C6" s="3"/>
      <c r="D6" s="3"/>
      <c r="E6" s="3"/>
      <c r="M6" s="7" t="s">
        <v>34</v>
      </c>
    </row>
    <row r="7" spans="1:13">
      <c r="A7" s="4"/>
      <c r="B7" s="31" t="s">
        <v>31</v>
      </c>
      <c r="C7" s="32" t="s">
        <v>44</v>
      </c>
      <c r="D7" s="32" t="s">
        <v>11</v>
      </c>
      <c r="E7" s="32" t="s">
        <v>19</v>
      </c>
      <c r="F7" s="32" t="s">
        <v>21</v>
      </c>
      <c r="G7" s="32" t="s">
        <v>22</v>
      </c>
      <c r="H7" s="32" t="s">
        <v>23</v>
      </c>
      <c r="I7" s="32" t="s">
        <v>24</v>
      </c>
      <c r="J7" s="32" t="s">
        <v>25</v>
      </c>
      <c r="K7" s="32" t="s">
        <v>26</v>
      </c>
      <c r="L7" s="32" t="s">
        <v>27</v>
      </c>
      <c r="M7" s="27" t="s">
        <v>18</v>
      </c>
    </row>
    <row r="8" spans="1:13">
      <c r="A8" s="4"/>
      <c r="B8" s="31" t="s">
        <v>15</v>
      </c>
      <c r="C8" s="32" t="s">
        <v>46</v>
      </c>
      <c r="D8" s="32" t="s">
        <v>46</v>
      </c>
      <c r="E8" s="32" t="s">
        <v>46</v>
      </c>
      <c r="F8" s="32" t="s">
        <v>46</v>
      </c>
      <c r="G8" s="32" t="s">
        <v>46</v>
      </c>
      <c r="H8" s="32" t="s">
        <v>46</v>
      </c>
      <c r="I8" s="32" t="s">
        <v>46</v>
      </c>
      <c r="J8" s="32" t="s">
        <v>46</v>
      </c>
      <c r="K8" s="32" t="s">
        <v>46</v>
      </c>
      <c r="L8" s="32" t="s">
        <v>46</v>
      </c>
    </row>
    <row r="9" spans="1:13" ht="15" customHeight="1">
      <c r="A9" s="4"/>
      <c r="B9" s="31" t="s">
        <v>36</v>
      </c>
      <c r="C9" s="32" t="s">
        <v>18</v>
      </c>
      <c r="D9" s="32" t="s">
        <v>18</v>
      </c>
      <c r="E9" s="32" t="s">
        <v>34</v>
      </c>
      <c r="F9" s="32" t="s">
        <v>34</v>
      </c>
      <c r="G9" s="32" t="s">
        <v>34</v>
      </c>
      <c r="H9" s="32" t="s">
        <v>34</v>
      </c>
      <c r="I9" s="32" t="s">
        <v>34</v>
      </c>
      <c r="J9" s="32" t="s">
        <v>34</v>
      </c>
      <c r="K9" s="32" t="s">
        <v>18</v>
      </c>
      <c r="L9" s="32" t="s">
        <v>18</v>
      </c>
    </row>
    <row r="10" spans="1:13">
      <c r="A10" s="21" t="s">
        <v>17</v>
      </c>
      <c r="B10" s="12" t="str">
        <f xml:space="preserve"> "December " &amp; B3-1</f>
        <v>December 2012</v>
      </c>
      <c r="C10" s="48">
        <v>600440.53</v>
      </c>
      <c r="D10" s="49">
        <v>0</v>
      </c>
      <c r="E10" s="48">
        <v>0</v>
      </c>
      <c r="F10" s="49">
        <v>0</v>
      </c>
      <c r="G10" s="48">
        <v>0</v>
      </c>
      <c r="H10" s="49">
        <v>0</v>
      </c>
      <c r="I10" s="48">
        <v>0</v>
      </c>
      <c r="J10" s="49">
        <v>0</v>
      </c>
      <c r="K10" s="48">
        <v>0</v>
      </c>
      <c r="L10" s="49">
        <v>0</v>
      </c>
    </row>
    <row r="11" spans="1:13">
      <c r="A11" s="22" t="s">
        <v>12</v>
      </c>
      <c r="B11" s="13" t="str">
        <f xml:space="preserve"> "January " &amp; B3</f>
        <v>January 2013</v>
      </c>
      <c r="C11" s="64">
        <v>600440.53</v>
      </c>
      <c r="D11" s="55">
        <v>0</v>
      </c>
      <c r="E11" s="54">
        <v>0</v>
      </c>
      <c r="F11" s="55">
        <v>0</v>
      </c>
      <c r="G11" s="54">
        <v>0</v>
      </c>
      <c r="H11" s="55">
        <v>0</v>
      </c>
      <c r="I11" s="54">
        <v>0</v>
      </c>
      <c r="J11" s="55">
        <v>0</v>
      </c>
      <c r="K11" s="54">
        <v>0</v>
      </c>
      <c r="L11" s="55">
        <v>0</v>
      </c>
    </row>
    <row r="12" spans="1:13">
      <c r="A12" s="22"/>
      <c r="B12" s="14" t="s">
        <v>1</v>
      </c>
      <c r="C12" s="64">
        <v>600440.53</v>
      </c>
      <c r="D12" s="55">
        <v>0</v>
      </c>
      <c r="E12" s="54">
        <v>0</v>
      </c>
      <c r="F12" s="55">
        <v>0</v>
      </c>
      <c r="G12" s="54">
        <v>0</v>
      </c>
      <c r="H12" s="55">
        <v>0</v>
      </c>
      <c r="I12" s="54">
        <v>0</v>
      </c>
      <c r="J12" s="55">
        <v>0</v>
      </c>
      <c r="K12" s="54">
        <v>0</v>
      </c>
      <c r="L12" s="55">
        <v>0</v>
      </c>
    </row>
    <row r="13" spans="1:13">
      <c r="A13" s="22"/>
      <c r="B13" s="14" t="s">
        <v>2</v>
      </c>
      <c r="C13" s="64">
        <v>600440.53</v>
      </c>
      <c r="D13" s="55">
        <v>0</v>
      </c>
      <c r="E13" s="54">
        <v>0</v>
      </c>
      <c r="F13" s="55">
        <v>0</v>
      </c>
      <c r="G13" s="54">
        <v>0</v>
      </c>
      <c r="H13" s="55">
        <v>0</v>
      </c>
      <c r="I13" s="54">
        <v>0</v>
      </c>
      <c r="J13" s="55">
        <v>0</v>
      </c>
      <c r="K13" s="54">
        <v>0</v>
      </c>
      <c r="L13" s="55">
        <v>0</v>
      </c>
    </row>
    <row r="14" spans="1:13">
      <c r="A14" s="22"/>
      <c r="B14" s="14" t="s">
        <v>3</v>
      </c>
      <c r="C14" s="64">
        <v>600440.53</v>
      </c>
      <c r="D14" s="55">
        <v>0</v>
      </c>
      <c r="E14" s="54">
        <v>0</v>
      </c>
      <c r="F14" s="55">
        <v>0</v>
      </c>
      <c r="G14" s="54">
        <v>0</v>
      </c>
      <c r="H14" s="55">
        <v>0</v>
      </c>
      <c r="I14" s="54">
        <v>0</v>
      </c>
      <c r="J14" s="55">
        <v>0</v>
      </c>
      <c r="K14" s="54">
        <v>0</v>
      </c>
      <c r="L14" s="55">
        <v>0</v>
      </c>
    </row>
    <row r="15" spans="1:13">
      <c r="A15" s="22"/>
      <c r="B15" s="14" t="s">
        <v>4</v>
      </c>
      <c r="C15" s="64">
        <v>600440.53</v>
      </c>
      <c r="D15" s="55">
        <v>0</v>
      </c>
      <c r="E15" s="54">
        <v>0</v>
      </c>
      <c r="F15" s="55">
        <v>0</v>
      </c>
      <c r="G15" s="54">
        <v>0</v>
      </c>
      <c r="H15" s="55">
        <v>0</v>
      </c>
      <c r="I15" s="54">
        <v>0</v>
      </c>
      <c r="J15" s="55">
        <v>0</v>
      </c>
      <c r="K15" s="54">
        <v>0</v>
      </c>
      <c r="L15" s="55">
        <v>0</v>
      </c>
    </row>
    <row r="16" spans="1:13">
      <c r="A16" s="22"/>
      <c r="B16" s="14" t="s">
        <v>5</v>
      </c>
      <c r="C16" s="64">
        <v>600440.53</v>
      </c>
      <c r="D16" s="55">
        <v>0</v>
      </c>
      <c r="E16" s="54">
        <v>0</v>
      </c>
      <c r="F16" s="55">
        <v>0</v>
      </c>
      <c r="G16" s="54">
        <v>0</v>
      </c>
      <c r="H16" s="55">
        <v>0</v>
      </c>
      <c r="I16" s="54">
        <v>0</v>
      </c>
      <c r="J16" s="55">
        <v>0</v>
      </c>
      <c r="K16" s="54">
        <v>0</v>
      </c>
      <c r="L16" s="55">
        <v>0</v>
      </c>
    </row>
    <row r="17" spans="1:12">
      <c r="A17" s="22"/>
      <c r="B17" s="14" t="s">
        <v>6</v>
      </c>
      <c r="C17" s="64">
        <v>600440.53</v>
      </c>
      <c r="D17" s="55">
        <v>0</v>
      </c>
      <c r="E17" s="54">
        <v>0</v>
      </c>
      <c r="F17" s="55">
        <v>0</v>
      </c>
      <c r="G17" s="54">
        <v>0</v>
      </c>
      <c r="H17" s="55">
        <v>0</v>
      </c>
      <c r="I17" s="54">
        <v>0</v>
      </c>
      <c r="J17" s="55">
        <v>0</v>
      </c>
      <c r="K17" s="54">
        <v>0</v>
      </c>
      <c r="L17" s="55">
        <v>0</v>
      </c>
    </row>
    <row r="18" spans="1:12">
      <c r="A18" s="22"/>
      <c r="B18" s="14" t="s">
        <v>7</v>
      </c>
      <c r="C18" s="64">
        <v>600440.53</v>
      </c>
      <c r="D18" s="55">
        <v>0</v>
      </c>
      <c r="E18" s="54">
        <v>0</v>
      </c>
      <c r="F18" s="55">
        <v>0</v>
      </c>
      <c r="G18" s="54">
        <v>0</v>
      </c>
      <c r="H18" s="55">
        <v>0</v>
      </c>
      <c r="I18" s="54">
        <v>0</v>
      </c>
      <c r="J18" s="55">
        <v>0</v>
      </c>
      <c r="K18" s="54">
        <v>0</v>
      </c>
      <c r="L18" s="55">
        <v>0</v>
      </c>
    </row>
    <row r="19" spans="1:12">
      <c r="A19" s="22"/>
      <c r="B19" s="14" t="s">
        <v>8</v>
      </c>
      <c r="C19" s="64">
        <v>600440.53</v>
      </c>
      <c r="D19" s="55">
        <v>0</v>
      </c>
      <c r="E19" s="54">
        <v>0</v>
      </c>
      <c r="F19" s="55">
        <v>0</v>
      </c>
      <c r="G19" s="54">
        <v>0</v>
      </c>
      <c r="H19" s="55">
        <v>0</v>
      </c>
      <c r="I19" s="54">
        <v>0</v>
      </c>
      <c r="J19" s="55">
        <v>0</v>
      </c>
      <c r="K19" s="54">
        <v>0</v>
      </c>
      <c r="L19" s="55">
        <v>0</v>
      </c>
    </row>
    <row r="20" spans="1:12">
      <c r="A20" s="22"/>
      <c r="B20" s="14" t="s">
        <v>9</v>
      </c>
      <c r="C20" s="64">
        <v>600440.53</v>
      </c>
      <c r="D20" s="55">
        <v>0</v>
      </c>
      <c r="E20" s="54">
        <v>0</v>
      </c>
      <c r="F20" s="55">
        <v>0</v>
      </c>
      <c r="G20" s="54">
        <v>0</v>
      </c>
      <c r="H20" s="55">
        <v>0</v>
      </c>
      <c r="I20" s="54">
        <v>0</v>
      </c>
      <c r="J20" s="55">
        <v>0</v>
      </c>
      <c r="K20" s="54">
        <v>0</v>
      </c>
      <c r="L20" s="55">
        <v>0</v>
      </c>
    </row>
    <row r="21" spans="1:12">
      <c r="A21" s="22"/>
      <c r="B21" s="14" t="s">
        <v>10</v>
      </c>
      <c r="C21" s="64">
        <v>600440.53</v>
      </c>
      <c r="D21" s="55">
        <v>0</v>
      </c>
      <c r="E21" s="54">
        <v>0</v>
      </c>
      <c r="F21" s="55">
        <v>0</v>
      </c>
      <c r="G21" s="54">
        <v>0</v>
      </c>
      <c r="H21" s="55">
        <v>0</v>
      </c>
      <c r="I21" s="54">
        <v>0</v>
      </c>
      <c r="J21" s="55">
        <v>0</v>
      </c>
      <c r="K21" s="54">
        <v>0</v>
      </c>
      <c r="L21" s="55">
        <v>0</v>
      </c>
    </row>
    <row r="22" spans="1:12">
      <c r="A22" s="23"/>
      <c r="B22" s="15" t="str">
        <f xml:space="preserve"> "December " &amp; B3</f>
        <v>December 2013</v>
      </c>
      <c r="C22" s="64">
        <v>600440.53</v>
      </c>
      <c r="D22" s="55">
        <v>0</v>
      </c>
      <c r="E22" s="54">
        <v>0</v>
      </c>
      <c r="F22" s="55">
        <v>0</v>
      </c>
      <c r="G22" s="54">
        <v>0</v>
      </c>
      <c r="H22" s="55">
        <v>0</v>
      </c>
      <c r="I22" s="54">
        <v>0</v>
      </c>
      <c r="J22" s="55">
        <v>0</v>
      </c>
      <c r="K22" s="54">
        <v>0</v>
      </c>
      <c r="L22" s="55">
        <v>0</v>
      </c>
    </row>
    <row r="23" spans="1:12">
      <c r="A23" s="11"/>
      <c r="B23" s="26" t="s">
        <v>30</v>
      </c>
      <c r="C23" s="46">
        <f>AVERAGE(C10:C22)</f>
        <v>600440.53000000014</v>
      </c>
      <c r="D23" s="47">
        <f>AVERAGE(D10:D22)</f>
        <v>0</v>
      </c>
      <c r="E23" s="46">
        <f t="shared" ref="E23:L23" si="0">AVERAGE(E10:E22)</f>
        <v>0</v>
      </c>
      <c r="F23" s="47">
        <f t="shared" si="0"/>
        <v>0</v>
      </c>
      <c r="G23" s="46">
        <f t="shared" si="0"/>
        <v>0</v>
      </c>
      <c r="H23" s="47">
        <f t="shared" si="0"/>
        <v>0</v>
      </c>
      <c r="I23" s="46">
        <f t="shared" si="0"/>
        <v>0</v>
      </c>
      <c r="J23" s="47">
        <f t="shared" si="0"/>
        <v>0</v>
      </c>
      <c r="K23" s="46">
        <f t="shared" si="0"/>
        <v>0</v>
      </c>
      <c r="L23" s="47">
        <f t="shared" si="0"/>
        <v>0</v>
      </c>
    </row>
    <row r="24" spans="1:12">
      <c r="A24" s="11"/>
      <c r="B24" s="26"/>
      <c r="C24" s="51"/>
      <c r="D24" s="52"/>
      <c r="E24" s="51"/>
      <c r="F24" s="52"/>
      <c r="G24" s="51"/>
      <c r="H24" s="52"/>
      <c r="I24" s="51"/>
      <c r="J24" s="52"/>
      <c r="K24" s="51"/>
      <c r="L24" s="52"/>
    </row>
    <row r="25" spans="1:12">
      <c r="A25" s="11"/>
      <c r="B25" s="26"/>
      <c r="C25" s="51"/>
      <c r="D25" s="52"/>
      <c r="E25" s="51"/>
      <c r="F25" s="52"/>
      <c r="G25" s="51"/>
      <c r="H25" s="52"/>
      <c r="I25" s="51"/>
      <c r="J25" s="52"/>
      <c r="K25" s="51"/>
      <c r="L25" s="52"/>
    </row>
    <row r="26" spans="1:12">
      <c r="A26" s="21" t="s">
        <v>37</v>
      </c>
      <c r="B26" s="12" t="str">
        <f>B10</f>
        <v>December 2012</v>
      </c>
      <c r="C26" s="48">
        <v>15160.1</v>
      </c>
      <c r="D26" s="49">
        <v>0</v>
      </c>
      <c r="E26" s="48">
        <v>0</v>
      </c>
      <c r="F26" s="49">
        <v>0</v>
      </c>
      <c r="G26" s="48">
        <v>0</v>
      </c>
      <c r="H26" s="49">
        <v>0</v>
      </c>
      <c r="I26" s="48">
        <v>0</v>
      </c>
      <c r="J26" s="49">
        <v>0</v>
      </c>
      <c r="K26" s="48">
        <v>0</v>
      </c>
      <c r="L26" s="49">
        <v>0</v>
      </c>
    </row>
    <row r="27" spans="1:12">
      <c r="A27" s="22" t="s">
        <v>38</v>
      </c>
      <c r="B27" s="13" t="str">
        <f>B11</f>
        <v>January 2013</v>
      </c>
      <c r="C27" s="64">
        <v>16013.52</v>
      </c>
      <c r="D27" s="55">
        <v>0</v>
      </c>
      <c r="E27" s="54">
        <v>0</v>
      </c>
      <c r="F27" s="55">
        <v>0</v>
      </c>
      <c r="G27" s="54">
        <v>0</v>
      </c>
      <c r="H27" s="55">
        <v>0</v>
      </c>
      <c r="I27" s="54">
        <v>0</v>
      </c>
      <c r="J27" s="55">
        <v>0</v>
      </c>
      <c r="K27" s="54">
        <v>0</v>
      </c>
      <c r="L27" s="55">
        <v>0</v>
      </c>
    </row>
    <row r="28" spans="1:12">
      <c r="A28" s="22"/>
      <c r="B28" s="18" t="s">
        <v>1</v>
      </c>
      <c r="C28" s="64">
        <v>16866.939999999999</v>
      </c>
      <c r="D28" s="55">
        <v>0</v>
      </c>
      <c r="E28" s="54">
        <v>0</v>
      </c>
      <c r="F28" s="55">
        <v>0</v>
      </c>
      <c r="G28" s="54">
        <v>0</v>
      </c>
      <c r="H28" s="55">
        <v>0</v>
      </c>
      <c r="I28" s="54">
        <v>0</v>
      </c>
      <c r="J28" s="55">
        <v>0</v>
      </c>
      <c r="K28" s="54">
        <v>0</v>
      </c>
      <c r="L28" s="55">
        <v>0</v>
      </c>
    </row>
    <row r="29" spans="1:12">
      <c r="A29" s="22"/>
      <c r="B29" s="18" t="s">
        <v>2</v>
      </c>
      <c r="C29" s="64">
        <v>17720.36</v>
      </c>
      <c r="D29" s="55">
        <v>0</v>
      </c>
      <c r="E29" s="54">
        <v>0</v>
      </c>
      <c r="F29" s="55">
        <v>0</v>
      </c>
      <c r="G29" s="54">
        <v>0</v>
      </c>
      <c r="H29" s="55">
        <v>0</v>
      </c>
      <c r="I29" s="54">
        <v>0</v>
      </c>
      <c r="J29" s="55">
        <v>0</v>
      </c>
      <c r="K29" s="54">
        <v>0</v>
      </c>
      <c r="L29" s="55">
        <v>0</v>
      </c>
    </row>
    <row r="30" spans="1:12">
      <c r="A30" s="22"/>
      <c r="B30" s="18" t="s">
        <v>3</v>
      </c>
      <c r="C30" s="64">
        <v>18573.78</v>
      </c>
      <c r="D30" s="55">
        <v>0</v>
      </c>
      <c r="E30" s="54">
        <v>0</v>
      </c>
      <c r="F30" s="55">
        <v>0</v>
      </c>
      <c r="G30" s="54">
        <v>0</v>
      </c>
      <c r="H30" s="55">
        <v>0</v>
      </c>
      <c r="I30" s="54">
        <v>0</v>
      </c>
      <c r="J30" s="55">
        <v>0</v>
      </c>
      <c r="K30" s="54">
        <v>0</v>
      </c>
      <c r="L30" s="55">
        <v>0</v>
      </c>
    </row>
    <row r="31" spans="1:12">
      <c r="A31" s="22"/>
      <c r="B31" s="18" t="s">
        <v>4</v>
      </c>
      <c r="C31" s="64">
        <v>19427.2</v>
      </c>
      <c r="D31" s="55">
        <v>0</v>
      </c>
      <c r="E31" s="54">
        <v>0</v>
      </c>
      <c r="F31" s="55">
        <v>0</v>
      </c>
      <c r="G31" s="54">
        <v>0</v>
      </c>
      <c r="H31" s="55">
        <v>0</v>
      </c>
      <c r="I31" s="54">
        <v>0</v>
      </c>
      <c r="J31" s="55">
        <v>0</v>
      </c>
      <c r="K31" s="54">
        <v>0</v>
      </c>
      <c r="L31" s="55">
        <v>0</v>
      </c>
    </row>
    <row r="32" spans="1:12">
      <c r="A32" s="22"/>
      <c r="B32" s="18" t="s">
        <v>5</v>
      </c>
      <c r="C32" s="64">
        <v>20280.62</v>
      </c>
      <c r="D32" s="55">
        <v>0</v>
      </c>
      <c r="E32" s="54">
        <v>0</v>
      </c>
      <c r="F32" s="55">
        <v>0</v>
      </c>
      <c r="G32" s="54">
        <v>0</v>
      </c>
      <c r="H32" s="55">
        <v>0</v>
      </c>
      <c r="I32" s="54">
        <v>0</v>
      </c>
      <c r="J32" s="55">
        <v>0</v>
      </c>
      <c r="K32" s="54">
        <v>0</v>
      </c>
      <c r="L32" s="55">
        <v>0</v>
      </c>
    </row>
    <row r="33" spans="1:12">
      <c r="A33" s="22"/>
      <c r="B33" s="18" t="s">
        <v>6</v>
      </c>
      <c r="C33" s="64">
        <v>21134.04</v>
      </c>
      <c r="D33" s="55">
        <v>0</v>
      </c>
      <c r="E33" s="54">
        <v>0</v>
      </c>
      <c r="F33" s="55">
        <v>0</v>
      </c>
      <c r="G33" s="54">
        <v>0</v>
      </c>
      <c r="H33" s="55">
        <v>0</v>
      </c>
      <c r="I33" s="54">
        <v>0</v>
      </c>
      <c r="J33" s="55">
        <v>0</v>
      </c>
      <c r="K33" s="54">
        <v>0</v>
      </c>
      <c r="L33" s="55">
        <v>0</v>
      </c>
    </row>
    <row r="34" spans="1:12">
      <c r="A34" s="22"/>
      <c r="B34" s="18" t="s">
        <v>7</v>
      </c>
      <c r="C34" s="64">
        <v>21987.46</v>
      </c>
      <c r="D34" s="55">
        <v>0</v>
      </c>
      <c r="E34" s="54">
        <v>0</v>
      </c>
      <c r="F34" s="55">
        <v>0</v>
      </c>
      <c r="G34" s="54">
        <v>0</v>
      </c>
      <c r="H34" s="55">
        <v>0</v>
      </c>
      <c r="I34" s="54">
        <v>0</v>
      </c>
      <c r="J34" s="55">
        <v>0</v>
      </c>
      <c r="K34" s="54">
        <v>0</v>
      </c>
      <c r="L34" s="55">
        <v>0</v>
      </c>
    </row>
    <row r="35" spans="1:12">
      <c r="A35" s="22"/>
      <c r="B35" s="18" t="s">
        <v>8</v>
      </c>
      <c r="C35" s="64">
        <v>22840.880000000001</v>
      </c>
      <c r="D35" s="55">
        <v>0</v>
      </c>
      <c r="E35" s="54">
        <v>0</v>
      </c>
      <c r="F35" s="55">
        <v>0</v>
      </c>
      <c r="G35" s="54">
        <v>0</v>
      </c>
      <c r="H35" s="55">
        <v>0</v>
      </c>
      <c r="I35" s="54">
        <v>0</v>
      </c>
      <c r="J35" s="55">
        <v>0</v>
      </c>
      <c r="K35" s="54">
        <v>0</v>
      </c>
      <c r="L35" s="55">
        <v>0</v>
      </c>
    </row>
    <row r="36" spans="1:12">
      <c r="A36" s="22"/>
      <c r="B36" s="18" t="s">
        <v>9</v>
      </c>
      <c r="C36" s="64">
        <v>23694.3</v>
      </c>
      <c r="D36" s="55">
        <v>0</v>
      </c>
      <c r="E36" s="54">
        <v>0</v>
      </c>
      <c r="F36" s="55">
        <v>0</v>
      </c>
      <c r="G36" s="54">
        <v>0</v>
      </c>
      <c r="H36" s="55">
        <v>0</v>
      </c>
      <c r="I36" s="54">
        <v>0</v>
      </c>
      <c r="J36" s="55">
        <v>0</v>
      </c>
      <c r="K36" s="54">
        <v>0</v>
      </c>
      <c r="L36" s="55">
        <v>0</v>
      </c>
    </row>
    <row r="37" spans="1:12">
      <c r="A37" s="22"/>
      <c r="B37" s="18" t="s">
        <v>10</v>
      </c>
      <c r="C37" s="64">
        <v>24547.72</v>
      </c>
      <c r="D37" s="55">
        <v>0</v>
      </c>
      <c r="E37" s="54">
        <v>0</v>
      </c>
      <c r="F37" s="55">
        <v>0</v>
      </c>
      <c r="G37" s="54">
        <v>0</v>
      </c>
      <c r="H37" s="55">
        <v>0</v>
      </c>
      <c r="I37" s="54">
        <v>0</v>
      </c>
      <c r="J37" s="55">
        <v>0</v>
      </c>
      <c r="K37" s="54">
        <v>0</v>
      </c>
      <c r="L37" s="55">
        <v>0</v>
      </c>
    </row>
    <row r="38" spans="1:12">
      <c r="A38" s="23"/>
      <c r="B38" s="15" t="str">
        <f>+B22</f>
        <v>December 2013</v>
      </c>
      <c r="C38" s="64">
        <v>25401.14</v>
      </c>
      <c r="D38" s="55">
        <v>0</v>
      </c>
      <c r="E38" s="54">
        <v>0</v>
      </c>
      <c r="F38" s="55">
        <v>0</v>
      </c>
      <c r="G38" s="54">
        <v>0</v>
      </c>
      <c r="H38" s="55">
        <v>0</v>
      </c>
      <c r="I38" s="54">
        <v>0</v>
      </c>
      <c r="J38" s="55">
        <v>0</v>
      </c>
      <c r="K38" s="54">
        <v>0</v>
      </c>
      <c r="L38" s="55">
        <v>0</v>
      </c>
    </row>
    <row r="39" spans="1:12">
      <c r="A39" s="11"/>
      <c r="B39" s="26" t="s">
        <v>30</v>
      </c>
      <c r="C39" s="46">
        <f t="shared" ref="C39:L39" si="1">AVERAGE(C26:C38)</f>
        <v>20280.62</v>
      </c>
      <c r="D39" s="47">
        <f t="shared" si="1"/>
        <v>0</v>
      </c>
      <c r="E39" s="46">
        <f t="shared" si="1"/>
        <v>0</v>
      </c>
      <c r="F39" s="47">
        <f t="shared" si="1"/>
        <v>0</v>
      </c>
      <c r="G39" s="46">
        <f t="shared" si="1"/>
        <v>0</v>
      </c>
      <c r="H39" s="47">
        <f t="shared" si="1"/>
        <v>0</v>
      </c>
      <c r="I39" s="46">
        <f t="shared" si="1"/>
        <v>0</v>
      </c>
      <c r="J39" s="47">
        <f t="shared" si="1"/>
        <v>0</v>
      </c>
      <c r="K39" s="46">
        <f t="shared" si="1"/>
        <v>0</v>
      </c>
      <c r="L39" s="47">
        <f t="shared" si="1"/>
        <v>0</v>
      </c>
    </row>
    <row r="40" spans="1:12" s="30" customFormat="1">
      <c r="A40" s="33"/>
      <c r="B40" s="34"/>
      <c r="C40" s="53"/>
      <c r="D40" s="53"/>
      <c r="E40" s="53"/>
      <c r="F40" s="53"/>
      <c r="G40" s="53"/>
      <c r="H40" s="53"/>
      <c r="I40" s="53"/>
      <c r="J40" s="53"/>
      <c r="K40" s="53"/>
      <c r="L40" s="53"/>
    </row>
    <row r="41" spans="1:12">
      <c r="A41" s="11"/>
      <c r="B41" s="8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>
      <c r="A42" s="11"/>
      <c r="B42" s="10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>
      <c r="A43" s="21" t="s">
        <v>16</v>
      </c>
      <c r="B43" s="16" t="str">
        <f>B10</f>
        <v>December 2012</v>
      </c>
      <c r="C43" s="42">
        <f t="shared" ref="C43:D55" si="2">+C10-C26</f>
        <v>585280.43000000005</v>
      </c>
      <c r="D43" s="50">
        <f t="shared" si="2"/>
        <v>0</v>
      </c>
      <c r="E43" s="42">
        <f t="shared" ref="E43:L43" si="3">+E10-E26</f>
        <v>0</v>
      </c>
      <c r="F43" s="50">
        <f t="shared" si="3"/>
        <v>0</v>
      </c>
      <c r="G43" s="42">
        <f t="shared" si="3"/>
        <v>0</v>
      </c>
      <c r="H43" s="50">
        <f t="shared" si="3"/>
        <v>0</v>
      </c>
      <c r="I43" s="42">
        <f t="shared" si="3"/>
        <v>0</v>
      </c>
      <c r="J43" s="50">
        <f t="shared" si="3"/>
        <v>0</v>
      </c>
      <c r="K43" s="42">
        <f t="shared" si="3"/>
        <v>0</v>
      </c>
      <c r="L43" s="50">
        <f t="shared" si="3"/>
        <v>0</v>
      </c>
    </row>
    <row r="44" spans="1:12">
      <c r="A44" s="22" t="s">
        <v>13</v>
      </c>
      <c r="B44" s="17" t="str">
        <f>B11</f>
        <v>January 2013</v>
      </c>
      <c r="C44" s="65">
        <f t="shared" si="2"/>
        <v>584427.01</v>
      </c>
      <c r="D44" s="41">
        <f t="shared" si="2"/>
        <v>0</v>
      </c>
      <c r="E44" s="39">
        <f t="shared" ref="E44:L44" si="4">+E11-E27</f>
        <v>0</v>
      </c>
      <c r="F44" s="41">
        <f t="shared" si="4"/>
        <v>0</v>
      </c>
      <c r="G44" s="39">
        <f t="shared" si="4"/>
        <v>0</v>
      </c>
      <c r="H44" s="41">
        <f t="shared" si="4"/>
        <v>0</v>
      </c>
      <c r="I44" s="39">
        <f t="shared" si="4"/>
        <v>0</v>
      </c>
      <c r="J44" s="41">
        <f t="shared" si="4"/>
        <v>0</v>
      </c>
      <c r="K44" s="39">
        <f t="shared" si="4"/>
        <v>0</v>
      </c>
      <c r="L44" s="41">
        <f t="shared" si="4"/>
        <v>0</v>
      </c>
    </row>
    <row r="45" spans="1:12">
      <c r="A45" s="22"/>
      <c r="B45" s="18" t="s">
        <v>1</v>
      </c>
      <c r="C45" s="65">
        <f t="shared" si="2"/>
        <v>583573.59000000008</v>
      </c>
      <c r="D45" s="41">
        <f t="shared" si="2"/>
        <v>0</v>
      </c>
      <c r="E45" s="39">
        <f t="shared" ref="E45:L45" si="5">+E12-E28</f>
        <v>0</v>
      </c>
      <c r="F45" s="41">
        <f t="shared" si="5"/>
        <v>0</v>
      </c>
      <c r="G45" s="39">
        <f t="shared" si="5"/>
        <v>0</v>
      </c>
      <c r="H45" s="41">
        <f t="shared" si="5"/>
        <v>0</v>
      </c>
      <c r="I45" s="39">
        <f t="shared" si="5"/>
        <v>0</v>
      </c>
      <c r="J45" s="41">
        <f t="shared" si="5"/>
        <v>0</v>
      </c>
      <c r="K45" s="39">
        <f t="shared" si="5"/>
        <v>0</v>
      </c>
      <c r="L45" s="41">
        <f t="shared" si="5"/>
        <v>0</v>
      </c>
    </row>
    <row r="46" spans="1:12">
      <c r="A46" s="22"/>
      <c r="B46" s="18" t="s">
        <v>2</v>
      </c>
      <c r="C46" s="65">
        <f t="shared" si="2"/>
        <v>582720.17000000004</v>
      </c>
      <c r="D46" s="41">
        <f t="shared" si="2"/>
        <v>0</v>
      </c>
      <c r="E46" s="39">
        <f t="shared" ref="E46:L46" si="6">+E13-E29</f>
        <v>0</v>
      </c>
      <c r="F46" s="41">
        <f t="shared" si="6"/>
        <v>0</v>
      </c>
      <c r="G46" s="39">
        <f t="shared" si="6"/>
        <v>0</v>
      </c>
      <c r="H46" s="41">
        <f>+H13-H29</f>
        <v>0</v>
      </c>
      <c r="I46" s="39">
        <f t="shared" si="6"/>
        <v>0</v>
      </c>
      <c r="J46" s="41">
        <f t="shared" si="6"/>
        <v>0</v>
      </c>
      <c r="K46" s="39">
        <f t="shared" si="6"/>
        <v>0</v>
      </c>
      <c r="L46" s="41">
        <f t="shared" si="6"/>
        <v>0</v>
      </c>
    </row>
    <row r="47" spans="1:12">
      <c r="A47" s="22"/>
      <c r="B47" s="18" t="s">
        <v>3</v>
      </c>
      <c r="C47" s="65">
        <f t="shared" si="2"/>
        <v>581866.75</v>
      </c>
      <c r="D47" s="41">
        <f t="shared" si="2"/>
        <v>0</v>
      </c>
      <c r="E47" s="39">
        <f t="shared" ref="E47:L47" si="7">+E14-E30</f>
        <v>0</v>
      </c>
      <c r="F47" s="41">
        <f t="shared" si="7"/>
        <v>0</v>
      </c>
      <c r="G47" s="39">
        <f t="shared" si="7"/>
        <v>0</v>
      </c>
      <c r="H47" s="41">
        <f t="shared" si="7"/>
        <v>0</v>
      </c>
      <c r="I47" s="39">
        <f t="shared" si="7"/>
        <v>0</v>
      </c>
      <c r="J47" s="41">
        <f t="shared" si="7"/>
        <v>0</v>
      </c>
      <c r="K47" s="39">
        <f t="shared" si="7"/>
        <v>0</v>
      </c>
      <c r="L47" s="41">
        <f t="shared" si="7"/>
        <v>0</v>
      </c>
    </row>
    <row r="48" spans="1:12">
      <c r="A48" s="22"/>
      <c r="B48" s="18" t="s">
        <v>4</v>
      </c>
      <c r="C48" s="65">
        <f t="shared" si="2"/>
        <v>581013.33000000007</v>
      </c>
      <c r="D48" s="41">
        <f t="shared" si="2"/>
        <v>0</v>
      </c>
      <c r="E48" s="39">
        <f t="shared" ref="E48:L48" si="8">+E15-E31</f>
        <v>0</v>
      </c>
      <c r="F48" s="41">
        <f t="shared" si="8"/>
        <v>0</v>
      </c>
      <c r="G48" s="39">
        <f t="shared" si="8"/>
        <v>0</v>
      </c>
      <c r="H48" s="41">
        <f t="shared" si="8"/>
        <v>0</v>
      </c>
      <c r="I48" s="39">
        <f t="shared" si="8"/>
        <v>0</v>
      </c>
      <c r="J48" s="41">
        <f t="shared" si="8"/>
        <v>0</v>
      </c>
      <c r="K48" s="39">
        <f t="shared" si="8"/>
        <v>0</v>
      </c>
      <c r="L48" s="41">
        <f t="shared" si="8"/>
        <v>0</v>
      </c>
    </row>
    <row r="49" spans="1:12">
      <c r="A49" s="22"/>
      <c r="B49" s="18" t="s">
        <v>5</v>
      </c>
      <c r="C49" s="65">
        <f t="shared" si="2"/>
        <v>580159.91</v>
      </c>
      <c r="D49" s="41">
        <f t="shared" si="2"/>
        <v>0</v>
      </c>
      <c r="E49" s="39">
        <f t="shared" ref="E49:L49" si="9">+E16-E32</f>
        <v>0</v>
      </c>
      <c r="F49" s="41">
        <f t="shared" si="9"/>
        <v>0</v>
      </c>
      <c r="G49" s="39">
        <f t="shared" si="9"/>
        <v>0</v>
      </c>
      <c r="H49" s="41">
        <f t="shared" si="9"/>
        <v>0</v>
      </c>
      <c r="I49" s="39">
        <f t="shared" si="9"/>
        <v>0</v>
      </c>
      <c r="J49" s="41">
        <f t="shared" si="9"/>
        <v>0</v>
      </c>
      <c r="K49" s="39">
        <f t="shared" si="9"/>
        <v>0</v>
      </c>
      <c r="L49" s="41">
        <f t="shared" si="9"/>
        <v>0</v>
      </c>
    </row>
    <row r="50" spans="1:12">
      <c r="A50" s="22"/>
      <c r="B50" s="18" t="s">
        <v>6</v>
      </c>
      <c r="C50" s="65">
        <f t="shared" si="2"/>
        <v>579306.49</v>
      </c>
      <c r="D50" s="41">
        <f t="shared" si="2"/>
        <v>0</v>
      </c>
      <c r="E50" s="39">
        <f t="shared" ref="E50:L50" si="10">+E17-E33</f>
        <v>0</v>
      </c>
      <c r="F50" s="41">
        <f t="shared" si="10"/>
        <v>0</v>
      </c>
      <c r="G50" s="39">
        <f t="shared" si="10"/>
        <v>0</v>
      </c>
      <c r="H50" s="41">
        <f t="shared" si="10"/>
        <v>0</v>
      </c>
      <c r="I50" s="39">
        <f t="shared" si="10"/>
        <v>0</v>
      </c>
      <c r="J50" s="41">
        <f t="shared" si="10"/>
        <v>0</v>
      </c>
      <c r="K50" s="39">
        <f t="shared" si="10"/>
        <v>0</v>
      </c>
      <c r="L50" s="41">
        <f t="shared" si="10"/>
        <v>0</v>
      </c>
    </row>
    <row r="51" spans="1:12">
      <c r="A51" s="22"/>
      <c r="B51" s="18" t="s">
        <v>7</v>
      </c>
      <c r="C51" s="65">
        <f t="shared" si="2"/>
        <v>578453.07000000007</v>
      </c>
      <c r="D51" s="41">
        <f t="shared" si="2"/>
        <v>0</v>
      </c>
      <c r="E51" s="39">
        <f t="shared" ref="E51:L51" si="11">+E18-E34</f>
        <v>0</v>
      </c>
      <c r="F51" s="41">
        <f t="shared" si="11"/>
        <v>0</v>
      </c>
      <c r="G51" s="39">
        <f t="shared" si="11"/>
        <v>0</v>
      </c>
      <c r="H51" s="41">
        <f t="shared" si="11"/>
        <v>0</v>
      </c>
      <c r="I51" s="39">
        <f t="shared" si="11"/>
        <v>0</v>
      </c>
      <c r="J51" s="41">
        <f t="shared" si="11"/>
        <v>0</v>
      </c>
      <c r="K51" s="39">
        <f t="shared" si="11"/>
        <v>0</v>
      </c>
      <c r="L51" s="41">
        <f t="shared" si="11"/>
        <v>0</v>
      </c>
    </row>
    <row r="52" spans="1:12">
      <c r="A52" s="22"/>
      <c r="B52" s="18" t="s">
        <v>8</v>
      </c>
      <c r="C52" s="65">
        <f t="shared" si="2"/>
        <v>577599.65</v>
      </c>
      <c r="D52" s="41">
        <f t="shared" si="2"/>
        <v>0</v>
      </c>
      <c r="E52" s="39">
        <f t="shared" ref="E52:L52" si="12">+E19-E35</f>
        <v>0</v>
      </c>
      <c r="F52" s="41">
        <f t="shared" si="12"/>
        <v>0</v>
      </c>
      <c r="G52" s="39">
        <f t="shared" si="12"/>
        <v>0</v>
      </c>
      <c r="H52" s="41">
        <f t="shared" si="12"/>
        <v>0</v>
      </c>
      <c r="I52" s="39">
        <f t="shared" si="12"/>
        <v>0</v>
      </c>
      <c r="J52" s="41">
        <f t="shared" si="12"/>
        <v>0</v>
      </c>
      <c r="K52" s="39">
        <f t="shared" si="12"/>
        <v>0</v>
      </c>
      <c r="L52" s="41">
        <f t="shared" si="12"/>
        <v>0</v>
      </c>
    </row>
    <row r="53" spans="1:12">
      <c r="A53" s="22"/>
      <c r="B53" s="18" t="s">
        <v>9</v>
      </c>
      <c r="C53" s="65">
        <f t="shared" si="2"/>
        <v>576746.23</v>
      </c>
      <c r="D53" s="41">
        <f t="shared" si="2"/>
        <v>0</v>
      </c>
      <c r="E53" s="39">
        <f>+E20-E36</f>
        <v>0</v>
      </c>
      <c r="F53" s="41">
        <f t="shared" ref="F53:L53" si="13">+F20-F36</f>
        <v>0</v>
      </c>
      <c r="G53" s="39">
        <f t="shared" si="13"/>
        <v>0</v>
      </c>
      <c r="H53" s="41">
        <f t="shared" si="13"/>
        <v>0</v>
      </c>
      <c r="I53" s="39">
        <f t="shared" si="13"/>
        <v>0</v>
      </c>
      <c r="J53" s="41">
        <f t="shared" si="13"/>
        <v>0</v>
      </c>
      <c r="K53" s="39">
        <f t="shared" si="13"/>
        <v>0</v>
      </c>
      <c r="L53" s="41">
        <f t="shared" si="13"/>
        <v>0</v>
      </c>
    </row>
    <row r="54" spans="1:12">
      <c r="A54" s="22"/>
      <c r="B54" s="18" t="s">
        <v>10</v>
      </c>
      <c r="C54" s="65">
        <f t="shared" si="2"/>
        <v>575892.81000000006</v>
      </c>
      <c r="D54" s="41">
        <f t="shared" si="2"/>
        <v>0</v>
      </c>
      <c r="E54" s="39">
        <f t="shared" ref="E54:L54" si="14">+E21-E37</f>
        <v>0</v>
      </c>
      <c r="F54" s="41">
        <f t="shared" si="14"/>
        <v>0</v>
      </c>
      <c r="G54" s="39">
        <f t="shared" si="14"/>
        <v>0</v>
      </c>
      <c r="H54" s="41">
        <f t="shared" si="14"/>
        <v>0</v>
      </c>
      <c r="I54" s="39">
        <f t="shared" si="14"/>
        <v>0</v>
      </c>
      <c r="J54" s="41">
        <f t="shared" si="14"/>
        <v>0</v>
      </c>
      <c r="K54" s="39">
        <f t="shared" si="14"/>
        <v>0</v>
      </c>
      <c r="L54" s="41">
        <f t="shared" si="14"/>
        <v>0</v>
      </c>
    </row>
    <row r="55" spans="1:12">
      <c r="A55" s="23"/>
      <c r="B55" s="19" t="str">
        <f>+B38</f>
        <v>December 2013</v>
      </c>
      <c r="C55" s="65">
        <f t="shared" si="2"/>
        <v>575039.39</v>
      </c>
      <c r="D55" s="41">
        <f t="shared" si="2"/>
        <v>0</v>
      </c>
      <c r="E55" s="39">
        <f t="shared" ref="E55:L55" si="15">+E22-E38</f>
        <v>0</v>
      </c>
      <c r="F55" s="41">
        <f t="shared" si="15"/>
        <v>0</v>
      </c>
      <c r="G55" s="39">
        <f t="shared" si="15"/>
        <v>0</v>
      </c>
      <c r="H55" s="41">
        <f t="shared" si="15"/>
        <v>0</v>
      </c>
      <c r="I55" s="39">
        <f t="shared" si="15"/>
        <v>0</v>
      </c>
      <c r="J55" s="41">
        <f t="shared" si="15"/>
        <v>0</v>
      </c>
      <c r="K55" s="39">
        <f t="shared" si="15"/>
        <v>0</v>
      </c>
      <c r="L55" s="41">
        <f t="shared" si="15"/>
        <v>0</v>
      </c>
    </row>
    <row r="56" spans="1:12">
      <c r="A56" s="11"/>
      <c r="B56" s="26" t="s">
        <v>30</v>
      </c>
      <c r="C56" s="46">
        <f>AVERAGE(C43:C55)</f>
        <v>580159.91</v>
      </c>
      <c r="D56" s="47">
        <f>AVERAGE(D43:D55)</f>
        <v>0</v>
      </c>
      <c r="E56" s="46">
        <f t="shared" ref="E56:L56" si="16">AVERAGE(E43:E55)</f>
        <v>0</v>
      </c>
      <c r="F56" s="47">
        <f t="shared" si="16"/>
        <v>0</v>
      </c>
      <c r="G56" s="46">
        <f t="shared" si="16"/>
        <v>0</v>
      </c>
      <c r="H56" s="47">
        <f t="shared" si="16"/>
        <v>0</v>
      </c>
      <c r="I56" s="46">
        <f t="shared" si="16"/>
        <v>0</v>
      </c>
      <c r="J56" s="47">
        <f t="shared" si="16"/>
        <v>0</v>
      </c>
      <c r="K56" s="46">
        <f t="shared" si="16"/>
        <v>0</v>
      </c>
      <c r="L56" s="47">
        <f t="shared" si="16"/>
        <v>0</v>
      </c>
    </row>
    <row r="57" spans="1:12">
      <c r="A57" s="11"/>
      <c r="B57" s="8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2">
      <c r="A58" s="11"/>
      <c r="B58" s="9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>
      <c r="A59" s="28" t="s">
        <v>33</v>
      </c>
      <c r="B59" s="29" t="s">
        <v>0</v>
      </c>
      <c r="C59" s="59">
        <v>10241.040000000001</v>
      </c>
      <c r="D59" s="60">
        <v>0</v>
      </c>
      <c r="E59" s="61">
        <v>0</v>
      </c>
      <c r="F59" s="60">
        <v>0</v>
      </c>
      <c r="G59" s="61">
        <v>0</v>
      </c>
      <c r="H59" s="60">
        <v>0</v>
      </c>
      <c r="I59" s="61">
        <v>0</v>
      </c>
      <c r="J59" s="60">
        <v>0</v>
      </c>
      <c r="K59" s="61">
        <v>0</v>
      </c>
      <c r="L59" s="62">
        <v>0</v>
      </c>
    </row>
    <row r="60" spans="1:12">
      <c r="A60" s="23" t="s">
        <v>14</v>
      </c>
      <c r="B60" s="20" t="s">
        <v>20</v>
      </c>
      <c r="C60" s="54">
        <v>0</v>
      </c>
      <c r="D60" s="55">
        <v>0</v>
      </c>
      <c r="E60" s="57">
        <v>0</v>
      </c>
      <c r="F60" s="58">
        <v>0</v>
      </c>
      <c r="G60" s="57">
        <v>0</v>
      </c>
      <c r="H60" s="58">
        <v>0</v>
      </c>
      <c r="I60" s="57">
        <v>0</v>
      </c>
      <c r="J60" s="58">
        <v>0</v>
      </c>
      <c r="K60" s="57">
        <v>0</v>
      </c>
      <c r="L60" s="56">
        <v>0</v>
      </c>
    </row>
    <row r="61" spans="1:12">
      <c r="A61" s="2"/>
      <c r="B61" s="26" t="s">
        <v>32</v>
      </c>
      <c r="C61" s="46">
        <f>+C59+C60</f>
        <v>10241.040000000001</v>
      </c>
      <c r="D61" s="47">
        <f>+D59+D60</f>
        <v>0</v>
      </c>
      <c r="E61" s="46">
        <f t="shared" ref="E61:L61" si="17">+E59+E60</f>
        <v>0</v>
      </c>
      <c r="F61" s="47">
        <f t="shared" si="17"/>
        <v>0</v>
      </c>
      <c r="G61" s="46">
        <f t="shared" si="17"/>
        <v>0</v>
      </c>
      <c r="H61" s="47">
        <f t="shared" si="17"/>
        <v>0</v>
      </c>
      <c r="I61" s="46">
        <f t="shared" si="17"/>
        <v>0</v>
      </c>
      <c r="J61" s="47">
        <f t="shared" si="17"/>
        <v>0</v>
      </c>
      <c r="K61" s="46">
        <f t="shared" si="17"/>
        <v>0</v>
      </c>
      <c r="L61" s="47">
        <f t="shared" si="17"/>
        <v>0</v>
      </c>
    </row>
    <row r="62" spans="1:12">
      <c r="E62" s="6"/>
      <c r="G62" s="30"/>
    </row>
  </sheetData>
  <phoneticPr fontId="45" type="noConversion"/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workbookViewId="0">
      <selection activeCell="A4" sqref="A4:D4"/>
    </sheetView>
  </sheetViews>
  <sheetFormatPr defaultRowHeight="12.75"/>
  <cols>
    <col min="3" max="3" width="11.28515625" bestFit="1" customWidth="1"/>
    <col min="4" max="4" width="112.42578125" customWidth="1"/>
  </cols>
  <sheetData>
    <row r="1" spans="1:4">
      <c r="A1" s="35" t="s">
        <v>39</v>
      </c>
      <c r="B1" s="35"/>
    </row>
    <row r="3" spans="1:4" ht="25.5">
      <c r="A3" s="63" t="s">
        <v>31</v>
      </c>
      <c r="B3" s="38" t="s">
        <v>41</v>
      </c>
      <c r="C3" s="63" t="s">
        <v>42</v>
      </c>
      <c r="D3" s="38" t="s">
        <v>40</v>
      </c>
    </row>
    <row r="4" spans="1:4">
      <c r="A4" s="36">
        <v>3721</v>
      </c>
      <c r="B4" s="36">
        <v>7035</v>
      </c>
      <c r="C4" s="66">
        <v>41167</v>
      </c>
      <c r="D4" s="36" t="s">
        <v>45</v>
      </c>
    </row>
    <row r="5" spans="1:4">
      <c r="A5" s="37"/>
      <c r="B5" s="37"/>
      <c r="C5" s="37"/>
      <c r="D5" s="37"/>
    </row>
    <row r="6" spans="1:4">
      <c r="A6" s="37"/>
      <c r="B6" s="37"/>
      <c r="C6" s="37"/>
      <c r="D6" s="37"/>
    </row>
    <row r="7" spans="1:4">
      <c r="A7" s="37"/>
      <c r="B7" s="37"/>
      <c r="C7" s="37"/>
      <c r="D7" s="37"/>
    </row>
    <row r="8" spans="1:4">
      <c r="A8" s="37"/>
      <c r="B8" s="37"/>
      <c r="C8" s="37"/>
      <c r="D8" s="37"/>
    </row>
    <row r="9" spans="1:4">
      <c r="A9" s="37"/>
      <c r="B9" s="37"/>
      <c r="C9" s="37"/>
      <c r="D9" s="37"/>
    </row>
    <row r="10" spans="1:4">
      <c r="A10" s="37"/>
      <c r="B10" s="37"/>
      <c r="C10" s="37"/>
      <c r="D10" s="37"/>
    </row>
    <row r="11" spans="1:4">
      <c r="A11" s="37"/>
      <c r="B11" s="37"/>
      <c r="C11" s="37"/>
      <c r="D11" s="37"/>
    </row>
    <row r="12" spans="1:4">
      <c r="A12" s="37"/>
      <c r="B12" s="37"/>
      <c r="C12" s="37"/>
      <c r="D12" s="37"/>
    </row>
    <row r="13" spans="1:4">
      <c r="A13" s="37"/>
      <c r="B13" s="37"/>
      <c r="C13" s="37"/>
      <c r="D13" s="37"/>
    </row>
    <row r="14" spans="1:4">
      <c r="A14" s="37"/>
      <c r="B14" s="37"/>
      <c r="C14" s="37"/>
      <c r="D14" s="37"/>
    </row>
    <row r="15" spans="1:4">
      <c r="A15" s="37"/>
      <c r="B15" s="37"/>
      <c r="C15" s="37"/>
      <c r="D15" s="37"/>
    </row>
    <row r="16" spans="1:4">
      <c r="A16" s="37"/>
      <c r="B16" s="37"/>
      <c r="C16" s="37"/>
      <c r="D16" s="37"/>
    </row>
    <row r="17" spans="1:4">
      <c r="A17" s="37"/>
      <c r="B17" s="37"/>
      <c r="C17" s="37"/>
      <c r="D17" s="37"/>
    </row>
    <row r="18" spans="1:4">
      <c r="A18" s="37"/>
      <c r="B18" s="37"/>
      <c r="C18" s="37"/>
      <c r="D18" s="37"/>
    </row>
    <row r="19" spans="1:4">
      <c r="A19" s="37"/>
      <c r="B19" s="37"/>
      <c r="C19" s="37"/>
      <c r="D19" s="37"/>
    </row>
    <row r="20" spans="1:4">
      <c r="A20" s="37"/>
      <c r="B20" s="37"/>
      <c r="C20" s="37"/>
      <c r="D20" s="37"/>
    </row>
    <row r="21" spans="1:4">
      <c r="A21" s="37"/>
      <c r="B21" s="37"/>
      <c r="C21" s="37"/>
      <c r="D21" s="37"/>
    </row>
    <row r="22" spans="1:4">
      <c r="A22" s="37"/>
      <c r="B22" s="37"/>
      <c r="C22" s="37"/>
      <c r="D22" s="37"/>
    </row>
    <row r="23" spans="1:4">
      <c r="A23" s="37"/>
      <c r="B23" s="37"/>
      <c r="C23" s="37"/>
      <c r="D23" s="37"/>
    </row>
    <row r="24" spans="1:4">
      <c r="A24" s="37"/>
      <c r="B24" s="37"/>
      <c r="C24" s="37"/>
      <c r="D24" s="37"/>
    </row>
    <row r="25" spans="1:4">
      <c r="A25" s="37"/>
      <c r="B25" s="37"/>
      <c r="C25" s="37"/>
      <c r="D25" s="37"/>
    </row>
    <row r="26" spans="1:4">
      <c r="A26" s="37"/>
      <c r="B26" s="37"/>
      <c r="C26" s="37"/>
      <c r="D26" s="37"/>
    </row>
    <row r="27" spans="1:4">
      <c r="A27" s="37"/>
      <c r="B27" s="37"/>
      <c r="C27" s="37"/>
      <c r="D27" s="37"/>
    </row>
    <row r="28" spans="1:4">
      <c r="A28" s="37"/>
      <c r="B28" s="37"/>
      <c r="C28" s="37"/>
      <c r="D28" s="37"/>
    </row>
    <row r="29" spans="1:4">
      <c r="A29" s="37"/>
      <c r="B29" s="37"/>
      <c r="C29" s="37"/>
      <c r="D29" s="37"/>
    </row>
    <row r="30" spans="1:4">
      <c r="A30" s="37"/>
      <c r="B30" s="37"/>
      <c r="C30" s="37"/>
      <c r="D30" s="37"/>
    </row>
    <row r="31" spans="1:4">
      <c r="A31" s="37"/>
      <c r="B31" s="37"/>
      <c r="C31" s="37"/>
      <c r="D31" s="37"/>
    </row>
    <row r="32" spans="1:4">
      <c r="A32" s="37"/>
      <c r="B32" s="37"/>
      <c r="C32" s="37"/>
      <c r="D32" s="37"/>
    </row>
    <row r="33" spans="1:4">
      <c r="A33" s="37"/>
      <c r="B33" s="37"/>
      <c r="C33" s="37"/>
      <c r="D33" s="37"/>
    </row>
    <row r="34" spans="1:4">
      <c r="A34" s="37"/>
      <c r="B34" s="37"/>
      <c r="C34" s="37"/>
      <c r="D34" s="37"/>
    </row>
    <row r="35" spans="1:4">
      <c r="A35" s="37"/>
      <c r="B35" s="37"/>
      <c r="C35" s="37"/>
      <c r="D35" s="37"/>
    </row>
    <row r="36" spans="1:4">
      <c r="A36" s="37"/>
      <c r="B36" s="37"/>
      <c r="C36" s="37"/>
      <c r="D36" s="37"/>
    </row>
    <row r="37" spans="1:4">
      <c r="A37" s="37"/>
      <c r="B37" s="37"/>
      <c r="C37" s="37"/>
      <c r="D37" s="37"/>
    </row>
    <row r="38" spans="1:4">
      <c r="A38" s="37"/>
      <c r="B38" s="37"/>
      <c r="C38" s="37"/>
      <c r="D38" s="37"/>
    </row>
    <row r="39" spans="1:4">
      <c r="A39" s="37"/>
      <c r="B39" s="37"/>
      <c r="C39" s="37"/>
      <c r="D39" s="37"/>
    </row>
  </sheetData>
  <phoneticPr fontId="45" type="noConversion"/>
  <pageMargins left="0.7" right="0.7" top="0.75" bottom="0.75" header="0.3" footer="0.3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Forward Rate TO Support Data</vt:lpstr>
      <vt:lpstr>Project Descriptions</vt:lpstr>
      <vt:lpstr>'Forward Rate TO Support Data'!Print_Area</vt:lpstr>
    </vt:vector>
  </TitlesOfParts>
  <Company>ITC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t52348</cp:lastModifiedBy>
  <cp:lastPrinted>2011-03-16T13:16:37Z</cp:lastPrinted>
  <dcterms:created xsi:type="dcterms:W3CDTF">2010-03-30T20:52:42Z</dcterms:created>
  <dcterms:modified xsi:type="dcterms:W3CDTF">2014-05-19T19:30:51Z</dcterms:modified>
</cp:coreProperties>
</file>