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4295" windowHeight="11580" tabRatio="689"/>
  </bookViews>
  <sheets>
    <sheet name="Cover Page" sheetId="9" r:id="rId1"/>
    <sheet name="Forward Rate TO Support Data" sheetId="3" r:id="rId2"/>
    <sheet name="Project Descriptions" sheetId="5" r:id="rId3"/>
    <sheet name="Attach GG Proj #1- Year 1" sheetId="6" r:id="rId4"/>
    <sheet name="2013 True Up" sheetId="8" r:id="rId5"/>
    <sheet name="All Generic Att O Filings" sheetId="7" r:id="rId6"/>
  </sheets>
  <externalReferences>
    <externalReference r:id="rId7"/>
    <externalReference r:id="rId8"/>
  </externalReferences>
  <definedNames>
    <definedName name="CH_COS">#REF!</definedName>
    <definedName name="NSP_COS">#REF!</definedName>
    <definedName name="_xlnm.Print_Area" localSheetId="3">'Attach GG Proj #1- Year 1'!$A$1:$N$108</definedName>
    <definedName name="_xlnm.Print_Area" localSheetId="0">'Cover Page'!$A$1:$I$35</definedName>
    <definedName name="_xlnm.Print_Area" localSheetId="1">'Forward Rate TO Support Data'!$A$1:$L$62</definedName>
    <definedName name="_xlnm.Print_Titles" localSheetId="5">'All Generic Att O Filings'!$1:$5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conciliation">'[2]Reg Com &amp; NonSafety Ad Exp (8)'!#REF!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F19" i="8" l="1"/>
  <c r="C19" i="8"/>
  <c r="D17" i="8" s="1"/>
  <c r="E17" i="8" s="1"/>
  <c r="G17" i="8" s="1"/>
  <c r="D18" i="8"/>
  <c r="E18" i="8" s="1"/>
  <c r="G18" i="8" s="1"/>
  <c r="D16" i="8"/>
  <c r="E16" i="8" s="1"/>
  <c r="G16" i="8" s="1"/>
  <c r="E15" i="8"/>
  <c r="G15" i="8" s="1"/>
  <c r="D15" i="8"/>
  <c r="D14" i="8"/>
  <c r="E14" i="8" s="1"/>
  <c r="G14" i="8" s="1"/>
  <c r="E13" i="8"/>
  <c r="G13" i="8" s="1"/>
  <c r="D13" i="8"/>
  <c r="G19" i="8" l="1"/>
  <c r="M93" i="6"/>
  <c r="G65" i="6"/>
  <c r="G63" i="6"/>
  <c r="N62" i="6"/>
  <c r="G62" i="6"/>
  <c r="C62" i="6"/>
  <c r="G41" i="6"/>
  <c r="L41" i="6" s="1"/>
  <c r="G37" i="6"/>
  <c r="L37" i="6" s="1"/>
  <c r="L43" i="6" s="1"/>
  <c r="G31" i="6"/>
  <c r="L31" i="6" s="1"/>
  <c r="G26" i="6"/>
  <c r="G27" i="6" s="1"/>
  <c r="L27" i="6" s="1"/>
  <c r="G23" i="6"/>
  <c r="L23" i="6" s="1"/>
  <c r="L33" i="6" s="1"/>
  <c r="G19" i="6"/>
  <c r="G18" i="6"/>
  <c r="G22" i="8" l="1"/>
  <c r="I74" i="6"/>
  <c r="J74" i="6" s="1"/>
  <c r="I75" i="6"/>
  <c r="J75" i="6" s="1"/>
  <c r="I73" i="6"/>
  <c r="J73" i="6" s="1"/>
  <c r="F75" i="6"/>
  <c r="G75" i="6" s="1"/>
  <c r="L75" i="6" s="1"/>
  <c r="N75" i="6" s="1"/>
  <c r="F73" i="6"/>
  <c r="G73" i="6" s="1"/>
  <c r="F74" i="6"/>
  <c r="G74" i="6" s="1"/>
  <c r="L74" i="6" s="1"/>
  <c r="N74" i="6" s="1"/>
  <c r="H18" i="8" l="1"/>
  <c r="I18" i="8" s="1"/>
  <c r="H14" i="8"/>
  <c r="I14" i="8" s="1"/>
  <c r="H17" i="8"/>
  <c r="I17" i="8" s="1"/>
  <c r="H16" i="8"/>
  <c r="I16" i="8" s="1"/>
  <c r="H15" i="8"/>
  <c r="I15" i="8" s="1"/>
  <c r="H13" i="8"/>
  <c r="G24" i="8"/>
  <c r="L73" i="6"/>
  <c r="H19" i="8" l="1"/>
  <c r="I13" i="8"/>
  <c r="I19" i="8" s="1"/>
  <c r="N73" i="6"/>
  <c r="N93" i="6" s="1"/>
  <c r="L93" i="6"/>
  <c r="L95" i="6" s="1"/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E56" i="3" s="1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K56" i="3" s="1"/>
  <c r="J44" i="3"/>
  <c r="I44" i="3"/>
  <c r="H44" i="3"/>
  <c r="G44" i="3"/>
  <c r="G56" i="3" s="1"/>
  <c r="F44" i="3"/>
  <c r="E44" i="3"/>
  <c r="L43" i="3"/>
  <c r="L56" i="3"/>
  <c r="K43" i="3"/>
  <c r="J43" i="3"/>
  <c r="J56" i="3"/>
  <c r="I43" i="3"/>
  <c r="H43" i="3"/>
  <c r="H56" i="3"/>
  <c r="G43" i="3"/>
  <c r="F43" i="3"/>
  <c r="F56" i="3"/>
  <c r="E43" i="3"/>
  <c r="C53" i="3"/>
  <c r="D54" i="3"/>
  <c r="D56" i="3" s="1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B38" i="3"/>
  <c r="B55" i="3" s="1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/>
  <c r="B10" i="3"/>
  <c r="B43" i="3" s="1"/>
  <c r="B22" i="3"/>
  <c r="B44" i="3"/>
  <c r="C56" i="3" l="1"/>
  <c r="B26" i="3"/>
</calcChain>
</file>

<file path=xl/sharedStrings.xml><?xml version="1.0" encoding="utf-8"?>
<sst xmlns="http://schemas.openxmlformats.org/spreadsheetml/2006/main" count="287" uniqueCount="215">
  <si>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</si>
  <si>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</si>
  <si>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</si>
  <si>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</si>
  <si>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</si>
  <si>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</si>
  <si>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</si>
  <si>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</si>
  <si>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</si>
  <si>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</si>
  <si>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</si>
  <si>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</si>
  <si>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</si>
  <si>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</si>
  <si>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</si>
  <si>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</si>
  <si>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</si>
  <si>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</si>
  <si>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</si>
  <si>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</si>
  <si>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</si>
  <si>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</si>
  <si>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</si>
  <si>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</si>
  <si>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</si>
  <si>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</si>
  <si>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</si>
  <si>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</si>
  <si>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</si>
  <si>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</si>
  <si>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</si>
  <si>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</si>
  <si>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</si>
  <si>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</si>
  <si>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</si>
  <si>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</si>
  <si>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</si>
  <si>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</si>
  <si>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</si>
  <si>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</si>
  <si>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</si>
  <si>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</si>
  <si>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</si>
  <si>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</si>
  <si>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MDU</t>
  </si>
  <si>
    <t>Construct 230/115kv substation north of existing Heskett 230kv station</t>
  </si>
  <si>
    <t>Attachment GG</t>
  </si>
  <si>
    <t>Formula Rate calculation</t>
  </si>
  <si>
    <t xml:space="preserve">     Rate Formula Template</t>
  </si>
  <si>
    <t>For  the 12 months ended 12/31/13</t>
  </si>
  <si>
    <t xml:space="preserve"> </t>
  </si>
  <si>
    <t xml:space="preserve"> Utilizing Attachment O Data</t>
  </si>
  <si>
    <t>Page 1 of 2</t>
  </si>
  <si>
    <t>Montana-Dakota Utilities Co.</t>
  </si>
  <si>
    <t>To be completed in conjunction with Attachment O.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</si>
  <si>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</si>
  <si>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</si>
  <si>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</si>
  <si>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</si>
  <si>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</si>
  <si>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</si>
  <si>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</si>
  <si>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</si>
  <si>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</si>
  <si>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</si>
  <si>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</si>
  <si>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</si>
  <si>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Net Transmission Plant - Total</t>
  </si>
  <si>
    <t>Attach O, p 2, line 14 and 23b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</si>
  <si>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</si>
  <si>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</si>
  <si>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</si>
  <si>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</si>
  <si>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</si>
  <si>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</si>
  <si>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</si>
  <si>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</si>
  <si>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</si>
  <si>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</si>
  <si>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</si>
  <si>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</si>
  <si>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</si>
  <si>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</si>
  <si>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</si>
  <si>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</si>
  <si>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</si>
  <si>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</si>
  <si>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</si>
  <si>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</si>
  <si>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Expense</t>
  </si>
  <si>
    <t>Sum of line 4,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</si>
  <si>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</si>
  <si>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</si>
  <si>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</si>
  <si>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</si>
  <si>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</si>
  <si>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</si>
  <si>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</si>
  <si>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</si>
  <si>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</si>
  <si>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</si>
  <si>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</si>
  <si>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</si>
  <si>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</si>
  <si>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</si>
  <si>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</si>
  <si>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</si>
  <si>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</si>
  <si>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</si>
  <si>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 xml:space="preserve">                           Network Upgrade Charge Calculation By Project</t>
  </si>
  <si>
    <t>Line No.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</si>
  <si>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</si>
  <si>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</si>
  <si>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</si>
  <si>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</si>
  <si>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</si>
  <si>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</si>
  <si>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Annual Revenue Requirement</t>
  </si>
  <si>
    <t>True-Up Adjustment</t>
  </si>
  <si>
    <t>Network Upgrade Charge</t>
  </si>
  <si>
    <t>(Note C)</t>
  </si>
  <si>
    <t>(Page 1 line 9)</t>
  </si>
  <si>
    <t>(Col. 3 * Col. 4)</t>
  </si>
  <si>
    <t>(Note D)</t>
  </si>
  <si>
    <t>(Page 1 line 14)</t>
  </si>
  <si>
    <t>(Col. 6 * Col. 7)</t>
  </si>
  <si>
    <t>(Note E)</t>
  </si>
  <si>
    <t>(Sum Col. 5, 8 &amp; 9)</t>
  </si>
  <si>
    <t>(Note F)</t>
  </si>
  <si>
    <t>Sum Col. 10 &amp; 11
(Note G)</t>
  </si>
  <si>
    <t>1a</t>
  </si>
  <si>
    <t>Heskett - Add. 230/115 kv Switchyard and 115kv Capacitor</t>
  </si>
  <si>
    <t>1b</t>
  </si>
  <si>
    <t>P2</t>
  </si>
  <si>
    <t>1c</t>
  </si>
  <si>
    <t>P3</t>
  </si>
  <si>
    <t>2</t>
  </si>
  <si>
    <t>Annual Totals</t>
  </si>
  <si>
    <t>Rev. Req. Adj For Attachment O</t>
  </si>
  <si>
    <t>Note</t>
  </si>
  <si>
    <t>Letter</t>
  </si>
  <si>
    <t>A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</si>
  <si>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0"/>
        <rFont val="Arial"/>
        <family val="2"/>
      </rPr>
      <t xml:space="preserve"> less any prefunded AFUDC, if applicable.</t>
    </r>
  </si>
  <si>
    <t>B</t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</si>
  <si>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0"/>
        <rFont val="Arial"/>
        <family val="2"/>
      </rPr>
      <t>less any prefunded AFUDC, if applicable.</t>
    </r>
  </si>
  <si>
    <t>C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</si>
  <si>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</si>
  <si>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D</t>
  </si>
  <si>
    <t>Project Net Plant is the Project Gross Plant Identified in Column 3 less the associated Accumulated Depreciation.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</si>
  <si>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</si>
  <si>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</si>
  <si>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</si>
  <si>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</si>
  <si>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</si>
  <si>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t>The Network Upgrade Charge is the value to be used in Schedule 26.</t>
  </si>
  <si>
    <t>H</t>
  </si>
  <si>
    <t>The Total General and Common Depreciation Expense excludes any depreciation expense directly associated with a project and thereby included in page 2 column 9.</t>
  </si>
  <si>
    <t xml:space="preserve">* The filing in Docket No. ER11-2565-000 is a compliance filing that appears to be the same filing assigned Docket No. ER11-28-001.  FERC issued an order accepting the filing ER11-28-001, but did not reference Docket No. ER11-2565-000.  MISO withdrew the filing in Docket No. ER11-2565 on January 12, 2011.  </t>
  </si>
  <si>
    <t>ER13-751</t>
  </si>
  <si>
    <t>Midwest ISO FERC Electric Tariff Fifth Revised Volume No. 1 
(Midwest Independent Transmission System - FERC Electric Tariff)</t>
  </si>
  <si>
    <t>ER13-674-000</t>
  </si>
  <si>
    <t>ER13-307</t>
  </si>
  <si>
    <t>ER10-1997-001</t>
  </si>
  <si>
    <t>ER12-334</t>
  </si>
  <si>
    <t>ER11-3279-000</t>
  </si>
  <si>
    <t>ER11-2565-000*</t>
  </si>
  <si>
    <t>ER11-28-001</t>
  </si>
  <si>
    <t>ER11-134</t>
  </si>
  <si>
    <t>ER11-28-000</t>
  </si>
  <si>
    <t>ER10-1997-000</t>
  </si>
  <si>
    <t>ER09-1657-000</t>
  </si>
  <si>
    <t>Midwest ISO FERC Electric Tariff Fourth Revised Volume No. 1</t>
  </si>
  <si>
    <t>ER09-1431-000</t>
  </si>
  <si>
    <t>ER09-506-000</t>
  </si>
  <si>
    <t>ER09-91-000</t>
  </si>
  <si>
    <t>Midwest ISO FERC Electric Tariff Third Revised Volume No. 1</t>
  </si>
  <si>
    <t>ER09-15-000</t>
  </si>
  <si>
    <t>ER06-18-008</t>
  </si>
  <si>
    <t>ER06-18-000</t>
  </si>
  <si>
    <t>Date Filed</t>
  </si>
  <si>
    <t>FERC Proceeding</t>
  </si>
  <si>
    <t>FERC Rate Schedule or Tariff Number</t>
  </si>
  <si>
    <t>Generic Attachment GG Revisions</t>
  </si>
  <si>
    <t>2013 Attachment GG True-Up Adjustment</t>
  </si>
  <si>
    <t>For the Year Ended December 31, 2013</t>
  </si>
  <si>
    <t>(A)</t>
  </si>
  <si>
    <t>(B)</t>
  </si>
  <si>
    <t>(C)</t>
  </si>
  <si>
    <t>(D)</t>
  </si>
  <si>
    <t>(E)</t>
  </si>
  <si>
    <t>(F)</t>
  </si>
  <si>
    <t>(G)</t>
  </si>
  <si>
    <t>(H)</t>
  </si>
  <si>
    <t>Actual 2013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</si>
  <si>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</si>
  <si>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</si>
  <si>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</si>
  <si>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</si>
  <si>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</si>
  <si>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</si>
  <si>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</si>
  <si>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</si>
  <si>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Project</t>
  </si>
  <si>
    <t>Requirement</t>
  </si>
  <si>
    <t>% of Total</t>
  </si>
  <si>
    <t>Distributed</t>
  </si>
  <si>
    <t>to Projects</t>
  </si>
  <si>
    <t>Interest</t>
  </si>
  <si>
    <t>MTEP Project ID 1355</t>
  </si>
  <si>
    <t>Annual Interest Rate (Jan. '13 - Dec '14)</t>
  </si>
  <si>
    <t>1/</t>
  </si>
  <si>
    <t xml:space="preserve">Interest for 24 Months (Jan'13 - Dec '14)  </t>
  </si>
  <si>
    <t xml:space="preserve">Net Over Recovery,  including interest </t>
  </si>
  <si>
    <t>Interest will be applied in the Projected 2015 Attachment O submitted in September 2014.</t>
  </si>
  <si>
    <t>Actual Reported Costs for Twelve Months Ended December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</si>
</sst>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0_);[Red]\(0\)"/>
    <numFmt numFmtId="264" formatCode="#,##0.00000"/>
    <numFmt numFmtId="265" formatCode="0.000%"/>
    <numFmt numFmtId="266" formatCode="0_);\(0\)"/>
    <numFmt numFmtId="267" formatCode="_(&quot;$&quot;* #,##0_);_(&quot;$&quot;* \(#,##0\);_(&quot;$&quot;* &quot;-&quot;??_);_(@_)"/>
    <numFmt numFmtId="268" formatCode="_(* #,##0_);_(* \(#,##0\);_(* &quot;-&quot;??_);_(@_)"/>
    <numFmt numFmtId="269" formatCode="#,##0;\-#,##0;&quot;-&quot;"/>
    <numFmt numFmtId="270" formatCode="[$-409]mmmm\ d\,\ yyyy;@"/>
    <numFmt numFmtId="271" formatCode="#,##0.00&quot;£&quot;_);\(#,##0.00&quot;£&quot;\)"/>
    <numFmt numFmtId="272" formatCode="mm/dd/yy"/>
  </numFmts>
  <fonts count="16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2"/>
      <color indexed="17"/>
      <name val="Arial MT"/>
    </font>
    <font>
      <b/>
      <sz val="12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color indexed="1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10"/>
      <name val="Courier"/>
      <family val="3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0"/>
      <name val="TimesNewRomanPS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12"/>
      <name val="TimesNewRomanPS"/>
    </font>
    <font>
      <sz val="8"/>
      <name val="Microsoft Sans Serif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14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  <xf numFmtId="170" fontId="5" fillId="20" borderId="0" applyNumberFormat="0" applyFill="0" applyBorder="0" applyAlignment="0" applyProtection="0">
      <alignment horizontal="right" vertical="center"/>
    </xf>
    <xf numFmtId="170" fontId="11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171" fontId="12" fillId="0" borderId="0" applyFont="0" applyFill="0" applyBorder="0" applyAlignment="0" applyProtection="0"/>
    <xf numFmtId="172" fontId="6" fillId="0" borderId="0" applyFont="0" applyFill="0" applyBorder="0" applyProtection="0">
      <alignment horizontal="left"/>
    </xf>
    <xf numFmtId="173" fontId="6" fillId="0" borderId="0" applyFont="0" applyFill="0" applyBorder="0" applyProtection="0">
      <alignment horizontal="left"/>
    </xf>
    <xf numFmtId="174" fontId="6" fillId="0" borderId="0" applyFont="0" applyFill="0" applyBorder="0" applyProtection="0">
      <alignment horizontal="left"/>
    </xf>
    <xf numFmtId="37" fontId="13" fillId="0" borderId="0" applyFont="0" applyFill="0" applyBorder="0" applyAlignment="0" applyProtection="0">
      <alignment vertical="center"/>
      <protection locked="0"/>
    </xf>
    <xf numFmtId="175" fontId="14" fillId="0" borderId="0" applyFont="0" applyFill="0" applyBorder="0" applyAlignment="0" applyProtection="0"/>
    <xf numFmtId="0" fontId="15" fillId="0" borderId="0"/>
    <xf numFmtId="0" fontId="16" fillId="0" borderId="0"/>
    <xf numFmtId="176" fontId="17" fillId="0" borderId="0" applyFill="0"/>
    <xf numFmtId="176" fontId="17" fillId="0" borderId="0">
      <alignment horizontal="center"/>
    </xf>
    <xf numFmtId="0" fontId="17" fillId="0" borderId="0" applyFill="0">
      <alignment horizontal="center"/>
    </xf>
    <xf numFmtId="176" fontId="18" fillId="0" borderId="2" applyFill="0"/>
    <xf numFmtId="0" fontId="3" fillId="0" borderId="0" applyFont="0" applyAlignment="0"/>
    <xf numFmtId="0" fontId="19" fillId="0" borderId="0" applyFill="0">
      <alignment vertical="top"/>
    </xf>
    <xf numFmtId="0" fontId="18" fillId="0" borderId="0" applyFill="0">
      <alignment horizontal="left" vertical="top"/>
    </xf>
    <xf numFmtId="176" fontId="20" fillId="0" borderId="3" applyFill="0"/>
    <xf numFmtId="0" fontId="3" fillId="0" borderId="0" applyNumberFormat="0" applyFont="0" applyAlignment="0"/>
    <xf numFmtId="0" fontId="19" fillId="0" borderId="0" applyFill="0">
      <alignment wrapText="1"/>
    </xf>
    <xf numFmtId="0" fontId="18" fillId="0" borderId="0" applyFill="0">
      <alignment horizontal="left" vertical="top" wrapText="1"/>
    </xf>
    <xf numFmtId="176" fontId="21" fillId="0" borderId="0" applyFill="0"/>
    <xf numFmtId="0" fontId="22" fillId="0" borderId="0" applyNumberFormat="0" applyFont="0" applyAlignment="0">
      <alignment horizontal="center"/>
    </xf>
    <xf numFmtId="0" fontId="23" fillId="0" borderId="0" applyFill="0">
      <alignment vertical="top" wrapText="1"/>
    </xf>
    <xf numFmtId="0" fontId="20" fillId="0" borderId="0" applyFill="0">
      <alignment horizontal="left" vertical="top" wrapText="1"/>
    </xf>
    <xf numFmtId="176" fontId="3" fillId="0" borderId="0" applyFill="0"/>
    <xf numFmtId="0" fontId="22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25" fillId="0" borderId="0">
      <alignment horizontal="left" vertical="center" wrapText="1"/>
    </xf>
    <xf numFmtId="176" fontId="26" fillId="0" borderId="0" applyFill="0"/>
    <xf numFmtId="0" fontId="22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76" fontId="28" fillId="0" borderId="0" applyFill="0"/>
    <xf numFmtId="0" fontId="22" fillId="0" borderId="0" applyNumberFormat="0" applyFont="0" applyAlignment="0">
      <alignment horizontal="center"/>
    </xf>
    <xf numFmtId="0" fontId="29" fillId="0" borderId="0" applyFill="0">
      <alignment horizontal="center" vertical="center" wrapText="1"/>
    </xf>
    <xf numFmtId="0" fontId="30" fillId="0" borderId="0" applyFill="0">
      <alignment horizontal="center" vertical="center" wrapText="1"/>
    </xf>
    <xf numFmtId="176" fontId="31" fillId="0" borderId="0" applyFill="0"/>
    <xf numFmtId="0" fontId="22" fillId="0" borderId="0" applyNumberFormat="0" applyFont="0" applyAlignment="0">
      <alignment horizontal="center"/>
    </xf>
    <xf numFmtId="0" fontId="32" fillId="0" borderId="0">
      <alignment horizontal="center" wrapText="1"/>
    </xf>
    <xf numFmtId="0" fontId="28" fillId="0" borderId="0" applyFill="0">
      <alignment horizontal="center" wrapText="1"/>
    </xf>
    <xf numFmtId="177" fontId="33" fillId="0" borderId="0" applyFont="0" applyFill="0" applyBorder="0" applyAlignment="0" applyProtection="0">
      <protection locked="0"/>
    </xf>
    <xf numFmtId="178" fontId="33" fillId="0" borderId="0" applyFont="0" applyFill="0" applyBorder="0" applyAlignment="0" applyProtection="0">
      <protection locked="0"/>
    </xf>
    <xf numFmtId="39" fontId="5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35" fillId="21" borderId="4" applyNumberFormat="0" applyAlignment="0" applyProtection="0"/>
    <xf numFmtId="0" fontId="5" fillId="0" borderId="1" applyNumberFormat="0" applyFont="0" applyFill="0" applyBorder="0" applyProtection="0">
      <alignment horizontal="centerContinuous" vertical="center"/>
    </xf>
    <xf numFmtId="0" fontId="36" fillId="0" borderId="0" applyFill="0" applyBorder="0" applyProtection="0">
      <alignment horizontal="center"/>
      <protection locked="0"/>
    </xf>
    <xf numFmtId="0" fontId="37" fillId="22" borderId="5" applyNumberFormat="0" applyAlignment="0" applyProtection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7" fontId="21" fillId="0" borderId="0" applyFont="0" applyFill="0" applyBorder="0" applyAlignment="0" applyProtection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42" fillId="0" borderId="0" applyFill="0" applyBorder="0" applyAlignment="0" applyProtection="0"/>
    <xf numFmtId="3" fontId="3" fillId="0" borderId="0" applyFont="0" applyFill="0" applyBorder="0" applyAlignment="0" applyProtection="0"/>
    <xf numFmtId="0" fontId="18" fillId="0" borderId="0" applyFill="0" applyBorder="0" applyAlignment="0" applyProtection="0">
      <protection locked="0"/>
    </xf>
    <xf numFmtId="44" fontId="3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41" fillId="0" borderId="0" applyFont="0" applyFill="0" applyBorder="0" applyAlignment="0" applyProtection="0"/>
    <xf numFmtId="192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194" fontId="21" fillId="0" borderId="0" applyFont="0" applyFill="0" applyBorder="0" applyAlignment="0" applyProtection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42" fillId="0" borderId="0" applyFill="0" applyBorder="0" applyAlignment="0" applyProtection="0"/>
    <xf numFmtId="5" fontId="3" fillId="0" borderId="0" applyFont="0" applyFill="0" applyBorder="0" applyAlignment="0" applyProtection="0"/>
    <xf numFmtId="5" fontId="5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33" fillId="0" borderId="0" applyFont="0" applyFill="0" applyBorder="0" applyAlignment="0" applyProtection="0">
      <protection locked="0"/>
    </xf>
    <xf numFmtId="7" fontId="17" fillId="0" borderId="0" applyFont="0" applyFill="0" applyBorder="0" applyAlignment="0" applyProtection="0"/>
    <xf numFmtId="198" fontId="34" fillId="0" borderId="0" applyFont="0" applyFill="0" applyBorder="0" applyAlignment="0" applyProtection="0"/>
    <xf numFmtId="199" fontId="43" fillId="0" borderId="0" applyFont="0" applyFill="0" applyBorder="0" applyAlignment="0" applyProtection="0"/>
    <xf numFmtId="0" fontId="44" fillId="23" borderId="6" applyNumberFormat="0" applyFont="0" applyFill="0" applyAlignment="0" applyProtection="0">
      <alignment horizontal="left" indent="1"/>
    </xf>
    <xf numFmtId="14" fontId="3" fillId="0" borderId="0" applyFont="0" applyFill="0" applyBorder="0" applyAlignment="0" applyProtection="0"/>
    <xf numFmtId="200" fontId="6" fillId="0" borderId="0" applyFont="0" applyFill="0" applyBorder="0" applyProtection="0"/>
    <xf numFmtId="201" fontId="6" fillId="0" borderId="0" applyFont="0" applyFill="0" applyBorder="0" applyProtection="0"/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45" fillId="0" borderId="0" applyFont="0" applyFill="0" applyBorder="0" applyAlignment="0" applyProtection="0"/>
    <xf numFmtId="5" fontId="46" fillId="0" borderId="0" applyBorder="0"/>
    <xf numFmtId="196" fontId="46" fillId="0" borderId="0" applyBorder="0"/>
    <xf numFmtId="7" fontId="46" fillId="0" borderId="0" applyBorder="0"/>
    <xf numFmtId="37" fontId="46" fillId="0" borderId="0" applyBorder="0"/>
    <xf numFmtId="177" fontId="46" fillId="0" borderId="0" applyBorder="0"/>
    <xf numFmtId="206" fontId="46" fillId="0" borderId="0" applyBorder="0"/>
    <xf numFmtId="39" fontId="46" fillId="0" borderId="0" applyBorder="0"/>
    <xf numFmtId="207" fontId="46" fillId="0" borderId="0" applyBorder="0"/>
    <xf numFmtId="7" fontId="3" fillId="0" borderId="0" applyFont="0" applyFill="0" applyBorder="0" applyAlignment="0" applyProtection="0"/>
    <xf numFmtId="208" fontId="14" fillId="0" borderId="0" applyFont="0" applyFill="0" applyBorder="0" applyAlignment="0" applyProtection="0"/>
    <xf numFmtId="209" fontId="14" fillId="0" borderId="0" applyFont="0" applyFill="0" applyAlignment="0" applyProtection="0"/>
    <xf numFmtId="208" fontId="14" fillId="0" borderId="0" applyFont="0" applyFill="0" applyBorder="0" applyAlignment="0" applyProtection="0"/>
    <xf numFmtId="210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49" fillId="0" borderId="0"/>
    <xf numFmtId="177" fontId="50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6" fillId="0" borderId="0" applyFont="0" applyFill="0" applyBorder="0" applyProtection="0">
      <alignment horizontal="center" wrapText="1"/>
    </xf>
    <xf numFmtId="211" fontId="6" fillId="0" borderId="0" applyFont="0" applyFill="0" applyBorder="0" applyProtection="0">
      <alignment horizontal="right"/>
    </xf>
    <xf numFmtId="0" fontId="51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2" fillId="24" borderId="0" applyNumberFormat="0" applyFill="0" applyBorder="0" applyAlignment="0" applyProtection="0"/>
    <xf numFmtId="0" fontId="20" fillId="0" borderId="7" applyNumberFormat="0" applyAlignment="0" applyProtection="0">
      <alignment horizontal="left" vertical="center"/>
    </xf>
    <xf numFmtId="0" fontId="20" fillId="0" borderId="8">
      <alignment horizontal="left" vertical="center"/>
    </xf>
    <xf numFmtId="14" fontId="53" fillId="25" borderId="9">
      <alignment horizontal="center" vertical="center" wrapText="1"/>
    </xf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6" fillId="0" borderId="0" applyFill="0" applyAlignment="0" applyProtection="0">
      <protection locked="0"/>
    </xf>
    <xf numFmtId="0" fontId="36" fillId="0" borderId="1" applyFill="0" applyAlignment="0" applyProtection="0">
      <protection locked="0"/>
    </xf>
    <xf numFmtId="0" fontId="57" fillId="0" borderId="9"/>
    <xf numFmtId="0" fontId="58" fillId="0" borderId="0"/>
    <xf numFmtId="0" fontId="59" fillId="0" borderId="1" applyNumberFormat="0" applyFill="0" applyAlignment="0" applyProtection="0"/>
    <xf numFmtId="0" fontId="45" fillId="26" borderId="0" applyNumberFormat="0" applyFont="0" applyBorder="0" applyAlignment="0" applyProtection="0"/>
    <xf numFmtId="0" fontId="60" fillId="27" borderId="11" applyNumberFormat="0" applyAlignment="0" applyProtection="0"/>
    <xf numFmtId="212" fontId="6" fillId="0" borderId="0" applyFont="0" applyFill="0" applyBorder="0" applyProtection="0">
      <alignment horizontal="left"/>
    </xf>
    <xf numFmtId="213" fontId="6" fillId="0" borderId="0" applyFont="0" applyFill="0" applyBorder="0" applyProtection="0">
      <alignment horizontal="left"/>
    </xf>
    <xf numFmtId="214" fontId="6" fillId="0" borderId="0" applyFont="0" applyFill="0" applyBorder="0" applyProtection="0">
      <alignment horizontal="left"/>
    </xf>
    <xf numFmtId="215" fontId="6" fillId="0" borderId="0" applyFont="0" applyFill="0" applyBorder="0" applyProtection="0">
      <alignment horizontal="left"/>
    </xf>
    <xf numFmtId="0" fontId="61" fillId="7" borderId="4" applyNumberFormat="0" applyAlignment="0" applyProtection="0"/>
    <xf numFmtId="10" fontId="17" fillId="28" borderId="11" applyNumberFormat="0" applyBorder="0" applyAlignment="0" applyProtection="0"/>
    <xf numFmtId="5" fontId="62" fillId="0" borderId="0" applyBorder="0"/>
    <xf numFmtId="196" fontId="62" fillId="0" borderId="0" applyBorder="0"/>
    <xf numFmtId="7" fontId="62" fillId="0" borderId="0" applyBorder="0"/>
    <xf numFmtId="37" fontId="62" fillId="0" borderId="0" applyBorder="0"/>
    <xf numFmtId="177" fontId="62" fillId="0" borderId="0" applyBorder="0"/>
    <xf numFmtId="206" fontId="62" fillId="0" borderId="0" applyBorder="0"/>
    <xf numFmtId="39" fontId="62" fillId="0" borderId="0" applyBorder="0"/>
    <xf numFmtId="207" fontId="62" fillId="0" borderId="0" applyBorder="0"/>
    <xf numFmtId="0" fontId="45" fillId="0" borderId="12" applyNumberFormat="0" applyFont="0" applyFill="0" applyAlignment="0" applyProtection="0"/>
    <xf numFmtId="0" fontId="64" fillId="0" borderId="0"/>
    <xf numFmtId="0" fontId="65" fillId="0" borderId="13" applyNumberFormat="0" applyFill="0" applyAlignment="0" applyProtection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221" fontId="5" fillId="0" borderId="0" applyFont="0" applyFill="0" applyBorder="0" applyAlignment="0" applyProtection="0"/>
    <xf numFmtId="0" fontId="66" fillId="29" borderId="0" applyNumberFormat="0" applyBorder="0" applyAlignment="0" applyProtection="0"/>
    <xf numFmtId="37" fontId="67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69" fillId="0" borderId="0" applyProtection="0"/>
    <xf numFmtId="0" fontId="3" fillId="0" borderId="0"/>
    <xf numFmtId="0" fontId="68" fillId="0" borderId="0">
      <alignment vertical="top"/>
    </xf>
    <xf numFmtId="0" fontId="68" fillId="0" borderId="0">
      <alignment vertical="top"/>
    </xf>
    <xf numFmtId="0" fontId="3" fillId="30" borderId="14" applyNumberFormat="0" applyFont="0" applyAlignment="0" applyProtection="0"/>
    <xf numFmtId="0" fontId="70" fillId="21" borderId="15" applyNumberFormat="0" applyAlignment="0" applyProtection="0"/>
    <xf numFmtId="0" fontId="71" fillId="31" borderId="0" applyNumberFormat="0" applyFont="0" applyBorder="0" applyAlignment="0"/>
    <xf numFmtId="222" fontId="5" fillId="0" borderId="0" applyFont="0" applyFill="0" applyBorder="0" applyAlignment="0" applyProtection="0"/>
    <xf numFmtId="223" fontId="72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4" fontId="3" fillId="0" borderId="0"/>
    <xf numFmtId="225" fontId="63" fillId="0" borderId="0"/>
    <xf numFmtId="225" fontId="63" fillId="0" borderId="0"/>
    <xf numFmtId="223" fontId="72" fillId="0" borderId="0"/>
    <xf numFmtId="0" fontId="63" fillId="0" borderId="0"/>
    <xf numFmtId="223" fontId="42" fillId="0" borderId="0"/>
    <xf numFmtId="224" fontId="3" fillId="0" borderId="0"/>
    <xf numFmtId="225" fontId="63" fillId="0" borderId="0"/>
    <xf numFmtId="225" fontId="63" fillId="0" borderId="0"/>
    <xf numFmtId="0" fontId="63" fillId="0" borderId="0"/>
    <xf numFmtId="0" fontId="63" fillId="0" borderId="0"/>
    <xf numFmtId="226" fontId="63" fillId="0" borderId="0"/>
    <xf numFmtId="227" fontId="63" fillId="0" borderId="0"/>
    <xf numFmtId="228" fontId="63" fillId="0" borderId="0"/>
    <xf numFmtId="226" fontId="63" fillId="0" borderId="0"/>
    <xf numFmtId="227" fontId="63" fillId="0" borderId="0"/>
    <xf numFmtId="229" fontId="63" fillId="0" borderId="0"/>
    <xf numFmtId="229" fontId="63" fillId="0" borderId="0"/>
    <xf numFmtId="230" fontId="63" fillId="0" borderId="0"/>
    <xf numFmtId="228" fontId="63" fillId="0" borderId="0"/>
    <xf numFmtId="231" fontId="63" fillId="0" borderId="0"/>
    <xf numFmtId="230" fontId="63" fillId="0" borderId="0"/>
    <xf numFmtId="230" fontId="63" fillId="0" borderId="0"/>
    <xf numFmtId="0" fontId="63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3" fontId="72" fillId="0" borderId="0"/>
    <xf numFmtId="223" fontId="72" fillId="0" borderId="0"/>
    <xf numFmtId="222" fontId="5" fillId="0" borderId="0" applyFont="0" applyFill="0" applyBorder="0" applyAlignment="0" applyProtection="0"/>
    <xf numFmtId="223" fontId="72" fillId="0" borderId="0"/>
    <xf numFmtId="223" fontId="72" fillId="0" borderId="0"/>
    <xf numFmtId="226" fontId="63" fillId="0" borderId="0"/>
    <xf numFmtId="227" fontId="63" fillId="0" borderId="0"/>
    <xf numFmtId="228" fontId="63" fillId="0" borderId="0"/>
    <xf numFmtId="226" fontId="63" fillId="0" borderId="0"/>
    <xf numFmtId="227" fontId="63" fillId="0" borderId="0"/>
    <xf numFmtId="229" fontId="63" fillId="0" borderId="0"/>
    <xf numFmtId="229" fontId="63" fillId="0" borderId="0"/>
    <xf numFmtId="230" fontId="63" fillId="0" borderId="0"/>
    <xf numFmtId="228" fontId="63" fillId="0" borderId="0"/>
    <xf numFmtId="231" fontId="63" fillId="0" borderId="0"/>
    <xf numFmtId="230" fontId="63" fillId="0" borderId="0"/>
    <xf numFmtId="230" fontId="63" fillId="0" borderId="0"/>
    <xf numFmtId="232" fontId="26" fillId="32" borderId="0" applyFont="0" applyFill="0" applyBorder="0" applyAlignment="0" applyProtection="0"/>
    <xf numFmtId="233" fontId="26" fillId="32" borderId="0" applyFont="0" applyFill="0" applyBorder="0" applyAlignment="0" applyProtection="0"/>
    <xf numFmtId="234" fontId="5" fillId="0" borderId="0" applyFont="0" applyFill="0" applyBorder="0" applyAlignment="0" applyProtection="0"/>
    <xf numFmtId="235" fontId="41" fillId="0" borderId="0" applyFont="0" applyFill="0" applyBorder="0" applyAlignment="0" applyProtection="0"/>
    <xf numFmtId="236" fontId="40" fillId="0" borderId="0" applyFont="0" applyFill="0" applyBorder="0" applyAlignment="0" applyProtection="0"/>
    <xf numFmtId="237" fontId="3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41" fillId="0" borderId="0" applyFont="0" applyFill="0" applyBorder="0" applyAlignment="0" applyProtection="0"/>
    <xf numFmtId="243" fontId="40" fillId="0" borderId="0" applyFont="0" applyFill="0" applyBorder="0" applyAlignment="0" applyProtection="0"/>
    <xf numFmtId="244" fontId="41" fillId="0" borderId="0" applyFont="0" applyFill="0" applyBorder="0" applyAlignment="0" applyProtection="0"/>
    <xf numFmtId="245" fontId="40" fillId="0" borderId="0" applyFont="0" applyFill="0" applyBorder="0" applyAlignment="0" applyProtection="0"/>
    <xf numFmtId="246" fontId="41" fillId="0" borderId="0" applyFont="0" applyFill="0" applyBorder="0" applyAlignment="0" applyProtection="0"/>
    <xf numFmtId="247" fontId="40" fillId="0" borderId="0" applyFont="0" applyFill="0" applyBorder="0" applyAlignment="0" applyProtection="0"/>
    <xf numFmtId="248" fontId="21" fillId="0" borderId="0" applyFont="0" applyFill="0" applyBorder="0" applyAlignment="0" applyProtection="0">
      <protection locked="0"/>
    </xf>
    <xf numFmtId="24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42" fillId="0" borderId="0" applyFill="0" applyBorder="0" applyAlignment="0" applyProtection="0"/>
    <xf numFmtId="9" fontId="46" fillId="0" borderId="0" applyBorder="0"/>
    <xf numFmtId="216" fontId="46" fillId="0" borderId="0" applyBorder="0"/>
    <xf numFmtId="10" fontId="46" fillId="0" borderId="0" applyBorder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" fillId="0" borderId="0">
      <alignment horizontal="left" vertical="top"/>
    </xf>
    <xf numFmtId="0" fontId="73" fillId="0" borderId="9">
      <alignment horizontal="center"/>
    </xf>
    <xf numFmtId="3" fontId="38" fillId="0" borderId="0" applyFont="0" applyFill="0" applyBorder="0" applyAlignment="0" applyProtection="0"/>
    <xf numFmtId="0" fontId="38" fillId="33" borderId="0" applyNumberFormat="0" applyFont="0" applyBorder="0" applyAlignment="0" applyProtection="0"/>
    <xf numFmtId="3" fontId="3" fillId="0" borderId="0">
      <alignment horizontal="right" vertical="top"/>
    </xf>
    <xf numFmtId="41" fontId="25" fillId="34" borderId="16" applyFill="0"/>
    <xf numFmtId="0" fontId="74" fillId="0" borderId="0">
      <alignment horizontal="left" indent="7"/>
    </xf>
    <xf numFmtId="41" fontId="25" fillId="0" borderId="16" applyFill="0">
      <alignment horizontal="left" indent="2"/>
    </xf>
    <xf numFmtId="176" fontId="36" fillId="0" borderId="1" applyFill="0">
      <alignment horizontal="right"/>
    </xf>
    <xf numFmtId="0" fontId="53" fillId="0" borderId="11" applyNumberFormat="0" applyFont="0" applyBorder="0">
      <alignment horizontal="right"/>
    </xf>
    <xf numFmtId="0" fontId="75" fillId="0" borderId="0" applyFill="0"/>
    <xf numFmtId="0" fontId="20" fillId="0" borderId="0" applyFill="0"/>
    <xf numFmtId="4" fontId="36" fillId="0" borderId="1" applyFill="0"/>
    <xf numFmtId="0" fontId="3" fillId="0" borderId="0" applyNumberFormat="0" applyFont="0" applyBorder="0" applyAlignment="0"/>
    <xf numFmtId="0" fontId="23" fillId="0" borderId="0" applyFill="0">
      <alignment horizontal="left" indent="1"/>
    </xf>
    <xf numFmtId="0" fontId="76" fillId="0" borderId="0" applyFill="0">
      <alignment horizontal="left" indent="1"/>
    </xf>
    <xf numFmtId="4" fontId="26" fillId="0" borderId="0" applyFill="0"/>
    <xf numFmtId="0" fontId="3" fillId="0" borderId="0" applyNumberFormat="0" applyFont="0" applyFill="0" applyBorder="0" applyAlignment="0"/>
    <xf numFmtId="0" fontId="23" fillId="0" borderId="0" applyFill="0">
      <alignment horizontal="left" indent="2"/>
    </xf>
    <xf numFmtId="0" fontId="20" fillId="0" borderId="0" applyFill="0">
      <alignment horizontal="left" indent="2"/>
    </xf>
    <xf numFmtId="4" fontId="26" fillId="0" borderId="0" applyFill="0"/>
    <xf numFmtId="0" fontId="3" fillId="0" borderId="0" applyNumberFormat="0" applyFont="0" applyBorder="0" applyAlignment="0"/>
    <xf numFmtId="0" fontId="77" fillId="0" borderId="0">
      <alignment horizontal="left" indent="3"/>
    </xf>
    <xf numFmtId="0" fontId="78" fillId="0" borderId="0" applyFill="0">
      <alignment horizontal="left" indent="3"/>
    </xf>
    <xf numFmtId="4" fontId="26" fillId="0" borderId="0" applyFill="0"/>
    <xf numFmtId="0" fontId="3" fillId="0" borderId="0" applyNumberFormat="0" applyFont="0" applyBorder="0" applyAlignment="0"/>
    <xf numFmtId="0" fontId="27" fillId="0" borderId="0">
      <alignment horizontal="left" indent="4"/>
    </xf>
    <xf numFmtId="0" fontId="5" fillId="0" borderId="0" applyFill="0">
      <alignment horizontal="left" indent="4"/>
    </xf>
    <xf numFmtId="4" fontId="28" fillId="0" borderId="0" applyFill="0"/>
    <xf numFmtId="0" fontId="3" fillId="0" borderId="0" applyNumberFormat="0" applyFont="0" applyBorder="0" applyAlignment="0"/>
    <xf numFmtId="0" fontId="29" fillId="0" borderId="0">
      <alignment horizontal="left" indent="5"/>
    </xf>
    <xf numFmtId="0" fontId="30" fillId="0" borderId="0" applyFill="0">
      <alignment horizontal="left" indent="5"/>
    </xf>
    <xf numFmtId="4" fontId="31" fillId="0" borderId="0" applyFill="0"/>
    <xf numFmtId="0" fontId="3" fillId="0" borderId="0" applyNumberFormat="0" applyFont="0" applyFill="0" applyBorder="0" applyAlignment="0"/>
    <xf numFmtId="0" fontId="32" fillId="0" borderId="0" applyFill="0">
      <alignment horizontal="left" indent="6"/>
    </xf>
    <xf numFmtId="0" fontId="28" fillId="0" borderId="0" applyFill="0">
      <alignment horizontal="left" indent="6"/>
    </xf>
    <xf numFmtId="0" fontId="45" fillId="0" borderId="17" applyNumberFormat="0" applyFont="0" applyFill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0" borderId="0"/>
    <xf numFmtId="0" fontId="82" fillId="0" borderId="9">
      <alignment horizontal="right"/>
    </xf>
    <xf numFmtId="250" fontId="43" fillId="0" borderId="0">
      <alignment horizontal="center"/>
    </xf>
    <xf numFmtId="251" fontId="83" fillId="0" borderId="0">
      <alignment horizontal="center"/>
    </xf>
    <xf numFmtId="0" fontId="4" fillId="0" borderId="0" applyNumberFormat="0" applyFill="0" applyBorder="0" applyAlignment="0" applyProtection="0"/>
    <xf numFmtId="0" fontId="84" fillId="0" borderId="0" applyNumberFormat="0" applyBorder="0" applyAlignment="0"/>
    <xf numFmtId="0" fontId="85" fillId="0" borderId="0" applyNumberFormat="0" applyBorder="0" applyAlignment="0"/>
    <xf numFmtId="0" fontId="45" fillId="23" borderId="0" applyNumberFormat="0" applyFont="0" applyBorder="0" applyAlignment="0" applyProtection="0"/>
    <xf numFmtId="232" fontId="86" fillId="0" borderId="8" applyNumberFormat="0" applyFont="0" applyFill="0" applyAlignment="0" applyProtection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9" fillId="0" borderId="0" applyAlignment="0">
      <alignment horizontal="centerContinuous"/>
    </xf>
    <xf numFmtId="0" fontId="5" fillId="0" borderId="3" applyNumberFormat="0" applyFont="0" applyFill="0" applyAlignment="0" applyProtection="0"/>
    <xf numFmtId="0" fontId="3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52" fontId="40" fillId="0" borderId="0" applyFont="0" applyFill="0" applyBorder="0" applyAlignment="0" applyProtection="0"/>
    <xf numFmtId="253" fontId="40" fillId="0" borderId="0" applyFont="0" applyFill="0" applyBorder="0" applyAlignment="0" applyProtection="0"/>
    <xf numFmtId="254" fontId="40" fillId="0" borderId="0" applyFont="0" applyFill="0" applyBorder="0" applyAlignment="0" applyProtection="0"/>
    <xf numFmtId="255" fontId="40" fillId="0" borderId="0" applyFont="0" applyFill="0" applyBorder="0" applyAlignment="0" applyProtection="0"/>
    <xf numFmtId="256" fontId="40" fillId="0" borderId="0" applyFont="0" applyFill="0" applyBorder="0" applyAlignment="0" applyProtection="0"/>
    <xf numFmtId="257" fontId="40" fillId="0" borderId="0" applyFont="0" applyFill="0" applyBorder="0" applyAlignment="0" applyProtection="0"/>
    <xf numFmtId="258" fontId="40" fillId="0" borderId="0" applyFont="0" applyFill="0" applyBorder="0" applyAlignment="0" applyProtection="0"/>
    <xf numFmtId="259" fontId="40" fillId="0" borderId="0" applyFont="0" applyFill="0" applyBorder="0" applyAlignment="0" applyProtection="0"/>
    <xf numFmtId="260" fontId="92" fillId="23" borderId="18" applyFont="0" applyFill="0" applyBorder="0" applyAlignment="0" applyProtection="0"/>
    <xf numFmtId="260" fontId="14" fillId="0" borderId="0" applyFont="0" applyFill="0" applyBorder="0" applyAlignment="0" applyProtection="0"/>
    <xf numFmtId="261" fontId="34" fillId="0" borderId="0" applyFont="0" applyFill="0" applyBorder="0" applyAlignment="0" applyProtection="0"/>
    <xf numFmtId="262" fontId="43" fillId="0" borderId="8" applyFont="0" applyFill="0" applyBorder="0" applyAlignment="0" applyProtection="0">
      <alignment horizontal="right"/>
      <protection locked="0"/>
    </xf>
    <xf numFmtId="176" fontId="69" fillId="0" borderId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69" fillId="0" borderId="0" applyProtection="0"/>
    <xf numFmtId="0" fontId="106" fillId="0" borderId="0"/>
    <xf numFmtId="44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6" fontId="69" fillId="0" borderId="0" applyProtection="0"/>
    <xf numFmtId="9" fontId="106" fillId="0" borderId="0" applyFont="0" applyFill="0" applyBorder="0" applyAlignment="0" applyProtection="0"/>
    <xf numFmtId="176" fontId="69" fillId="0" borderId="0" applyProtection="0"/>
    <xf numFmtId="0" fontId="3" fillId="0" borderId="0"/>
    <xf numFmtId="0" fontId="3" fillId="0" borderId="0"/>
    <xf numFmtId="0" fontId="7" fillId="2" borderId="0" applyNumberFormat="0" applyBorder="0" applyAlignment="0" applyProtection="0"/>
    <xf numFmtId="0" fontId="110" fillId="8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10" fillId="2" borderId="0" applyNumberFormat="0" applyBorder="0" applyAlignment="0" applyProtection="0"/>
    <xf numFmtId="0" fontId="110" fillId="8" borderId="0" applyNumberFormat="0" applyBorder="0" applyAlignment="0" applyProtection="0"/>
    <xf numFmtId="0" fontId="7" fillId="2" borderId="0" applyNumberFormat="0" applyBorder="0" applyAlignment="0" applyProtection="0"/>
    <xf numFmtId="0" fontId="110" fillId="8" borderId="0" applyNumberFormat="0" applyBorder="0" applyAlignment="0" applyProtection="0"/>
    <xf numFmtId="0" fontId="11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106" fillId="40" borderId="0" applyNumberFormat="0" applyBorder="0" applyAlignment="0" applyProtection="0"/>
    <xf numFmtId="0" fontId="7" fillId="3" borderId="0" applyNumberFormat="0" applyBorder="0" applyAlignment="0" applyProtection="0"/>
    <xf numFmtId="0" fontId="110" fillId="9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10" fillId="3" borderId="0" applyNumberFormat="0" applyBorder="0" applyAlignment="0" applyProtection="0"/>
    <xf numFmtId="0" fontId="110" fillId="9" borderId="0" applyNumberFormat="0" applyBorder="0" applyAlignment="0" applyProtection="0"/>
    <xf numFmtId="0" fontId="7" fillId="3" borderId="0" applyNumberFormat="0" applyBorder="0" applyAlignment="0" applyProtection="0"/>
    <xf numFmtId="0" fontId="110" fillId="9" borderId="0" applyNumberFormat="0" applyBorder="0" applyAlignment="0" applyProtection="0"/>
    <xf numFmtId="0" fontId="11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106" fillId="41" borderId="0" applyNumberFormat="0" applyBorder="0" applyAlignment="0" applyProtection="0"/>
    <xf numFmtId="0" fontId="7" fillId="4" borderId="0" applyNumberFormat="0" applyBorder="0" applyAlignment="0" applyProtection="0"/>
    <xf numFmtId="0" fontId="110" fillId="30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10" fillId="4" borderId="0" applyNumberFormat="0" applyBorder="0" applyAlignment="0" applyProtection="0"/>
    <xf numFmtId="0" fontId="110" fillId="30" borderId="0" applyNumberFormat="0" applyBorder="0" applyAlignment="0" applyProtection="0"/>
    <xf numFmtId="0" fontId="7" fillId="4" borderId="0" applyNumberFormat="0" applyBorder="0" applyAlignment="0" applyProtection="0"/>
    <xf numFmtId="0" fontId="110" fillId="30" borderId="0" applyNumberFormat="0" applyBorder="0" applyAlignment="0" applyProtection="0"/>
    <xf numFmtId="0" fontId="11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106" fillId="42" borderId="0" applyNumberFormat="0" applyBorder="0" applyAlignment="0" applyProtection="0"/>
    <xf numFmtId="0" fontId="7" fillId="5" borderId="0" applyNumberFormat="0" applyBorder="0" applyAlignment="0" applyProtection="0"/>
    <xf numFmtId="0" fontId="110" fillId="7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10" fillId="5" borderId="0" applyNumberFormat="0" applyBorder="0" applyAlignment="0" applyProtection="0"/>
    <xf numFmtId="0" fontId="110" fillId="7" borderId="0" applyNumberFormat="0" applyBorder="0" applyAlignment="0" applyProtection="0"/>
    <xf numFmtId="0" fontId="7" fillId="5" borderId="0" applyNumberFormat="0" applyBorder="0" applyAlignment="0" applyProtection="0"/>
    <xf numFmtId="0" fontId="110" fillId="7" borderId="0" applyNumberFormat="0" applyBorder="0" applyAlignment="0" applyProtection="0"/>
    <xf numFmtId="0" fontId="11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106" fillId="43" borderId="0" applyNumberFormat="0" applyBorder="0" applyAlignment="0" applyProtection="0"/>
    <xf numFmtId="0" fontId="7" fillId="6" borderId="0" applyNumberFormat="0" applyBorder="0" applyAlignment="0" applyProtection="0"/>
    <xf numFmtId="0" fontId="110" fillId="6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10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7" fillId="7" borderId="0" applyNumberFormat="0" applyBorder="0" applyAlignment="0" applyProtection="0"/>
    <xf numFmtId="0" fontId="110" fillId="30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10" fillId="7" borderId="0" applyNumberFormat="0" applyBorder="0" applyAlignment="0" applyProtection="0"/>
    <xf numFmtId="0" fontId="110" fillId="30" borderId="0" applyNumberFormat="0" applyBorder="0" applyAlignment="0" applyProtection="0"/>
    <xf numFmtId="0" fontId="7" fillId="7" borderId="0" applyNumberFormat="0" applyBorder="0" applyAlignment="0" applyProtection="0"/>
    <xf numFmtId="0" fontId="110" fillId="30" borderId="0" applyNumberFormat="0" applyBorder="0" applyAlignment="0" applyProtection="0"/>
    <xf numFmtId="0" fontId="11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106" fillId="45" borderId="0" applyNumberFormat="0" applyBorder="0" applyAlignment="0" applyProtection="0"/>
    <xf numFmtId="0" fontId="7" fillId="8" borderId="0" applyNumberFormat="0" applyBorder="0" applyAlignment="0" applyProtection="0"/>
    <xf numFmtId="0" fontId="110" fillId="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10" fillId="8" borderId="0" applyNumberFormat="0" applyBorder="0" applyAlignment="0" applyProtection="0"/>
    <xf numFmtId="0" fontId="110" fillId="6" borderId="0" applyNumberFormat="0" applyBorder="0" applyAlignment="0" applyProtection="0"/>
    <xf numFmtId="0" fontId="7" fillId="8" borderId="0" applyNumberFormat="0" applyBorder="0" applyAlignment="0" applyProtection="0"/>
    <xf numFmtId="0" fontId="110" fillId="6" borderId="0" applyNumberFormat="0" applyBorder="0" applyAlignment="0" applyProtection="0"/>
    <xf numFmtId="0" fontId="11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7" fillId="9" borderId="0" applyNumberFormat="0" applyBorder="0" applyAlignment="0" applyProtection="0"/>
    <xf numFmtId="0" fontId="110" fillId="9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10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106" fillId="47" borderId="0" applyNumberFormat="0" applyBorder="0" applyAlignment="0" applyProtection="0"/>
    <xf numFmtId="0" fontId="7" fillId="10" borderId="0" applyNumberFormat="0" applyBorder="0" applyAlignment="0" applyProtection="0"/>
    <xf numFmtId="0" fontId="110" fillId="29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10" fillId="10" borderId="0" applyNumberFormat="0" applyBorder="0" applyAlignment="0" applyProtection="0"/>
    <xf numFmtId="0" fontId="110" fillId="29" borderId="0" applyNumberFormat="0" applyBorder="0" applyAlignment="0" applyProtection="0"/>
    <xf numFmtId="0" fontId="7" fillId="10" borderId="0" applyNumberFormat="0" applyBorder="0" applyAlignment="0" applyProtection="0"/>
    <xf numFmtId="0" fontId="110" fillId="29" borderId="0" applyNumberFormat="0" applyBorder="0" applyAlignment="0" applyProtection="0"/>
    <xf numFmtId="0" fontId="11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106" fillId="48" borderId="0" applyNumberFormat="0" applyBorder="0" applyAlignment="0" applyProtection="0"/>
    <xf numFmtId="0" fontId="7" fillId="5" borderId="0" applyNumberFormat="0" applyBorder="0" applyAlignment="0" applyProtection="0"/>
    <xf numFmtId="0" fontId="110" fillId="3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10" fillId="5" borderId="0" applyNumberFormat="0" applyBorder="0" applyAlignment="0" applyProtection="0"/>
    <xf numFmtId="0" fontId="110" fillId="3" borderId="0" applyNumberFormat="0" applyBorder="0" applyAlignment="0" applyProtection="0"/>
    <xf numFmtId="0" fontId="7" fillId="5" borderId="0" applyNumberFormat="0" applyBorder="0" applyAlignment="0" applyProtection="0"/>
    <xf numFmtId="0" fontId="110" fillId="3" borderId="0" applyNumberFormat="0" applyBorder="0" applyAlignment="0" applyProtection="0"/>
    <xf numFmtId="0" fontId="11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106" fillId="49" borderId="0" applyNumberFormat="0" applyBorder="0" applyAlignment="0" applyProtection="0"/>
    <xf numFmtId="0" fontId="7" fillId="8" borderId="0" applyNumberFormat="0" applyBorder="0" applyAlignment="0" applyProtection="0"/>
    <xf numFmtId="0" fontId="110" fillId="6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10" fillId="8" borderId="0" applyNumberFormat="0" applyBorder="0" applyAlignment="0" applyProtection="0"/>
    <xf numFmtId="0" fontId="110" fillId="6" borderId="0" applyNumberFormat="0" applyBorder="0" applyAlignment="0" applyProtection="0"/>
    <xf numFmtId="0" fontId="7" fillId="8" borderId="0" applyNumberFormat="0" applyBorder="0" applyAlignment="0" applyProtection="0"/>
    <xf numFmtId="0" fontId="110" fillId="6" borderId="0" applyNumberFormat="0" applyBorder="0" applyAlignment="0" applyProtection="0"/>
    <xf numFmtId="0" fontId="110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106" fillId="50" borderId="0" applyNumberFormat="0" applyBorder="0" applyAlignment="0" applyProtection="0"/>
    <xf numFmtId="0" fontId="7" fillId="11" borderId="0" applyNumberFormat="0" applyBorder="0" applyAlignment="0" applyProtection="0"/>
    <xf numFmtId="0" fontId="110" fillId="30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10" fillId="11" borderId="0" applyNumberFormat="0" applyBorder="0" applyAlignment="0" applyProtection="0"/>
    <xf numFmtId="0" fontId="110" fillId="30" borderId="0" applyNumberFormat="0" applyBorder="0" applyAlignment="0" applyProtection="0"/>
    <xf numFmtId="0" fontId="7" fillId="11" borderId="0" applyNumberFormat="0" applyBorder="0" applyAlignment="0" applyProtection="0"/>
    <xf numFmtId="0" fontId="110" fillId="30" borderId="0" applyNumberFormat="0" applyBorder="0" applyAlignment="0" applyProtection="0"/>
    <xf numFmtId="0" fontId="11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106" fillId="51" borderId="0" applyNumberFormat="0" applyBorder="0" applyAlignment="0" applyProtection="0"/>
    <xf numFmtId="0" fontId="8" fillId="12" borderId="0" applyNumberFormat="0" applyBorder="0" applyAlignment="0" applyProtection="0"/>
    <xf numFmtId="0" fontId="111" fillId="6" borderId="0" applyNumberFormat="0" applyBorder="0" applyAlignment="0" applyProtection="0"/>
    <xf numFmtId="0" fontId="112" fillId="52" borderId="0" applyNumberFormat="0" applyBorder="0" applyAlignment="0" applyProtection="0"/>
    <xf numFmtId="0" fontId="111" fillId="12" borderId="0" applyNumberFormat="0" applyBorder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6" borderId="0" applyNumberFormat="0" applyBorder="0" applyAlignment="0" applyProtection="0"/>
    <xf numFmtId="0" fontId="112" fillId="52" borderId="0" applyNumberFormat="0" applyBorder="0" applyAlignment="0" applyProtection="0"/>
    <xf numFmtId="0" fontId="8" fillId="9" borderId="0" applyNumberFormat="0" applyBorder="0" applyAlignment="0" applyProtection="0"/>
    <xf numFmtId="0" fontId="111" fillId="19" borderId="0" applyNumberFormat="0" applyBorder="0" applyAlignment="0" applyProtection="0"/>
    <xf numFmtId="0" fontId="112" fillId="53" borderId="0" applyNumberFormat="0" applyBorder="0" applyAlignment="0" applyProtection="0"/>
    <xf numFmtId="0" fontId="111" fillId="9" borderId="0" applyNumberFormat="0" applyBorder="0" applyAlignment="0" applyProtection="0"/>
    <xf numFmtId="0" fontId="111" fillId="19" borderId="0" applyNumberFormat="0" applyBorder="0" applyAlignment="0" applyProtection="0"/>
    <xf numFmtId="0" fontId="111" fillId="9" borderId="0" applyNumberFormat="0" applyBorder="0" applyAlignment="0" applyProtection="0"/>
    <xf numFmtId="0" fontId="111" fillId="19" borderId="0" applyNumberFormat="0" applyBorder="0" applyAlignment="0" applyProtection="0"/>
    <xf numFmtId="0" fontId="112" fillId="53" borderId="0" applyNumberFormat="0" applyBorder="0" applyAlignment="0" applyProtection="0"/>
    <xf numFmtId="0" fontId="8" fillId="10" borderId="0" applyNumberFormat="0" applyBorder="0" applyAlignment="0" applyProtection="0"/>
    <xf numFmtId="0" fontId="111" fillId="11" borderId="0" applyNumberFormat="0" applyBorder="0" applyAlignment="0" applyProtection="0"/>
    <xf numFmtId="0" fontId="112" fillId="54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2" fillId="54" borderId="0" applyNumberFormat="0" applyBorder="0" applyAlignment="0" applyProtection="0"/>
    <xf numFmtId="0" fontId="8" fillId="13" borderId="0" applyNumberFormat="0" applyBorder="0" applyAlignment="0" applyProtection="0"/>
    <xf numFmtId="0" fontId="111" fillId="3" borderId="0" applyNumberFormat="0" applyBorder="0" applyAlignment="0" applyProtection="0"/>
    <xf numFmtId="0" fontId="112" fillId="55" borderId="0" applyNumberFormat="0" applyBorder="0" applyAlignment="0" applyProtection="0"/>
    <xf numFmtId="0" fontId="111" fillId="13" borderId="0" applyNumberFormat="0" applyBorder="0" applyAlignment="0" applyProtection="0"/>
    <xf numFmtId="0" fontId="111" fillId="3" borderId="0" applyNumberFormat="0" applyBorder="0" applyAlignment="0" applyProtection="0"/>
    <xf numFmtId="0" fontId="111" fillId="13" borderId="0" applyNumberFormat="0" applyBorder="0" applyAlignment="0" applyProtection="0"/>
    <xf numFmtId="0" fontId="111" fillId="3" borderId="0" applyNumberFormat="0" applyBorder="0" applyAlignment="0" applyProtection="0"/>
    <xf numFmtId="0" fontId="112" fillId="55" borderId="0" applyNumberFormat="0" applyBorder="0" applyAlignment="0" applyProtection="0"/>
    <xf numFmtId="0" fontId="8" fillId="14" borderId="0" applyNumberFormat="0" applyBorder="0" applyAlignment="0" applyProtection="0"/>
    <xf numFmtId="0" fontId="111" fillId="6" borderId="0" applyNumberFormat="0" applyBorder="0" applyAlignment="0" applyProtection="0"/>
    <xf numFmtId="0" fontId="112" fillId="56" borderId="0" applyNumberFormat="0" applyBorder="0" applyAlignment="0" applyProtection="0"/>
    <xf numFmtId="0" fontId="111" fillId="14" borderId="0" applyNumberFormat="0" applyBorder="0" applyAlignment="0" applyProtection="0"/>
    <xf numFmtId="0" fontId="111" fillId="6" borderId="0" applyNumberFormat="0" applyBorder="0" applyAlignment="0" applyProtection="0"/>
    <xf numFmtId="0" fontId="111" fillId="14" borderId="0" applyNumberFormat="0" applyBorder="0" applyAlignment="0" applyProtection="0"/>
    <xf numFmtId="0" fontId="111" fillId="6" borderId="0" applyNumberFormat="0" applyBorder="0" applyAlignment="0" applyProtection="0"/>
    <xf numFmtId="0" fontId="112" fillId="56" borderId="0" applyNumberFormat="0" applyBorder="0" applyAlignment="0" applyProtection="0"/>
    <xf numFmtId="0" fontId="8" fillId="15" borderId="0" applyNumberFormat="0" applyBorder="0" applyAlignment="0" applyProtection="0"/>
    <xf numFmtId="0" fontId="111" fillId="9" borderId="0" applyNumberFormat="0" applyBorder="0" applyAlignment="0" applyProtection="0"/>
    <xf numFmtId="0" fontId="112" fillId="57" borderId="0" applyNumberFormat="0" applyBorder="0" applyAlignment="0" applyProtection="0"/>
    <xf numFmtId="0" fontId="111" fillId="15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9" borderId="0" applyNumberFormat="0" applyBorder="0" applyAlignment="0" applyProtection="0"/>
    <xf numFmtId="0" fontId="112" fillId="57" borderId="0" applyNumberFormat="0" applyBorder="0" applyAlignment="0" applyProtection="0"/>
    <xf numFmtId="0" fontId="8" fillId="16" borderId="0" applyNumberFormat="0" applyBorder="0" applyAlignment="0" applyProtection="0"/>
    <xf numFmtId="0" fontId="111" fillId="58" borderId="0" applyNumberFormat="0" applyBorder="0" applyAlignment="0" applyProtection="0"/>
    <xf numFmtId="0" fontId="112" fillId="59" borderId="0" applyNumberFormat="0" applyBorder="0" applyAlignment="0" applyProtection="0"/>
    <xf numFmtId="0" fontId="111" fillId="16" borderId="0" applyNumberFormat="0" applyBorder="0" applyAlignment="0" applyProtection="0"/>
    <xf numFmtId="0" fontId="111" fillId="58" borderId="0" applyNumberFormat="0" applyBorder="0" applyAlignment="0" applyProtection="0"/>
    <xf numFmtId="0" fontId="111" fillId="16" borderId="0" applyNumberFormat="0" applyBorder="0" applyAlignment="0" applyProtection="0"/>
    <xf numFmtId="0" fontId="111" fillId="58" borderId="0" applyNumberFormat="0" applyBorder="0" applyAlignment="0" applyProtection="0"/>
    <xf numFmtId="0" fontId="112" fillId="59" borderId="0" applyNumberFormat="0" applyBorder="0" applyAlignment="0" applyProtection="0"/>
    <xf numFmtId="0" fontId="8" fillId="17" borderId="0" applyNumberFormat="0" applyBorder="0" applyAlignment="0" applyProtection="0"/>
    <xf numFmtId="0" fontId="111" fillId="19" borderId="0" applyNumberFormat="0" applyBorder="0" applyAlignment="0" applyProtection="0"/>
    <xf numFmtId="0" fontId="112" fillId="60" borderId="0" applyNumberFormat="0" applyBorder="0" applyAlignment="0" applyProtection="0"/>
    <xf numFmtId="0" fontId="111" fillId="17" borderId="0" applyNumberFormat="0" applyBorder="0" applyAlignment="0" applyProtection="0"/>
    <xf numFmtId="0" fontId="111" fillId="19" borderId="0" applyNumberFormat="0" applyBorder="0" applyAlignment="0" applyProtection="0"/>
    <xf numFmtId="0" fontId="111" fillId="17" borderId="0" applyNumberFormat="0" applyBorder="0" applyAlignment="0" applyProtection="0"/>
    <xf numFmtId="0" fontId="111" fillId="19" borderId="0" applyNumberFormat="0" applyBorder="0" applyAlignment="0" applyProtection="0"/>
    <xf numFmtId="0" fontId="112" fillId="60" borderId="0" applyNumberFormat="0" applyBorder="0" applyAlignment="0" applyProtection="0"/>
    <xf numFmtId="0" fontId="8" fillId="18" borderId="0" applyNumberFormat="0" applyBorder="0" applyAlignment="0" applyProtection="0"/>
    <xf numFmtId="0" fontId="111" fillId="11" borderId="0" applyNumberFormat="0" applyBorder="0" applyAlignment="0" applyProtection="0"/>
    <xf numFmtId="0" fontId="112" fillId="61" borderId="0" applyNumberFormat="0" applyBorder="0" applyAlignment="0" applyProtection="0"/>
    <xf numFmtId="0" fontId="111" fillId="18" borderId="0" applyNumberFormat="0" applyBorder="0" applyAlignment="0" applyProtection="0"/>
    <xf numFmtId="0" fontId="111" fillId="11" borderId="0" applyNumberFormat="0" applyBorder="0" applyAlignment="0" applyProtection="0"/>
    <xf numFmtId="0" fontId="111" fillId="18" borderId="0" applyNumberFormat="0" applyBorder="0" applyAlignment="0" applyProtection="0"/>
    <xf numFmtId="0" fontId="111" fillId="11" borderId="0" applyNumberFormat="0" applyBorder="0" applyAlignment="0" applyProtection="0"/>
    <xf numFmtId="0" fontId="112" fillId="61" borderId="0" applyNumberFormat="0" applyBorder="0" applyAlignment="0" applyProtection="0"/>
    <xf numFmtId="0" fontId="8" fillId="13" borderId="0" applyNumberFormat="0" applyBorder="0" applyAlignment="0" applyProtection="0"/>
    <xf numFmtId="0" fontId="111" fillId="62" borderId="0" applyNumberFormat="0" applyBorder="0" applyAlignment="0" applyProtection="0"/>
    <xf numFmtId="0" fontId="112" fillId="63" borderId="0" applyNumberFormat="0" applyBorder="0" applyAlignment="0" applyProtection="0"/>
    <xf numFmtId="0" fontId="111" fillId="13" borderId="0" applyNumberFormat="0" applyBorder="0" applyAlignment="0" applyProtection="0"/>
    <xf numFmtId="0" fontId="111" fillId="62" borderId="0" applyNumberFormat="0" applyBorder="0" applyAlignment="0" applyProtection="0"/>
    <xf numFmtId="0" fontId="111" fillId="13" borderId="0" applyNumberFormat="0" applyBorder="0" applyAlignment="0" applyProtection="0"/>
    <xf numFmtId="0" fontId="111" fillId="62" borderId="0" applyNumberFormat="0" applyBorder="0" applyAlignment="0" applyProtection="0"/>
    <xf numFmtId="0" fontId="112" fillId="63" borderId="0" applyNumberFormat="0" applyBorder="0" applyAlignment="0" applyProtection="0"/>
    <xf numFmtId="0" fontId="8" fillId="14" borderId="0" applyNumberFormat="0" applyBorder="0" applyAlignment="0" applyProtection="0"/>
    <xf numFmtId="0" fontId="111" fillId="14" borderId="0" applyNumberFormat="0" applyBorder="0" applyAlignment="0" applyProtection="0"/>
    <xf numFmtId="0" fontId="112" fillId="64" borderId="0" applyNumberFormat="0" applyBorder="0" applyAlignment="0" applyProtection="0"/>
    <xf numFmtId="0" fontId="111" fillId="14" borderId="0" applyNumberFormat="0" applyBorder="0" applyAlignment="0" applyProtection="0"/>
    <xf numFmtId="0" fontId="112" fillId="64" borderId="0" applyNumberFormat="0" applyBorder="0" applyAlignment="0" applyProtection="0"/>
    <xf numFmtId="0" fontId="8" fillId="19" borderId="0" applyNumberFormat="0" applyBorder="0" applyAlignment="0" applyProtection="0"/>
    <xf numFmtId="0" fontId="111" fillId="17" borderId="0" applyNumberFormat="0" applyBorder="0" applyAlignment="0" applyProtection="0"/>
    <xf numFmtId="0" fontId="112" fillId="65" borderId="0" applyNumberFormat="0" applyBorder="0" applyAlignment="0" applyProtection="0"/>
    <xf numFmtId="0" fontId="111" fillId="19" borderId="0" applyNumberFormat="0" applyBorder="0" applyAlignment="0" applyProtection="0"/>
    <xf numFmtId="0" fontId="111" fillId="17" borderId="0" applyNumberFormat="0" applyBorder="0" applyAlignment="0" applyProtection="0"/>
    <xf numFmtId="0" fontId="111" fillId="19" borderId="0" applyNumberFormat="0" applyBorder="0" applyAlignment="0" applyProtection="0"/>
    <xf numFmtId="0" fontId="111" fillId="17" borderId="0" applyNumberFormat="0" applyBorder="0" applyAlignment="0" applyProtection="0"/>
    <xf numFmtId="0" fontId="112" fillId="65" borderId="0" applyNumberFormat="0" applyBorder="0" applyAlignment="0" applyProtection="0"/>
    <xf numFmtId="0" fontId="9" fillId="3" borderId="0" applyNumberFormat="0" applyBorder="0" applyAlignment="0" applyProtection="0"/>
    <xf numFmtId="0" fontId="113" fillId="5" borderId="0" applyNumberFormat="0" applyBorder="0" applyAlignment="0" applyProtection="0"/>
    <xf numFmtId="0" fontId="114" fillId="66" borderId="0" applyNumberFormat="0" applyBorder="0" applyAlignment="0" applyProtection="0"/>
    <xf numFmtId="0" fontId="113" fillId="3" borderId="0" applyNumberFormat="0" applyBorder="0" applyAlignment="0" applyProtection="0"/>
    <xf numFmtId="0" fontId="113" fillId="5" borderId="0" applyNumberFormat="0" applyBorder="0" applyAlignment="0" applyProtection="0"/>
    <xf numFmtId="0" fontId="113" fillId="3" borderId="0" applyNumberFormat="0" applyBorder="0" applyAlignment="0" applyProtection="0"/>
    <xf numFmtId="0" fontId="113" fillId="5" borderId="0" applyNumberFormat="0" applyBorder="0" applyAlignment="0" applyProtection="0"/>
    <xf numFmtId="0" fontId="114" fillId="66" borderId="0" applyNumberFormat="0" applyBorder="0" applyAlignment="0" applyProtection="0"/>
    <xf numFmtId="170" fontId="3" fillId="20" borderId="0" applyNumberFormat="0" applyFill="0" applyBorder="0" applyAlignment="0" applyProtection="0">
      <alignment horizontal="right" vertical="center"/>
    </xf>
    <xf numFmtId="0" fontId="3" fillId="0" borderId="1" applyNumberFormat="0" applyFont="0" applyFill="0" applyAlignment="0" applyProtection="0"/>
    <xf numFmtId="0" fontId="115" fillId="0" borderId="28">
      <alignment horizontal="right"/>
    </xf>
    <xf numFmtId="0" fontId="115" fillId="0" borderId="28">
      <alignment horizontal="right"/>
    </xf>
    <xf numFmtId="0" fontId="15" fillId="0" borderId="0"/>
    <xf numFmtId="0" fontId="15" fillId="0" borderId="0"/>
    <xf numFmtId="0" fontId="3" fillId="0" borderId="0" applyFont="0" applyAlignment="0"/>
    <xf numFmtId="0" fontId="3" fillId="0" borderId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176" fontId="3" fillId="0" borderId="0" applyFill="0"/>
    <xf numFmtId="176" fontId="3" fillId="0" borderId="0" applyFill="0"/>
    <xf numFmtId="176" fontId="10" fillId="0" borderId="0" applyFill="0"/>
    <xf numFmtId="0" fontId="3" fillId="0" borderId="0" applyFill="0">
      <alignment horizontal="center" vertical="center" wrapText="1"/>
    </xf>
    <xf numFmtId="39" fontId="3" fillId="0" borderId="0" applyFont="0" applyFill="0" applyBorder="0" applyAlignment="0" applyProtection="0"/>
    <xf numFmtId="269" fontId="84" fillId="0" borderId="0" applyFill="0" applyBorder="0" applyAlignment="0"/>
    <xf numFmtId="0" fontId="35" fillId="21" borderId="4" applyNumberFormat="0" applyAlignment="0" applyProtection="0"/>
    <xf numFmtId="0" fontId="116" fillId="67" borderId="4" applyNumberFormat="0" applyAlignment="0" applyProtection="0"/>
    <xf numFmtId="0" fontId="117" fillId="68" borderId="29" applyNumberFormat="0" applyAlignment="0" applyProtection="0"/>
    <xf numFmtId="0" fontId="118" fillId="21" borderId="4" applyNumberFormat="0" applyAlignment="0" applyProtection="0"/>
    <xf numFmtId="0" fontId="116" fillId="67" borderId="4" applyNumberFormat="0" applyAlignment="0" applyProtection="0"/>
    <xf numFmtId="0" fontId="118" fillId="21" borderId="4" applyNumberFormat="0" applyAlignment="0" applyProtection="0"/>
    <xf numFmtId="0" fontId="116" fillId="67" borderId="4" applyNumberFormat="0" applyAlignment="0" applyProtection="0"/>
    <xf numFmtId="0" fontId="117" fillId="68" borderId="29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7" fillId="22" borderId="5" applyNumberFormat="0" applyAlignment="0" applyProtection="0"/>
    <xf numFmtId="0" fontId="119" fillId="22" borderId="5" applyNumberFormat="0" applyAlignment="0" applyProtection="0"/>
    <xf numFmtId="0" fontId="120" fillId="69" borderId="30" applyNumberFormat="0" applyAlignment="0" applyProtection="0"/>
    <xf numFmtId="0" fontId="119" fillId="22" borderId="5" applyNumberFormat="0" applyAlignment="0" applyProtection="0"/>
    <xf numFmtId="0" fontId="120" fillId="69" borderId="30" applyNumberFormat="0" applyAlignment="0" applyProtection="0"/>
    <xf numFmtId="0" fontId="3" fillId="0" borderId="0"/>
    <xf numFmtId="0" fontId="3" fillId="0" borderId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15" fillId="0" borderId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1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7" fontId="12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70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0" fontId="125" fillId="0" borderId="0" applyNumberFormat="0" applyAlignment="0">
      <alignment horizontal="left"/>
    </xf>
    <xf numFmtId="210" fontId="1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1" fillId="4" borderId="0" applyNumberFormat="0" applyBorder="0" applyAlignment="0" applyProtection="0"/>
    <xf numFmtId="0" fontId="128" fillId="6" borderId="0" applyNumberFormat="0" applyBorder="0" applyAlignment="0" applyProtection="0"/>
    <xf numFmtId="0" fontId="129" fillId="70" borderId="0" applyNumberFormat="0" applyBorder="0" applyAlignment="0" applyProtection="0"/>
    <xf numFmtId="0" fontId="128" fillId="4" borderId="0" applyNumberFormat="0" applyBorder="0" applyAlignment="0" applyProtection="0"/>
    <xf numFmtId="0" fontId="128" fillId="6" borderId="0" applyNumberFormat="0" applyBorder="0" applyAlignment="0" applyProtection="0"/>
    <xf numFmtId="0" fontId="128" fillId="4" borderId="0" applyNumberFormat="0" applyBorder="0" applyAlignment="0" applyProtection="0"/>
    <xf numFmtId="0" fontId="128" fillId="6" borderId="0" applyNumberFormat="0" applyBorder="0" applyAlignment="0" applyProtection="0"/>
    <xf numFmtId="0" fontId="129" fillId="70" borderId="0" applyNumberFormat="0" applyBorder="0" applyAlignment="0" applyProtection="0"/>
    <xf numFmtId="38" fontId="17" fillId="34" borderId="0" applyNumberFormat="0" applyBorder="0" applyAlignment="0" applyProtection="0"/>
    <xf numFmtId="38" fontId="17" fillId="34" borderId="0" applyNumberFormat="0" applyBorder="0" applyAlignment="0" applyProtection="0"/>
    <xf numFmtId="0" fontId="130" fillId="0" borderId="31" applyNumberFormat="0" applyFill="0" applyAlignment="0" applyProtection="0"/>
    <xf numFmtId="0" fontId="131" fillId="0" borderId="32" applyNumberFormat="0" applyFill="0" applyAlignment="0" applyProtection="0"/>
    <xf numFmtId="0" fontId="132" fillId="0" borderId="33" applyNumberFormat="0" applyFill="0" applyAlignment="0" applyProtection="0"/>
    <xf numFmtId="0" fontId="133" fillId="0" borderId="31" applyNumberFormat="0" applyFill="0" applyAlignment="0" applyProtection="0"/>
    <xf numFmtId="0" fontId="131" fillId="0" borderId="32" applyNumberFormat="0" applyFill="0" applyAlignment="0" applyProtection="0"/>
    <xf numFmtId="0" fontId="54" fillId="0" borderId="0" applyFont="0" applyFill="0" applyBorder="0" applyAlignment="0" applyProtection="0"/>
    <xf numFmtId="0" fontId="130" fillId="0" borderId="31" applyNumberFormat="0" applyFill="0" applyAlignment="0" applyProtection="0"/>
    <xf numFmtId="0" fontId="131" fillId="0" borderId="32" applyNumberFormat="0" applyFill="0" applyAlignment="0" applyProtection="0"/>
    <xf numFmtId="0" fontId="133" fillId="0" borderId="31" applyNumberFormat="0" applyFill="0" applyAlignment="0" applyProtection="0"/>
    <xf numFmtId="0" fontId="54" fillId="0" borderId="0" applyFont="0" applyFill="0" applyBorder="0" applyAlignment="0" applyProtection="0"/>
    <xf numFmtId="0" fontId="132" fillId="0" borderId="33" applyNumberFormat="0" applyFill="0" applyAlignment="0" applyProtection="0"/>
    <xf numFmtId="0" fontId="54" fillId="0" borderId="0" applyFont="0" applyFill="0" applyBorder="0" applyAlignment="0" applyProtection="0"/>
    <xf numFmtId="0" fontId="134" fillId="0" borderId="34" applyNumberFormat="0" applyFill="0" applyAlignment="0" applyProtection="0"/>
    <xf numFmtId="0" fontId="135" fillId="0" borderId="35" applyNumberFormat="0" applyFill="0" applyAlignment="0" applyProtection="0"/>
    <xf numFmtId="0" fontId="136" fillId="0" borderId="36" applyNumberFormat="0" applyFill="0" applyAlignment="0" applyProtection="0"/>
    <xf numFmtId="0" fontId="137" fillId="0" borderId="34" applyNumberFormat="0" applyFill="0" applyAlignment="0" applyProtection="0"/>
    <xf numFmtId="0" fontId="135" fillId="0" borderId="35" applyNumberFormat="0" applyFill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35" fillId="0" borderId="35" applyNumberFormat="0" applyFill="0" applyAlignment="0" applyProtection="0"/>
    <xf numFmtId="0" fontId="137" fillId="0" borderId="34" applyNumberFormat="0" applyFill="0" applyAlignment="0" applyProtection="0"/>
    <xf numFmtId="0" fontId="134" fillId="0" borderId="34" applyNumberFormat="0" applyFill="0" applyAlignment="0" applyProtection="0"/>
    <xf numFmtId="0" fontId="136" fillId="0" borderId="36" applyNumberFormat="0" applyFill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6" fillId="0" borderId="10" applyNumberFormat="0" applyFill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140" fillId="0" borderId="10" applyNumberFormat="0" applyFill="0" applyAlignment="0" applyProtection="0"/>
    <xf numFmtId="0" fontId="138" fillId="0" borderId="37" applyNumberFormat="0" applyFill="0" applyAlignment="0" applyProtection="0"/>
    <xf numFmtId="0" fontId="140" fillId="0" borderId="10" applyNumberFormat="0" applyFill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5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0" fontId="17" fillId="28" borderId="11" applyNumberFormat="0" applyBorder="0" applyAlignment="0" applyProtection="0"/>
    <xf numFmtId="0" fontId="141" fillId="29" borderId="4" applyNumberFormat="0" applyAlignment="0" applyProtection="0"/>
    <xf numFmtId="0" fontId="141" fillId="29" borderId="4" applyNumberFormat="0" applyAlignment="0" applyProtection="0"/>
    <xf numFmtId="0" fontId="141" fillId="29" borderId="4" applyNumberFormat="0" applyAlignment="0" applyProtection="0"/>
    <xf numFmtId="0" fontId="142" fillId="71" borderId="29" applyNumberFormat="0" applyAlignment="0" applyProtection="0"/>
    <xf numFmtId="0" fontId="61" fillId="7" borderId="4" applyNumberFormat="0" applyAlignment="0" applyProtection="0"/>
    <xf numFmtId="0" fontId="141" fillId="29" borderId="4" applyNumberFormat="0" applyAlignment="0" applyProtection="0"/>
    <xf numFmtId="0" fontId="142" fillId="71" borderId="29" applyNumberFormat="0" applyAlignment="0" applyProtection="0"/>
    <xf numFmtId="0" fontId="141" fillId="7" borderId="4" applyNumberFormat="0" applyAlignment="0" applyProtection="0"/>
    <xf numFmtId="0" fontId="141" fillId="29" borderId="4" applyNumberFormat="0" applyAlignment="0" applyProtection="0"/>
    <xf numFmtId="0" fontId="61" fillId="7" borderId="4" applyNumberFormat="0" applyAlignment="0" applyProtection="0"/>
    <xf numFmtId="0" fontId="141" fillId="7" borderId="4" applyNumberFormat="0" applyAlignment="0" applyProtection="0"/>
    <xf numFmtId="0" fontId="141" fillId="29" borderId="4" applyNumberFormat="0" applyAlignment="0" applyProtection="0"/>
    <xf numFmtId="0" fontId="61" fillId="7" borderId="4" applyNumberFormat="0" applyAlignment="0" applyProtection="0"/>
    <xf numFmtId="0" fontId="141" fillId="29" borderId="4" applyNumberFormat="0" applyAlignment="0" applyProtection="0"/>
    <xf numFmtId="0" fontId="141" fillId="7" borderId="4" applyNumberFormat="0" applyAlignment="0" applyProtection="0"/>
    <xf numFmtId="0" fontId="141" fillId="29" borderId="4" applyNumberFormat="0" applyAlignment="0" applyProtection="0"/>
    <xf numFmtId="0" fontId="141" fillId="7" borderId="4" applyNumberFormat="0" applyAlignment="0" applyProtection="0"/>
    <xf numFmtId="0" fontId="141" fillId="29" borderId="4" applyNumberFormat="0" applyAlignment="0" applyProtection="0"/>
    <xf numFmtId="0" fontId="141" fillId="29" borderId="4" applyNumberFormat="0" applyAlignment="0" applyProtection="0"/>
    <xf numFmtId="0" fontId="141" fillId="29" borderId="4" applyNumberFormat="0" applyAlignment="0" applyProtection="0"/>
    <xf numFmtId="0" fontId="141" fillId="29" borderId="4" applyNumberFormat="0" applyAlignment="0" applyProtection="0"/>
    <xf numFmtId="0" fontId="65" fillId="0" borderId="13" applyNumberFormat="0" applyFill="0" applyAlignment="0" applyProtection="0"/>
    <xf numFmtId="0" fontId="143" fillId="0" borderId="39" applyNumberFormat="0" applyFill="0" applyAlignment="0" applyProtection="0"/>
    <xf numFmtId="0" fontId="144" fillId="0" borderId="40" applyNumberFormat="0" applyFill="0" applyAlignment="0" applyProtection="0"/>
    <xf numFmtId="0" fontId="145" fillId="0" borderId="13" applyNumberFormat="0" applyFill="0" applyAlignment="0" applyProtection="0"/>
    <xf numFmtId="0" fontId="143" fillId="0" borderId="39" applyNumberFormat="0" applyFill="0" applyAlignment="0" applyProtection="0"/>
    <xf numFmtId="0" fontId="145" fillId="0" borderId="13" applyNumberFormat="0" applyFill="0" applyAlignment="0" applyProtection="0"/>
    <xf numFmtId="0" fontId="143" fillId="0" borderId="39" applyNumberFormat="0" applyFill="0" applyAlignment="0" applyProtection="0"/>
    <xf numFmtId="0" fontId="144" fillId="0" borderId="40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6" fillId="29" borderId="0" applyNumberFormat="0" applyBorder="0" applyAlignment="0" applyProtection="0"/>
    <xf numFmtId="0" fontId="146" fillId="29" borderId="0" applyNumberFormat="0" applyBorder="0" applyAlignment="0" applyProtection="0"/>
    <xf numFmtId="0" fontId="147" fillId="72" borderId="0" applyNumberFormat="0" applyBorder="0" applyAlignment="0" applyProtection="0"/>
    <xf numFmtId="0" fontId="148" fillId="29" borderId="0" applyNumberFormat="0" applyBorder="0" applyAlignment="0" applyProtection="0"/>
    <xf numFmtId="0" fontId="146" fillId="29" borderId="0" applyNumberFormat="0" applyBorder="0" applyAlignment="0" applyProtection="0"/>
    <xf numFmtId="0" fontId="148" fillId="29" borderId="0" applyNumberFormat="0" applyBorder="0" applyAlignment="0" applyProtection="0"/>
    <xf numFmtId="0" fontId="146" fillId="29" borderId="0" applyNumberFormat="0" applyBorder="0" applyAlignment="0" applyProtection="0"/>
    <xf numFmtId="0" fontId="147" fillId="72" borderId="0" applyNumberFormat="0" applyBorder="0" applyAlignment="0" applyProtection="0"/>
    <xf numFmtId="0" fontId="14" fillId="0" borderId="0"/>
    <xf numFmtId="271" fontId="3" fillId="0" borderId="0"/>
    <xf numFmtId="271" fontId="3" fillId="0" borderId="0"/>
    <xf numFmtId="271" fontId="3" fillId="0" borderId="0"/>
    <xf numFmtId="271" fontId="3" fillId="0" borderId="0"/>
    <xf numFmtId="176" fontId="69" fillId="0" borderId="0" applyProtection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2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9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0" fontId="69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39" fontId="69" fillId="0" borderId="0"/>
    <xf numFmtId="0" fontId="123" fillId="0" borderId="0"/>
    <xf numFmtId="0" fontId="3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49" fillId="0" borderId="0"/>
    <xf numFmtId="0" fontId="123" fillId="0" borderId="0"/>
    <xf numFmtId="0" fontId="149" fillId="0" borderId="0"/>
    <xf numFmtId="0" fontId="123" fillId="0" borderId="0"/>
    <xf numFmtId="0" fontId="149" fillId="0" borderId="0"/>
    <xf numFmtId="0" fontId="123" fillId="0" borderId="0"/>
    <xf numFmtId="0" fontId="3" fillId="0" borderId="0"/>
    <xf numFmtId="0" fontId="123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123" fillId="0" borderId="0"/>
    <xf numFmtId="0" fontId="149" fillId="0" borderId="0"/>
    <xf numFmtId="0" fontId="123" fillId="0" borderId="0"/>
    <xf numFmtId="0" fontId="149" fillId="0" borderId="0"/>
    <xf numFmtId="0" fontId="123" fillId="0" borderId="0"/>
    <xf numFmtId="0" fontId="3" fillId="0" borderId="0"/>
    <xf numFmtId="0" fontId="4" fillId="0" borderId="0"/>
    <xf numFmtId="0" fontId="149" fillId="0" borderId="0"/>
    <xf numFmtId="0" fontId="123" fillId="0" borderId="0"/>
    <xf numFmtId="0" fontId="149" fillId="0" borderId="0"/>
    <xf numFmtId="0" fontId="123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4" fillId="0" borderId="0"/>
    <xf numFmtId="0" fontId="123" fillId="0" borderId="0"/>
    <xf numFmtId="0" fontId="149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4" fillId="0" borderId="0"/>
    <xf numFmtId="0" fontId="149" fillId="0" borderId="0"/>
    <xf numFmtId="0" fontId="123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9" fillId="0" borderId="0"/>
    <xf numFmtId="0" fontId="123" fillId="0" borderId="0"/>
    <xf numFmtId="0" fontId="69" fillId="0" borderId="0"/>
    <xf numFmtId="0" fontId="123" fillId="0" borderId="0"/>
    <xf numFmtId="0" fontId="69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8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68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37" fontId="69" fillId="0" borderId="0"/>
    <xf numFmtId="176" fontId="69" fillId="0" borderId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8" fillId="0" borderId="0">
      <alignment vertical="top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37" fontId="6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68" fillId="0" borderId="0">
      <alignment vertical="top"/>
    </xf>
    <xf numFmtId="0" fontId="3" fillId="0" borderId="0"/>
    <xf numFmtId="0" fontId="4" fillId="0" borderId="0"/>
    <xf numFmtId="0" fontId="123" fillId="0" borderId="0"/>
    <xf numFmtId="0" fontId="69" fillId="0" borderId="0"/>
    <xf numFmtId="0" fontId="123" fillId="0" borderId="0"/>
    <xf numFmtId="0" fontId="69" fillId="0" borderId="0"/>
    <xf numFmtId="0" fontId="12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9" fillId="0" borderId="0" applyProtection="0"/>
    <xf numFmtId="0" fontId="3" fillId="0" borderId="0"/>
    <xf numFmtId="0" fontId="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7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9" fillId="0" borderId="0" applyProtection="0"/>
    <xf numFmtId="0" fontId="3" fillId="0" borderId="0"/>
    <xf numFmtId="0" fontId="123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150" fillId="0" borderId="0"/>
    <xf numFmtId="0" fontId="3" fillId="0" borderId="0"/>
    <xf numFmtId="0" fontId="84" fillId="0" borderId="0"/>
    <xf numFmtId="0" fontId="14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25" fillId="0" borderId="0"/>
    <xf numFmtId="0" fontId="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39" fontId="69" fillId="0" borderId="0"/>
    <xf numFmtId="39" fontId="6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37" fontId="69" fillId="0" borderId="0"/>
    <xf numFmtId="0" fontId="149" fillId="0" borderId="0"/>
    <xf numFmtId="0" fontId="8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123" fillId="0" borderId="0"/>
    <xf numFmtId="176" fontId="69" fillId="0" borderId="0" applyProtection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39" fontId="69" fillId="0" borderId="0"/>
    <xf numFmtId="0" fontId="149" fillId="0" borderId="0"/>
    <xf numFmtId="37" fontId="6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123" fillId="0" borderId="0"/>
    <xf numFmtId="176" fontId="69" fillId="0" borderId="0" applyProtection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49" fillId="0" borderId="0"/>
    <xf numFmtId="0" fontId="3" fillId="0" borderId="0"/>
    <xf numFmtId="37" fontId="6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49" fillId="0" borderId="0"/>
    <xf numFmtId="0" fontId="3" fillId="0" borderId="0"/>
    <xf numFmtId="0" fontId="123" fillId="0" borderId="0"/>
    <xf numFmtId="0" fontId="149" fillId="0" borderId="0"/>
    <xf numFmtId="0" fontId="3" fillId="0" borderId="0"/>
    <xf numFmtId="0" fontId="123" fillId="0" borderId="0"/>
    <xf numFmtId="0" fontId="149" fillId="0" borderId="0"/>
    <xf numFmtId="0" fontId="3" fillId="0" borderId="0"/>
    <xf numFmtId="0" fontId="123" fillId="0" borderId="0"/>
    <xf numFmtId="0" fontId="149" fillId="0" borderId="0"/>
    <xf numFmtId="0" fontId="3" fillId="0" borderId="0"/>
    <xf numFmtId="0" fontId="123" fillId="0" borderId="0"/>
    <xf numFmtId="0" fontId="14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176" fontId="69" fillId="0" borderId="0" applyProtection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76" fontId="69" fillId="0" borderId="0" applyProtection="0"/>
    <xf numFmtId="0" fontId="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4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39" fontId="69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0" borderId="0"/>
    <xf numFmtId="0" fontId="123" fillId="0" borderId="0"/>
    <xf numFmtId="0" fontId="3" fillId="30" borderId="14" applyNumberFormat="0" applyFont="0" applyAlignment="0" applyProtection="0"/>
    <xf numFmtId="0" fontId="149" fillId="30" borderId="14" applyNumberFormat="0" applyFont="0" applyAlignment="0" applyProtection="0"/>
    <xf numFmtId="0" fontId="69" fillId="30" borderId="14" applyNumberFormat="0" applyFont="0" applyAlignment="0" applyProtection="0"/>
    <xf numFmtId="0" fontId="3" fillId="30" borderId="14" applyNumberFormat="0" applyFont="0" applyAlignment="0" applyProtection="0"/>
    <xf numFmtId="0" fontId="7" fillId="73" borderId="41" applyNumberFormat="0" applyFont="0" applyAlignment="0" applyProtection="0"/>
    <xf numFmtId="0" fontId="7" fillId="73" borderId="41" applyNumberFormat="0" applyFont="0" applyAlignment="0" applyProtection="0"/>
    <xf numFmtId="0" fontId="149" fillId="30" borderId="14" applyNumberFormat="0" applyFont="0" applyAlignment="0" applyProtection="0"/>
    <xf numFmtId="0" fontId="69" fillId="30" borderId="14" applyNumberFormat="0" applyFont="0" applyAlignment="0" applyProtection="0"/>
    <xf numFmtId="0" fontId="3" fillId="30" borderId="14" applyNumberFormat="0" applyFont="0" applyAlignment="0" applyProtection="0"/>
    <xf numFmtId="0" fontId="3" fillId="30" borderId="14" applyNumberFormat="0" applyFont="0" applyAlignment="0" applyProtection="0"/>
    <xf numFmtId="0" fontId="149" fillId="30" borderId="14" applyNumberFormat="0" applyFont="0" applyAlignment="0" applyProtection="0"/>
    <xf numFmtId="0" fontId="3" fillId="30" borderId="14" applyNumberFormat="0" applyFont="0" applyAlignment="0" applyProtection="0"/>
    <xf numFmtId="0" fontId="3" fillId="30" borderId="14" applyNumberFormat="0" applyFont="0" applyAlignment="0" applyProtection="0"/>
    <xf numFmtId="0" fontId="69" fillId="30" borderId="14" applyNumberFormat="0" applyFont="0" applyAlignment="0" applyProtection="0"/>
    <xf numFmtId="0" fontId="106" fillId="73" borderId="41" applyNumberFormat="0" applyFont="0" applyAlignment="0" applyProtection="0"/>
    <xf numFmtId="0" fontId="69" fillId="30" borderId="14" applyNumberFormat="0" applyFont="0" applyAlignment="0" applyProtection="0"/>
    <xf numFmtId="0" fontId="106" fillId="73" borderId="41" applyNumberFormat="0" applyFont="0" applyAlignment="0" applyProtection="0"/>
    <xf numFmtId="0" fontId="106" fillId="73" borderId="41" applyNumberFormat="0" applyFont="0" applyAlignment="0" applyProtection="0"/>
    <xf numFmtId="0" fontId="106" fillId="73" borderId="41" applyNumberFormat="0" applyFont="0" applyAlignment="0" applyProtection="0"/>
    <xf numFmtId="0" fontId="106" fillId="73" borderId="41" applyNumberFormat="0" applyFont="0" applyAlignment="0" applyProtection="0"/>
    <xf numFmtId="0" fontId="106" fillId="73" borderId="41" applyNumberFormat="0" applyFont="0" applyAlignment="0" applyProtection="0"/>
    <xf numFmtId="0" fontId="106" fillId="73" borderId="41" applyNumberFormat="0" applyFont="0" applyAlignment="0" applyProtection="0"/>
    <xf numFmtId="0" fontId="106" fillId="73" borderId="41" applyNumberFormat="0" applyFont="0" applyAlignment="0" applyProtection="0"/>
    <xf numFmtId="0" fontId="70" fillId="21" borderId="15" applyNumberFormat="0" applyAlignment="0" applyProtection="0"/>
    <xf numFmtId="0" fontId="151" fillId="67" borderId="15" applyNumberFormat="0" applyAlignment="0" applyProtection="0"/>
    <xf numFmtId="0" fontId="152" fillId="68" borderId="42" applyNumberFormat="0" applyAlignment="0" applyProtection="0"/>
    <xf numFmtId="0" fontId="151" fillId="21" borderId="15" applyNumberFormat="0" applyAlignment="0" applyProtection="0"/>
    <xf numFmtId="0" fontId="151" fillId="67" borderId="15" applyNumberFormat="0" applyAlignment="0" applyProtection="0"/>
    <xf numFmtId="0" fontId="151" fillId="21" borderId="15" applyNumberFormat="0" applyAlignment="0" applyProtection="0"/>
    <xf numFmtId="0" fontId="151" fillId="67" borderId="15" applyNumberFormat="0" applyAlignment="0" applyProtection="0"/>
    <xf numFmtId="0" fontId="152" fillId="68" borderId="42" applyNumberFormat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3" fillId="0" borderId="0"/>
    <xf numFmtId="224" fontId="3" fillId="0" borderId="0"/>
    <xf numFmtId="225" fontId="14" fillId="0" borderId="0"/>
    <xf numFmtId="225" fontId="14" fillId="0" borderId="0"/>
    <xf numFmtId="225" fontId="14" fillId="0" borderId="0"/>
    <xf numFmtId="225" fontId="14" fillId="0" borderId="0"/>
    <xf numFmtId="0" fontId="14" fillId="0" borderId="0"/>
    <xf numFmtId="0" fontId="14" fillId="0" borderId="0"/>
    <xf numFmtId="224" fontId="3" fillId="0" borderId="0"/>
    <xf numFmtId="224" fontId="3" fillId="0" borderId="0"/>
    <xf numFmtId="225" fontId="14" fillId="0" borderId="0"/>
    <xf numFmtId="225" fontId="14" fillId="0" borderId="0"/>
    <xf numFmtId="225" fontId="14" fillId="0" borderId="0"/>
    <xf numFmtId="22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226" fontId="14" fillId="0" borderId="0"/>
    <xf numFmtId="227" fontId="14" fillId="0" borderId="0"/>
    <xf numFmtId="227" fontId="14" fillId="0" borderId="0"/>
    <xf numFmtId="226" fontId="14" fillId="0" borderId="0"/>
    <xf numFmtId="228" fontId="14" fillId="0" borderId="0"/>
    <xf numFmtId="226" fontId="14" fillId="0" borderId="0"/>
    <xf numFmtId="226" fontId="14" fillId="0" borderId="0"/>
    <xf numFmtId="227" fontId="14" fillId="0" borderId="0"/>
    <xf numFmtId="227" fontId="14" fillId="0" borderId="0"/>
    <xf numFmtId="229" fontId="14" fillId="0" borderId="0"/>
    <xf numFmtId="229" fontId="14" fillId="0" borderId="0"/>
    <xf numFmtId="228" fontId="14" fillId="0" borderId="0"/>
    <xf numFmtId="229" fontId="14" fillId="0" borderId="0"/>
    <xf numFmtId="229" fontId="14" fillId="0" borderId="0"/>
    <xf numFmtId="230" fontId="14" fillId="0" borderId="0"/>
    <xf numFmtId="230" fontId="14" fillId="0" borderId="0"/>
    <xf numFmtId="228" fontId="14" fillId="0" borderId="0"/>
    <xf numFmtId="231" fontId="14" fillId="0" borderId="0"/>
    <xf numFmtId="231" fontId="14" fillId="0" borderId="0"/>
    <xf numFmtId="230" fontId="14" fillId="0" borderId="0"/>
    <xf numFmtId="230" fontId="14" fillId="0" borderId="0"/>
    <xf numFmtId="228" fontId="14" fillId="0" borderId="0"/>
    <xf numFmtId="230" fontId="14" fillId="0" borderId="0"/>
    <xf numFmtId="230" fontId="14" fillId="0" borderId="0"/>
    <xf numFmtId="0" fontId="14" fillId="0" borderId="0"/>
    <xf numFmtId="0" fontId="14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6" fontId="14" fillId="0" borderId="0"/>
    <xf numFmtId="227" fontId="14" fillId="0" borderId="0"/>
    <xf numFmtId="227" fontId="14" fillId="0" borderId="0"/>
    <xf numFmtId="226" fontId="14" fillId="0" borderId="0"/>
    <xf numFmtId="228" fontId="14" fillId="0" borderId="0"/>
    <xf numFmtId="226" fontId="14" fillId="0" borderId="0"/>
    <xf numFmtId="226" fontId="14" fillId="0" borderId="0"/>
    <xf numFmtId="227" fontId="14" fillId="0" borderId="0"/>
    <xf numFmtId="227" fontId="14" fillId="0" borderId="0"/>
    <xf numFmtId="229" fontId="14" fillId="0" borderId="0"/>
    <xf numFmtId="229" fontId="14" fillId="0" borderId="0"/>
    <xf numFmtId="228" fontId="14" fillId="0" borderId="0"/>
    <xf numFmtId="229" fontId="14" fillId="0" borderId="0"/>
    <xf numFmtId="229" fontId="14" fillId="0" borderId="0"/>
    <xf numFmtId="230" fontId="14" fillId="0" borderId="0"/>
    <xf numFmtId="230" fontId="14" fillId="0" borderId="0"/>
    <xf numFmtId="228" fontId="14" fillId="0" borderId="0"/>
    <xf numFmtId="231" fontId="14" fillId="0" borderId="0"/>
    <xf numFmtId="231" fontId="14" fillId="0" borderId="0"/>
    <xf numFmtId="230" fontId="14" fillId="0" borderId="0"/>
    <xf numFmtId="230" fontId="14" fillId="0" borderId="0"/>
    <xf numFmtId="228" fontId="14" fillId="0" borderId="0"/>
    <xf numFmtId="230" fontId="14" fillId="0" borderId="0"/>
    <xf numFmtId="230" fontId="14" fillId="0" borderId="0"/>
    <xf numFmtId="232" fontId="10" fillId="32" borderId="0" applyFont="0" applyFill="0" applyBorder="0" applyAlignment="0" applyProtection="0"/>
    <xf numFmtId="233" fontId="10" fillId="32" borderId="0" applyFont="0" applyFill="0" applyBorder="0" applyAlignment="0" applyProtection="0"/>
    <xf numFmtId="234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>
      <alignment horizontal="left" vertical="top"/>
    </xf>
    <xf numFmtId="3" fontId="3" fillId="0" borderId="0">
      <alignment horizontal="left" vertical="top"/>
    </xf>
    <xf numFmtId="3" fontId="3" fillId="0" borderId="0">
      <alignment horizontal="right" vertical="top"/>
    </xf>
    <xf numFmtId="3" fontId="3" fillId="0" borderId="0">
      <alignment horizontal="right" vertical="top"/>
    </xf>
    <xf numFmtId="0" fontId="3" fillId="0" borderId="0" applyNumberFormat="0" applyFont="0" applyBorder="0" applyAlignment="0"/>
    <xf numFmtId="0" fontId="3" fillId="0" borderId="0" applyNumberFormat="0" applyFont="0" applyBorder="0" applyAlignment="0"/>
    <xf numFmtId="4" fontId="10" fillId="0" borderId="0" applyFill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4" fontId="10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4" fontId="10" fillId="0" borderId="0" applyFill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Fill="0">
      <alignment horizontal="left" indent="4"/>
    </xf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272" fontId="153" fillId="0" borderId="0" applyNumberFormat="0" applyFill="0" applyBorder="0" applyAlignment="0" applyProtection="0">
      <alignment horizontal="left"/>
    </xf>
    <xf numFmtId="0" fontId="80" fillId="0" borderId="0"/>
    <xf numFmtId="0" fontId="80" fillId="0" borderId="0"/>
    <xf numFmtId="0" fontId="84" fillId="0" borderId="0" applyNumberFormat="0" applyBorder="0" applyAlignment="0"/>
    <xf numFmtId="40" fontId="154" fillId="0" borderId="0" applyBorder="0">
      <alignment horizontal="right"/>
    </xf>
    <xf numFmtId="0" fontId="8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3" fillId="0" borderId="3" applyNumberFormat="0" applyFont="0" applyFill="0" applyAlignment="0" applyProtection="0"/>
    <xf numFmtId="0" fontId="157" fillId="0" borderId="43" applyNumberFormat="0" applyFill="0" applyAlignment="0" applyProtection="0"/>
    <xf numFmtId="0" fontId="158" fillId="0" borderId="44" applyNumberFormat="0" applyFill="0" applyAlignment="0" applyProtection="0"/>
    <xf numFmtId="0" fontId="109" fillId="0" borderId="45" applyNumberFormat="0" applyFill="0" applyAlignment="0" applyProtection="0"/>
    <xf numFmtId="0" fontId="158" fillId="0" borderId="43" applyNumberFormat="0" applyFill="0" applyAlignment="0" applyProtection="0"/>
    <xf numFmtId="0" fontId="158" fillId="0" borderId="44" applyNumberForma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8" fillId="0" borderId="44" applyNumberFormat="0" applyFill="0" applyAlignment="0" applyProtection="0"/>
    <xf numFmtId="0" fontId="158" fillId="0" borderId="43" applyNumberFormat="0" applyFill="0" applyAlignment="0" applyProtection="0"/>
    <xf numFmtId="0" fontId="157" fillId="0" borderId="43" applyNumberFormat="0" applyFill="0" applyAlignment="0" applyProtection="0"/>
    <xf numFmtId="0" fontId="3" fillId="0" borderId="0" applyFont="0" applyFill="0" applyBorder="0" applyAlignment="0" applyProtection="0"/>
    <xf numFmtId="0" fontId="109" fillId="0" borderId="45" applyNumberFormat="0" applyFill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59" fillId="0" borderId="0" applyNumberFormat="0" applyFill="0" applyBorder="0" applyAlignment="0" applyProtection="0"/>
  </cellStyleXfs>
  <cellXfs count="256">
    <xf numFmtId="0" fontId="0" fillId="0" borderId="0" xfId="0"/>
    <xf numFmtId="0" fontId="53" fillId="0" borderId="0" xfId="206" applyFont="1" applyFill="1" applyBorder="1">
      <alignment vertical="top"/>
    </xf>
    <xf numFmtId="0" fontId="53" fillId="0" borderId="0" xfId="207" applyFont="1">
      <alignment vertical="top"/>
    </xf>
    <xf numFmtId="0" fontId="5" fillId="0" borderId="0" xfId="207" applyFont="1">
      <alignment vertical="top"/>
    </xf>
    <xf numFmtId="0" fontId="68" fillId="0" borderId="0" xfId="207">
      <alignment vertical="top"/>
    </xf>
    <xf numFmtId="0" fontId="53" fillId="0" borderId="1" xfId="206" applyFont="1" applyFill="1" applyBorder="1">
      <alignment vertical="top"/>
    </xf>
    <xf numFmtId="0" fontId="0" fillId="0" borderId="0" xfId="0" applyBorder="1"/>
    <xf numFmtId="0" fontId="5" fillId="0" borderId="0" xfId="0" applyFont="1"/>
    <xf numFmtId="0" fontId="3" fillId="32" borderId="0" xfId="205" applyFont="1" applyFill="1" applyAlignment="1">
      <alignment horizontal="right"/>
    </xf>
    <xf numFmtId="0" fontId="0" fillId="32" borderId="0" xfId="0" applyFill="1"/>
    <xf numFmtId="0" fontId="3" fillId="32" borderId="0" xfId="205" applyFont="1" applyFill="1"/>
    <xf numFmtId="0" fontId="53" fillId="32" borderId="0" xfId="207" applyFont="1" applyFill="1">
      <alignment vertical="top"/>
    </xf>
    <xf numFmtId="0" fontId="5" fillId="0" borderId="19" xfId="205" quotePrefix="1" applyFont="1" applyFill="1" applyBorder="1" applyAlignment="1">
      <alignment horizontal="left"/>
    </xf>
    <xf numFmtId="0" fontId="3" fillId="0" borderId="16" xfId="205" quotePrefix="1" applyFont="1" applyFill="1" applyBorder="1" applyAlignment="1">
      <alignment horizontal="left"/>
    </xf>
    <xf numFmtId="0" fontId="3" fillId="0" borderId="16" xfId="205" applyFont="1" applyFill="1" applyBorder="1"/>
    <xf numFmtId="0" fontId="3" fillId="0" borderId="20" xfId="205" applyFont="1" applyFill="1" applyBorder="1"/>
    <xf numFmtId="0" fontId="5" fillId="0" borderId="19" xfId="205" quotePrefix="1" applyFont="1" applyBorder="1" applyAlignment="1">
      <alignment horizontal="left"/>
    </xf>
    <xf numFmtId="0" fontId="3" fillId="0" borderId="16" xfId="205" quotePrefix="1" applyFont="1" applyBorder="1" applyAlignment="1">
      <alignment horizontal="left"/>
    </xf>
    <xf numFmtId="0" fontId="3" fillId="0" borderId="16" xfId="205" applyFont="1" applyBorder="1"/>
    <xf numFmtId="0" fontId="3" fillId="0" borderId="20" xfId="205" applyFont="1" applyBorder="1"/>
    <xf numFmtId="0" fontId="5" fillId="0" borderId="20" xfId="207" applyFont="1" applyBorder="1">
      <alignment vertical="top"/>
    </xf>
    <xf numFmtId="0" fontId="53" fillId="32" borderId="19" xfId="207" applyFont="1" applyFill="1" applyBorder="1">
      <alignment vertical="top"/>
    </xf>
    <xf numFmtId="0" fontId="53" fillId="32" borderId="16" xfId="207" applyFont="1" applyFill="1" applyBorder="1">
      <alignment vertical="top"/>
    </xf>
    <xf numFmtId="0" fontId="53" fillId="32" borderId="20" xfId="207" applyFont="1" applyFill="1" applyBorder="1">
      <alignment vertical="top"/>
    </xf>
    <xf numFmtId="0" fontId="18" fillId="0" borderId="0" xfId="207" applyFont="1">
      <alignment vertical="top"/>
    </xf>
    <xf numFmtId="0" fontId="94" fillId="0" borderId="0" xfId="0" applyFont="1"/>
    <xf numFmtId="0" fontId="53" fillId="0" borderId="0" xfId="205" applyFont="1" applyAlignment="1">
      <alignment horizontal="right"/>
    </xf>
    <xf numFmtId="227" fontId="93" fillId="0" borderId="0" xfId="204" applyNumberFormat="1" applyFont="1" applyFill="1" applyAlignment="1">
      <alignment horizontal="center" wrapText="1"/>
    </xf>
    <xf numFmtId="0" fontId="53" fillId="0" borderId="19" xfId="0" applyFont="1" applyBorder="1"/>
    <xf numFmtId="0" fontId="5" fillId="0" borderId="19" xfId="207" applyFont="1" applyBorder="1">
      <alignment vertical="top"/>
    </xf>
    <xf numFmtId="0" fontId="0" fillId="0" borderId="0" xfId="0" applyFill="1"/>
    <xf numFmtId="0" fontId="95" fillId="35" borderId="0" xfId="205" applyFont="1" applyFill="1" applyAlignment="1"/>
    <xf numFmtId="227" fontId="96" fillId="35" borderId="0" xfId="204" applyNumberFormat="1" applyFont="1" applyFill="1" applyAlignment="1">
      <alignment horizontal="center" wrapText="1"/>
    </xf>
    <xf numFmtId="0" fontId="53" fillId="0" borderId="0" xfId="207" applyFont="1" applyFill="1">
      <alignment vertical="top"/>
    </xf>
    <xf numFmtId="0" fontId="53" fillId="0" borderId="0" xfId="205" applyFont="1" applyFill="1" applyAlignment="1">
      <alignment horizontal="right"/>
    </xf>
    <xf numFmtId="0" fontId="53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7" fillId="0" borderId="11" xfId="0" applyFont="1" applyBorder="1" applyAlignment="1">
      <alignment wrapText="1"/>
    </xf>
    <xf numFmtId="2" fontId="5" fillId="36" borderId="12" xfId="207" applyNumberFormat="1" applyFont="1" applyFill="1" applyBorder="1" applyAlignment="1">
      <alignment horizontal="right" vertical="top"/>
    </xf>
    <xf numFmtId="0" fontId="98" fillId="37" borderId="1" xfId="0" applyFont="1" applyFill="1" applyBorder="1" applyAlignment="1">
      <alignment horizontal="center"/>
    </xf>
    <xf numFmtId="2" fontId="5" fillId="0" borderId="0" xfId="207" applyNumberFormat="1" applyFont="1" applyBorder="1" applyAlignment="1">
      <alignment horizontal="right" vertical="top"/>
    </xf>
    <xf numFmtId="176" fontId="5" fillId="36" borderId="23" xfId="107" applyNumberFormat="1" applyFont="1" applyFill="1" applyBorder="1" applyAlignment="1">
      <alignment horizontal="right" vertical="top"/>
    </xf>
    <xf numFmtId="37" fontId="3" fillId="32" borderId="0" xfId="205" applyNumberFormat="1" applyFont="1" applyFill="1" applyBorder="1" applyAlignment="1">
      <alignment horizontal="right"/>
    </xf>
    <xf numFmtId="0" fontId="5" fillId="32" borderId="0" xfId="207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5" fillId="36" borderId="21" xfId="207" applyNumberFormat="1" applyFont="1" applyFill="1" applyBorder="1" applyAlignment="1">
      <alignment horizontal="right" vertical="top"/>
    </xf>
    <xf numFmtId="176" fontId="5" fillId="0" borderId="8" xfId="207" applyNumberFormat="1" applyFont="1" applyBorder="1" applyAlignment="1">
      <alignment horizontal="right" vertical="top"/>
    </xf>
    <xf numFmtId="176" fontId="98" fillId="36" borderId="23" xfId="107" applyNumberFormat="1" applyFont="1" applyFill="1" applyBorder="1" applyAlignment="1">
      <alignment horizontal="right" vertical="top"/>
    </xf>
    <xf numFmtId="176" fontId="98" fillId="0" borderId="3" xfId="107" applyNumberFormat="1" applyFont="1" applyBorder="1" applyAlignment="1">
      <alignment horizontal="right" vertical="top"/>
    </xf>
    <xf numFmtId="176" fontId="5" fillId="0" borderId="3" xfId="107" applyNumberFormat="1" applyFont="1" applyBorder="1" applyAlignment="1">
      <alignment horizontal="right" vertical="top"/>
    </xf>
    <xf numFmtId="0" fontId="5" fillId="36" borderId="0" xfId="207" applyFont="1" applyFill="1" applyBorder="1" applyAlignment="1">
      <alignment horizontal="right" vertical="top"/>
    </xf>
    <xf numFmtId="0" fontId="5" fillId="0" borderId="0" xfId="207" applyFont="1" applyBorder="1" applyAlignment="1">
      <alignment horizontal="right" vertical="top"/>
    </xf>
    <xf numFmtId="0" fontId="5" fillId="0" borderId="0" xfId="207" applyFont="1" applyFill="1" applyBorder="1" applyAlignment="1">
      <alignment horizontal="right" vertical="top"/>
    </xf>
    <xf numFmtId="2" fontId="98" fillId="36" borderId="12" xfId="207" applyNumberFormat="1" applyFont="1" applyFill="1" applyBorder="1" applyAlignment="1">
      <alignment horizontal="right" vertical="top"/>
    </xf>
    <xf numFmtId="2" fontId="98" fillId="0" borderId="0" xfId="207" applyNumberFormat="1" applyFont="1" applyBorder="1" applyAlignment="1">
      <alignment horizontal="right" vertical="top"/>
    </xf>
    <xf numFmtId="2" fontId="98" fillId="0" borderId="17" xfId="207" applyNumberFormat="1" applyFont="1" applyBorder="1" applyAlignment="1">
      <alignment horizontal="right" vertical="top"/>
    </xf>
    <xf numFmtId="2" fontId="98" fillId="36" borderId="1" xfId="207" applyNumberFormat="1" applyFont="1" applyFill="1" applyBorder="1" applyAlignment="1">
      <alignment horizontal="right" vertical="top"/>
    </xf>
    <xf numFmtId="2" fontId="98" fillId="0" borderId="1" xfId="207" applyNumberFormat="1" applyFont="1" applyBorder="1" applyAlignment="1">
      <alignment horizontal="right" vertical="top"/>
    </xf>
    <xf numFmtId="176" fontId="98" fillId="36" borderId="23" xfId="207" applyNumberFormat="1" applyFont="1" applyFill="1" applyBorder="1" applyAlignment="1">
      <alignment horizontal="right" vertical="top"/>
    </xf>
    <xf numFmtId="176" fontId="98" fillId="0" borderId="3" xfId="207" applyNumberFormat="1" applyFont="1" applyBorder="1" applyAlignment="1">
      <alignment horizontal="right" vertical="top"/>
    </xf>
    <xf numFmtId="176" fontId="98" fillId="36" borderId="3" xfId="207" applyNumberFormat="1" applyFont="1" applyFill="1" applyBorder="1" applyAlignment="1">
      <alignment horizontal="right" vertical="top"/>
    </xf>
    <xf numFmtId="176" fontId="98" fillId="0" borderId="24" xfId="207" applyNumberFormat="1" applyFont="1" applyBorder="1" applyAlignment="1">
      <alignment horizontal="right" vertical="top"/>
    </xf>
    <xf numFmtId="0" fontId="97" fillId="0" borderId="11" xfId="0" applyFont="1" applyBorder="1" applyAlignment="1">
      <alignment horizontal="center" wrapText="1"/>
    </xf>
    <xf numFmtId="40" fontId="98" fillId="36" borderId="12" xfId="207" applyNumberFormat="1" applyFont="1" applyFill="1" applyBorder="1" applyAlignment="1">
      <alignment horizontal="right" vertical="top"/>
    </xf>
    <xf numFmtId="263" fontId="96" fillId="35" borderId="0" xfId="204" applyNumberFormat="1" applyFont="1" applyFill="1" applyAlignment="1">
      <alignment horizontal="center" wrapText="1"/>
    </xf>
    <xf numFmtId="3" fontId="3" fillId="0" borderId="22" xfId="0" applyNumberFormat="1" applyFont="1" applyBorder="1" applyAlignment="1">
      <alignment vertical="top"/>
    </xf>
    <xf numFmtId="14" fontId="0" fillId="0" borderId="22" xfId="0" applyNumberFormat="1" applyBorder="1" applyAlignment="1">
      <alignment vertical="top"/>
    </xf>
    <xf numFmtId="0" fontId="3" fillId="0" borderId="22" xfId="0" applyFont="1" applyBorder="1" applyAlignment="1">
      <alignment vertical="top"/>
    </xf>
    <xf numFmtId="4" fontId="5" fillId="36" borderId="12" xfId="207" applyNumberFormat="1" applyFont="1" applyFill="1" applyBorder="1" applyAlignment="1">
      <alignment horizontal="right" vertical="top"/>
    </xf>
    <xf numFmtId="0" fontId="3" fillId="0" borderId="12" xfId="205" quotePrefix="1" applyFont="1" applyFill="1" applyBorder="1" applyAlignment="1">
      <alignment horizontal="left"/>
    </xf>
    <xf numFmtId="0" fontId="3" fillId="0" borderId="12" xfId="205" applyFont="1" applyFill="1" applyBorder="1"/>
    <xf numFmtId="0" fontId="5" fillId="0" borderId="23" xfId="205" quotePrefix="1" applyFont="1" applyFill="1" applyBorder="1" applyAlignment="1">
      <alignment horizontal="left"/>
    </xf>
    <xf numFmtId="4" fontId="98" fillId="36" borderId="12" xfId="107" applyNumberFormat="1" applyFont="1" applyFill="1" applyBorder="1" applyAlignment="1">
      <alignment horizontal="right" vertical="top"/>
    </xf>
    <xf numFmtId="4" fontId="98" fillId="36" borderId="12" xfId="207" applyNumberFormat="1" applyFont="1" applyFill="1" applyBorder="1" applyAlignment="1">
      <alignment horizontal="right" vertical="top"/>
    </xf>
    <xf numFmtId="176" fontId="69" fillId="0" borderId="0" xfId="356" applyFill="1" applyBorder="1" applyAlignment="1"/>
    <xf numFmtId="176" fontId="69" fillId="0" borderId="0" xfId="356" applyFill="1" applyBorder="1" applyAlignment="1">
      <alignment horizontal="right"/>
    </xf>
    <xf numFmtId="0" fontId="25" fillId="0" borderId="0" xfId="356" applyNumberFormat="1" applyFont="1" applyFill="1" applyBorder="1" applyAlignment="1" applyProtection="1">
      <protection locked="0"/>
    </xf>
    <xf numFmtId="0" fontId="25" fillId="0" borderId="0" xfId="356" applyNumberFormat="1" applyFont="1" applyFill="1" applyBorder="1" applyAlignment="1" applyProtection="1">
      <alignment horizontal="left"/>
      <protection locked="0"/>
    </xf>
    <xf numFmtId="0" fontId="25" fillId="0" borderId="0" xfId="356" applyNumberFormat="1" applyFont="1" applyFill="1" applyBorder="1" applyProtection="1">
      <protection locked="0"/>
    </xf>
    <xf numFmtId="0" fontId="25" fillId="0" borderId="0" xfId="356" applyNumberFormat="1" applyFont="1" applyFill="1" applyBorder="1"/>
    <xf numFmtId="0" fontId="25" fillId="0" borderId="0" xfId="356" applyNumberFormat="1" applyFont="1" applyFill="1" applyBorder="1" applyAlignment="1" applyProtection="1">
      <alignment horizontal="right"/>
      <protection locked="0"/>
    </xf>
    <xf numFmtId="0" fontId="69" fillId="0" borderId="0" xfId="356" applyNumberFormat="1" applyFont="1" applyFill="1" applyBorder="1"/>
    <xf numFmtId="0" fontId="99" fillId="0" borderId="0" xfId="356" applyNumberFormat="1" applyFont="1" applyFill="1" applyBorder="1"/>
    <xf numFmtId="176" fontId="69" fillId="0" borderId="0" xfId="356" applyFont="1" applyFill="1" applyBorder="1" applyAlignment="1"/>
    <xf numFmtId="3" fontId="25" fillId="0" borderId="0" xfId="356" applyNumberFormat="1" applyFont="1" applyFill="1" applyBorder="1" applyAlignment="1"/>
    <xf numFmtId="0" fontId="99" fillId="0" borderId="0" xfId="356" applyNumberFormat="1" applyFont="1" applyFill="1" applyBorder="1" applyAlignment="1">
      <alignment horizontal="center"/>
    </xf>
    <xf numFmtId="0" fontId="69" fillId="0" borderId="0" xfId="356" applyNumberFormat="1" applyFill="1" applyBorder="1" applyAlignment="1" applyProtection="1">
      <alignment horizontal="center"/>
      <protection locked="0"/>
    </xf>
    <xf numFmtId="49" fontId="25" fillId="38" borderId="0" xfId="356" applyNumberFormat="1" applyFont="1" applyFill="1" applyBorder="1" applyAlignment="1">
      <alignment horizontal="center"/>
    </xf>
    <xf numFmtId="49" fontId="25" fillId="0" borderId="0" xfId="356" applyNumberFormat="1" applyFont="1" applyFill="1" applyBorder="1"/>
    <xf numFmtId="3" fontId="25" fillId="0" borderId="0" xfId="356" applyNumberFormat="1" applyFont="1" applyFill="1" applyBorder="1"/>
    <xf numFmtId="0" fontId="25" fillId="0" borderId="0" xfId="356" applyNumberFormat="1" applyFont="1" applyFill="1" applyBorder="1" applyAlignment="1">
      <alignment horizontal="center"/>
    </xf>
    <xf numFmtId="49" fontId="25" fillId="0" borderId="0" xfId="356" applyNumberFormat="1" applyFont="1" applyFill="1" applyBorder="1" applyAlignment="1">
      <alignment horizontal="center"/>
    </xf>
    <xf numFmtId="3" fontId="69" fillId="0" borderId="0" xfId="356" applyNumberFormat="1" applyFont="1" applyFill="1" applyBorder="1" applyAlignment="1"/>
    <xf numFmtId="0" fontId="69" fillId="0" borderId="0" xfId="356" applyNumberFormat="1" applyFont="1" applyFill="1" applyBorder="1" applyAlignment="1"/>
    <xf numFmtId="0" fontId="25" fillId="0" borderId="0" xfId="356" applyNumberFormat="1" applyFont="1" applyFill="1" applyBorder="1" applyAlignment="1"/>
    <xf numFmtId="3" fontId="20" fillId="0" borderId="0" xfId="356" applyNumberFormat="1" applyFont="1" applyFill="1" applyBorder="1" applyAlignment="1">
      <alignment horizontal="center"/>
    </xf>
    <xf numFmtId="0" fontId="69" fillId="0" borderId="0" xfId="356" applyNumberFormat="1" applyFont="1" applyFill="1" applyBorder="1" applyAlignment="1">
      <alignment horizontal="center"/>
    </xf>
    <xf numFmtId="176" fontId="20" fillId="0" borderId="0" xfId="356" applyFont="1" applyFill="1" applyBorder="1" applyAlignment="1">
      <alignment horizontal="center"/>
    </xf>
    <xf numFmtId="0" fontId="20" fillId="0" borderId="0" xfId="356" applyNumberFormat="1" applyFont="1" applyFill="1" applyBorder="1" applyAlignment="1" applyProtection="1">
      <alignment horizontal="center"/>
      <protection locked="0"/>
    </xf>
    <xf numFmtId="0" fontId="100" fillId="0" borderId="0" xfId="356" applyNumberFormat="1" applyFont="1" applyFill="1" applyBorder="1" applyAlignment="1">
      <alignment horizontal="center"/>
    </xf>
    <xf numFmtId="0" fontId="20" fillId="0" borderId="0" xfId="356" applyNumberFormat="1" applyFont="1" applyFill="1" applyBorder="1" applyAlignment="1"/>
    <xf numFmtId="0" fontId="101" fillId="0" borderId="0" xfId="356" applyNumberFormat="1" applyFont="1" applyFill="1" applyBorder="1" applyAlignment="1" applyProtection="1">
      <alignment horizontal="center"/>
      <protection locked="0"/>
    </xf>
    <xf numFmtId="3" fontId="69" fillId="0" borderId="0" xfId="356" applyNumberFormat="1" applyFill="1" applyBorder="1" applyAlignment="1">
      <alignment horizontal="center"/>
    </xf>
    <xf numFmtId="3" fontId="25" fillId="0" borderId="0" xfId="356" applyNumberFormat="1" applyFont="1" applyFill="1" applyBorder="1" applyAlignment="1">
      <alignment horizontal="center"/>
    </xf>
    <xf numFmtId="3" fontId="25" fillId="38" borderId="0" xfId="356" applyNumberFormat="1" applyFont="1" applyFill="1" applyBorder="1" applyAlignment="1"/>
    <xf numFmtId="41" fontId="25" fillId="38" borderId="0" xfId="356" applyNumberFormat="1" applyFont="1" applyFill="1" applyBorder="1" applyAlignment="1"/>
    <xf numFmtId="10" fontId="25" fillId="0" borderId="0" xfId="356" applyNumberFormat="1" applyFont="1" applyFill="1" applyBorder="1" applyAlignment="1"/>
    <xf numFmtId="10" fontId="0" fillId="0" borderId="0" xfId="357" applyNumberFormat="1" applyFont="1" applyFill="1" applyBorder="1" applyAlignment="1"/>
    <xf numFmtId="10" fontId="20" fillId="0" borderId="0" xfId="356" applyNumberFormat="1" applyFont="1" applyFill="1" applyBorder="1" applyAlignment="1"/>
    <xf numFmtId="3" fontId="100" fillId="0" borderId="0" xfId="356" applyNumberFormat="1" applyFont="1" applyFill="1" applyBorder="1" applyAlignment="1"/>
    <xf numFmtId="264" fontId="20" fillId="0" borderId="0" xfId="356" applyNumberFormat="1" applyFont="1" applyFill="1" applyBorder="1" applyAlignment="1"/>
    <xf numFmtId="49" fontId="69" fillId="0" borderId="0" xfId="356" applyNumberFormat="1" applyFont="1" applyFill="1" applyBorder="1" applyAlignment="1">
      <alignment horizontal="center"/>
    </xf>
    <xf numFmtId="176" fontId="25" fillId="0" borderId="0" xfId="356" applyFont="1" applyFill="1" applyBorder="1" applyAlignment="1">
      <alignment horizontal="center"/>
    </xf>
    <xf numFmtId="49" fontId="69" fillId="0" borderId="0" xfId="356" applyNumberFormat="1" applyFill="1" applyBorder="1" applyAlignment="1">
      <alignment horizontal="center"/>
    </xf>
    <xf numFmtId="0" fontId="20" fillId="0" borderId="0" xfId="356" applyNumberFormat="1" applyFont="1" applyFill="1" applyBorder="1" applyAlignment="1">
      <alignment horizontal="center"/>
    </xf>
    <xf numFmtId="3" fontId="69" fillId="0" borderId="0" xfId="356" applyNumberFormat="1" applyFont="1" applyFill="1" applyBorder="1" applyAlignment="1">
      <alignment horizontal="center"/>
    </xf>
    <xf numFmtId="49" fontId="100" fillId="0" borderId="0" xfId="356" applyNumberFormat="1" applyFont="1" applyFill="1" applyBorder="1" applyAlignment="1">
      <alignment horizontal="center"/>
    </xf>
    <xf numFmtId="176" fontId="100" fillId="0" borderId="0" xfId="356" applyFont="1" applyFill="1" applyBorder="1" applyAlignment="1"/>
    <xf numFmtId="3" fontId="20" fillId="0" borderId="0" xfId="356" applyNumberFormat="1" applyFont="1" applyFill="1" applyBorder="1" applyAlignment="1"/>
    <xf numFmtId="10" fontId="20" fillId="0" borderId="0" xfId="357" applyNumberFormat="1" applyFont="1" applyFill="1" applyBorder="1" applyAlignment="1"/>
    <xf numFmtId="0" fontId="69" fillId="0" borderId="0" xfId="356" applyNumberFormat="1" applyFont="1" applyFill="1" applyBorder="1" applyAlignment="1">
      <alignment horizontal="fill"/>
    </xf>
    <xf numFmtId="176" fontId="102" fillId="0" borderId="0" xfId="356" applyFont="1" applyFill="1" applyBorder="1" applyAlignment="1"/>
    <xf numFmtId="3" fontId="103" fillId="0" borderId="0" xfId="356" applyNumberFormat="1" applyFont="1" applyFill="1" applyBorder="1" applyAlignment="1"/>
    <xf numFmtId="265" fontId="25" fillId="0" borderId="0" xfId="356" applyNumberFormat="1" applyFont="1" applyFill="1" applyBorder="1" applyAlignment="1">
      <alignment horizontal="center"/>
    </xf>
    <xf numFmtId="10" fontId="25" fillId="0" borderId="0" xfId="357" applyNumberFormat="1" applyFont="1" applyFill="1" applyBorder="1" applyAlignment="1"/>
    <xf numFmtId="227" fontId="69" fillId="0" borderId="0" xfId="356" applyNumberFormat="1" applyFill="1" applyBorder="1" applyAlignment="1"/>
    <xf numFmtId="0" fontId="103" fillId="0" borderId="0" xfId="356" applyNumberFormat="1" applyFont="1" applyFill="1" applyBorder="1"/>
    <xf numFmtId="176" fontId="25" fillId="0" borderId="0" xfId="356" applyFont="1" applyFill="1" applyBorder="1" applyAlignment="1"/>
    <xf numFmtId="49" fontId="12" fillId="0" borderId="0" xfId="356" applyNumberFormat="1" applyFont="1" applyFill="1" applyBorder="1" applyAlignment="1">
      <alignment horizontal="left"/>
    </xf>
    <xf numFmtId="0" fontId="12" fillId="0" borderId="0" xfId="356" applyNumberFormat="1" applyFont="1" applyFill="1" applyBorder="1" applyAlignment="1">
      <alignment horizontal="right"/>
    </xf>
    <xf numFmtId="0" fontId="69" fillId="0" borderId="0" xfId="356" applyNumberFormat="1" applyFont="1" applyFill="1" applyBorder="1" applyAlignment="1">
      <alignment horizontal="right"/>
    </xf>
    <xf numFmtId="49" fontId="69" fillId="0" borderId="0" xfId="356" applyNumberFormat="1" applyFill="1" applyBorder="1" applyAlignment="1">
      <alignment horizontal="left"/>
    </xf>
    <xf numFmtId="176" fontId="25" fillId="0" borderId="0" xfId="356" applyFont="1" applyFill="1" applyBorder="1" applyAlignment="1">
      <alignment horizontal="right"/>
    </xf>
    <xf numFmtId="266" fontId="20" fillId="0" borderId="0" xfId="356" applyNumberFormat="1" applyFont="1" applyFill="1" applyBorder="1" applyAlignment="1">
      <alignment horizontal="center"/>
    </xf>
    <xf numFmtId="176" fontId="100" fillId="0" borderId="21" xfId="356" applyFont="1" applyFill="1" applyBorder="1" applyAlignment="1">
      <alignment horizontal="center" wrapText="1"/>
    </xf>
    <xf numFmtId="176" fontId="100" fillId="0" borderId="8" xfId="356" applyFont="1" applyFill="1" applyBorder="1" applyAlignment="1"/>
    <xf numFmtId="176" fontId="100" fillId="0" borderId="8" xfId="356" applyFont="1" applyFill="1" applyBorder="1" applyAlignment="1">
      <alignment horizontal="center" wrapText="1"/>
    </xf>
    <xf numFmtId="0" fontId="20" fillId="0" borderId="8" xfId="356" applyNumberFormat="1" applyFont="1" applyFill="1" applyBorder="1" applyAlignment="1">
      <alignment horizontal="center" wrapText="1"/>
    </xf>
    <xf numFmtId="176" fontId="100" fillId="0" borderId="11" xfId="356" applyFont="1" applyFill="1" applyBorder="1" applyAlignment="1">
      <alignment horizontal="center" wrapText="1"/>
    </xf>
    <xf numFmtId="3" fontId="20" fillId="0" borderId="11" xfId="356" applyNumberFormat="1" applyFont="1" applyFill="1" applyBorder="1" applyAlignment="1">
      <alignment horizontal="center" wrapText="1"/>
    </xf>
    <xf numFmtId="3" fontId="20" fillId="0" borderId="8" xfId="356" applyNumberFormat="1" applyFont="1" applyFill="1" applyBorder="1" applyAlignment="1">
      <alignment horizontal="center" wrapText="1"/>
    </xf>
    <xf numFmtId="0" fontId="25" fillId="0" borderId="21" xfId="356" applyNumberFormat="1" applyFont="1" applyFill="1" applyBorder="1"/>
    <xf numFmtId="0" fontId="25" fillId="0" borderId="8" xfId="356" applyNumberFormat="1" applyFont="1" applyFill="1" applyBorder="1"/>
    <xf numFmtId="0" fontId="25" fillId="0" borderId="8" xfId="356" applyNumberFormat="1" applyFont="1" applyFill="1" applyBorder="1" applyAlignment="1">
      <alignment horizontal="center"/>
    </xf>
    <xf numFmtId="0" fontId="25" fillId="0" borderId="11" xfId="356" applyNumberFormat="1" applyFont="1" applyFill="1" applyBorder="1" applyAlignment="1">
      <alignment horizontal="center"/>
    </xf>
    <xf numFmtId="3" fontId="25" fillId="0" borderId="8" xfId="356" applyNumberFormat="1" applyFont="1" applyFill="1" applyBorder="1" applyAlignment="1">
      <alignment horizontal="center"/>
    </xf>
    <xf numFmtId="3" fontId="25" fillId="0" borderId="11" xfId="356" applyNumberFormat="1" applyFont="1" applyFill="1" applyBorder="1" applyAlignment="1">
      <alignment horizontal="center" wrapText="1"/>
    </xf>
    <xf numFmtId="0" fontId="25" fillId="0" borderId="12" xfId="356" applyNumberFormat="1" applyFont="1" applyFill="1" applyBorder="1"/>
    <xf numFmtId="0" fontId="25" fillId="0" borderId="16" xfId="356" applyNumberFormat="1" applyFont="1" applyFill="1" applyBorder="1"/>
    <xf numFmtId="3" fontId="25" fillId="0" borderId="16" xfId="356" applyNumberFormat="1" applyFont="1" applyFill="1" applyBorder="1" applyAlignment="1"/>
    <xf numFmtId="176" fontId="69" fillId="0" borderId="12" xfId="356" applyFill="1" applyBorder="1" applyAlignment="1"/>
    <xf numFmtId="1" fontId="69" fillId="0" borderId="0" xfId="356" applyNumberFormat="1" applyFill="1" applyBorder="1" applyAlignment="1">
      <alignment horizontal="center"/>
    </xf>
    <xf numFmtId="267" fontId="0" fillId="38" borderId="0" xfId="107" applyNumberFormat="1" applyFont="1" applyFill="1" applyBorder="1" applyAlignment="1"/>
    <xf numFmtId="176" fontId="69" fillId="0" borderId="16" xfId="356" applyFill="1" applyBorder="1" applyAlignment="1"/>
    <xf numFmtId="227" fontId="69" fillId="38" borderId="0" xfId="356" applyNumberFormat="1" applyFill="1" applyBorder="1" applyAlignment="1"/>
    <xf numFmtId="267" fontId="25" fillId="38" borderId="0" xfId="107" applyNumberFormat="1" applyFont="1" applyFill="1" applyBorder="1" applyAlignment="1"/>
    <xf numFmtId="176" fontId="93" fillId="0" borderId="0" xfId="356" applyFont="1" applyFill="1" applyBorder="1" applyAlignment="1"/>
    <xf numFmtId="176" fontId="93" fillId="0" borderId="16" xfId="356" applyFont="1" applyFill="1" applyBorder="1" applyAlignment="1"/>
    <xf numFmtId="176" fontId="69" fillId="0" borderId="25" xfId="356" applyFill="1" applyBorder="1" applyAlignment="1"/>
    <xf numFmtId="176" fontId="69" fillId="0" borderId="1" xfId="356" applyFill="1" applyBorder="1" applyAlignment="1"/>
    <xf numFmtId="176" fontId="93" fillId="0" borderId="1" xfId="356" applyFont="1" applyFill="1" applyBorder="1" applyAlignment="1"/>
    <xf numFmtId="176" fontId="93" fillId="0" borderId="20" xfId="356" applyFont="1" applyFill="1" applyBorder="1" applyAlignment="1"/>
    <xf numFmtId="227" fontId="25" fillId="0" borderId="0" xfId="356" applyNumberFormat="1" applyFont="1" applyFill="1" applyBorder="1" applyAlignment="1"/>
    <xf numFmtId="176" fontId="3" fillId="0" borderId="0" xfId="356" applyFont="1" applyFill="1" applyBorder="1" applyAlignment="1"/>
    <xf numFmtId="1" fontId="25" fillId="0" borderId="0" xfId="358" applyNumberFormat="1" applyFont="1" applyFill="1" applyBorder="1" applyAlignment="1">
      <alignment horizontal="center"/>
    </xf>
    <xf numFmtId="176" fontId="25" fillId="0" borderId="9" xfId="356" applyFont="1" applyFill="1" applyBorder="1" applyAlignment="1"/>
    <xf numFmtId="176" fontId="69" fillId="0" borderId="0" xfId="356" applyFont="1" applyFill="1" applyBorder="1" applyAlignment="1">
      <alignment horizontal="center" vertical="top"/>
    </xf>
    <xf numFmtId="176" fontId="69" fillId="0" borderId="0" xfId="356" applyFont="1" applyFill="1" applyBorder="1" applyAlignment="1">
      <alignment horizontal="center"/>
    </xf>
    <xf numFmtId="176" fontId="93" fillId="0" borderId="0" xfId="356" applyFont="1" applyFill="1" applyBorder="1" applyAlignment="1">
      <alignment horizontal="center"/>
    </xf>
    <xf numFmtId="176" fontId="12" fillId="0" borderId="0" xfId="356" applyFont="1" applyFill="1" applyBorder="1" applyAlignment="1"/>
    <xf numFmtId="49" fontId="12" fillId="0" borderId="0" xfId="356" applyNumberFormat="1" applyFont="1" applyFill="1" applyBorder="1" applyAlignment="1">
      <alignment horizontal="center"/>
    </xf>
    <xf numFmtId="0" fontId="3" fillId="0" borderId="0" xfId="359" applyAlignment="1">
      <alignment wrapText="1"/>
    </xf>
    <xf numFmtId="0" fontId="3" fillId="0" borderId="0" xfId="359" applyAlignment="1">
      <alignment vertical="center" wrapText="1"/>
    </xf>
    <xf numFmtId="0" fontId="104" fillId="0" borderId="0" xfId="359" applyFont="1" applyAlignment="1">
      <alignment vertical="center" wrapText="1"/>
    </xf>
    <xf numFmtId="14" fontId="3" fillId="0" borderId="0" xfId="359" applyNumberFormat="1" applyBorder="1" applyAlignment="1">
      <alignment vertical="center" wrapText="1"/>
    </xf>
    <xf numFmtId="0" fontId="3" fillId="0" borderId="0" xfId="359" applyFill="1" applyBorder="1" applyAlignment="1">
      <alignment vertical="center" wrapText="1"/>
    </xf>
    <xf numFmtId="0" fontId="3" fillId="0" borderId="0" xfId="359" applyBorder="1" applyAlignment="1">
      <alignment vertical="center" wrapText="1"/>
    </xf>
    <xf numFmtId="14" fontId="3" fillId="0" borderId="0" xfId="359" applyNumberFormat="1" applyFont="1" applyBorder="1" applyAlignment="1">
      <alignment horizontal="center" vertical="center" wrapText="1"/>
    </xf>
    <xf numFmtId="14" fontId="3" fillId="0" borderId="11" xfId="359" applyNumberFormat="1" applyFont="1" applyBorder="1" applyAlignment="1">
      <alignment horizontal="right" vertical="center" wrapText="1"/>
    </xf>
    <xf numFmtId="0" fontId="3" fillId="0" borderId="11" xfId="359" applyFont="1" applyFill="1" applyBorder="1" applyAlignment="1">
      <alignment vertical="center" wrapText="1"/>
    </xf>
    <xf numFmtId="0" fontId="3" fillId="0" borderId="11" xfId="359" applyFont="1" applyBorder="1" applyAlignment="1">
      <alignment horizontal="left" vertical="center" wrapText="1"/>
    </xf>
    <xf numFmtId="0" fontId="3" fillId="0" borderId="11" xfId="359" applyFont="1" applyFill="1" applyBorder="1" applyAlignment="1">
      <alignment horizontal="left" vertical="center" wrapText="1"/>
    </xf>
    <xf numFmtId="14" fontId="3" fillId="0" borderId="11" xfId="359" applyNumberFormat="1" applyFont="1" applyBorder="1" applyAlignment="1">
      <alignment vertical="center" wrapText="1"/>
    </xf>
    <xf numFmtId="0" fontId="3" fillId="0" borderId="0" xfId="359" applyBorder="1" applyAlignment="1">
      <alignment wrapText="1"/>
    </xf>
    <xf numFmtId="14" fontId="3" fillId="0" borderId="11" xfId="359" applyNumberFormat="1" applyBorder="1" applyAlignment="1">
      <alignment vertical="center" wrapText="1"/>
    </xf>
    <xf numFmtId="0" fontId="3" fillId="0" borderId="26" xfId="359" applyBorder="1" applyAlignment="1">
      <alignment vertical="center" wrapText="1"/>
    </xf>
    <xf numFmtId="0" fontId="3" fillId="0" borderId="11" xfId="359" applyBorder="1" applyAlignment="1">
      <alignment vertical="center" wrapText="1"/>
    </xf>
    <xf numFmtId="0" fontId="3" fillId="0" borderId="11" xfId="359" applyFill="1" applyBorder="1" applyAlignment="1">
      <alignment vertical="center" wrapText="1"/>
    </xf>
    <xf numFmtId="0" fontId="3" fillId="0" borderId="0" xfId="359" applyAlignment="1">
      <alignment horizontal="center" vertical="center" wrapText="1"/>
    </xf>
    <xf numFmtId="0" fontId="53" fillId="39" borderId="19" xfId="359" applyFont="1" applyFill="1" applyBorder="1" applyAlignment="1">
      <alignment horizontal="center" vertical="center" wrapText="1"/>
    </xf>
    <xf numFmtId="0" fontId="53" fillId="0" borderId="0" xfId="359" applyFont="1" applyAlignment="1">
      <alignment vertical="center" wrapText="1"/>
    </xf>
    <xf numFmtId="176" fontId="53" fillId="0" borderId="0" xfId="360" applyFont="1" applyAlignment="1">
      <alignment horizontal="left"/>
    </xf>
    <xf numFmtId="0" fontId="3" fillId="0" borderId="0" xfId="359"/>
    <xf numFmtId="0" fontId="105" fillId="0" borderId="0" xfId="359" applyFont="1"/>
    <xf numFmtId="0" fontId="106" fillId="0" borderId="0" xfId="361"/>
    <xf numFmtId="176" fontId="106" fillId="0" borderId="0" xfId="361" applyNumberFormat="1" applyFont="1" applyFill="1" applyAlignment="1"/>
    <xf numFmtId="267" fontId="106" fillId="0" borderId="0" xfId="362" applyNumberFormat="1" applyFont="1" applyAlignment="1"/>
    <xf numFmtId="176" fontId="106" fillId="0" borderId="0" xfId="361" quotePrefix="1" applyNumberFormat="1" applyFont="1" applyAlignment="1">
      <alignment horizontal="center"/>
    </xf>
    <xf numFmtId="216" fontId="106" fillId="0" borderId="0" xfId="361" quotePrefix="1" applyNumberFormat="1" applyFont="1" applyAlignment="1">
      <alignment horizontal="center"/>
    </xf>
    <xf numFmtId="176" fontId="107" fillId="0" borderId="0" xfId="361" quotePrefix="1" applyNumberFormat="1" applyFont="1" applyBorder="1" applyAlignment="1">
      <alignment horizontal="center"/>
    </xf>
    <xf numFmtId="176" fontId="108" fillId="0" borderId="0" xfId="361" applyNumberFormat="1" applyFont="1" applyBorder="1" applyAlignment="1">
      <alignment horizontal="left"/>
    </xf>
    <xf numFmtId="0" fontId="109" fillId="0" borderId="0" xfId="361" quotePrefix="1" applyNumberFormat="1" applyFont="1" applyAlignment="1">
      <alignment horizontal="center"/>
    </xf>
    <xf numFmtId="176" fontId="109" fillId="0" borderId="0" xfId="361" quotePrefix="1" applyNumberFormat="1" applyFont="1" applyAlignment="1">
      <alignment horizontal="center"/>
    </xf>
    <xf numFmtId="176" fontId="108" fillId="0" borderId="0" xfId="361" quotePrefix="1" applyNumberFormat="1" applyFont="1" applyBorder="1" applyAlignment="1">
      <alignment horizontal="center"/>
    </xf>
    <xf numFmtId="176" fontId="108" fillId="0" borderId="0" xfId="361" applyNumberFormat="1" applyFont="1" applyBorder="1" applyAlignment="1">
      <alignment horizontal="center"/>
    </xf>
    <xf numFmtId="176" fontId="108" fillId="0" borderId="0" xfId="361" applyNumberFormat="1" applyFont="1" applyFill="1" applyBorder="1" applyAlignment="1">
      <alignment horizontal="center"/>
    </xf>
    <xf numFmtId="10" fontId="3" fillId="0" borderId="0" xfId="359" applyNumberFormat="1"/>
    <xf numFmtId="176" fontId="109" fillId="0" borderId="1" xfId="361" applyNumberFormat="1" applyFont="1" applyBorder="1" applyAlignment="1"/>
    <xf numFmtId="176" fontId="108" fillId="0" borderId="1" xfId="361" applyNumberFormat="1" applyFont="1" applyBorder="1" applyAlignment="1">
      <alignment horizontal="center"/>
    </xf>
    <xf numFmtId="176" fontId="108" fillId="0" borderId="1" xfId="361" applyNumberFormat="1" applyFont="1" applyFill="1" applyBorder="1" applyAlignment="1">
      <alignment horizontal="center"/>
    </xf>
    <xf numFmtId="0" fontId="106" fillId="0" borderId="0" xfId="363" applyNumberFormat="1" applyFont="1" applyAlignment="1">
      <alignment horizontal="center"/>
    </xf>
    <xf numFmtId="176" fontId="107" fillId="0" borderId="0" xfId="364" applyFont="1" applyFill="1" applyBorder="1" applyAlignment="1"/>
    <xf numFmtId="3" fontId="107" fillId="37" borderId="0" xfId="364" applyNumberFormat="1" applyFont="1" applyFill="1" applyBorder="1" applyAlignment="1">
      <alignment horizontal="right"/>
    </xf>
    <xf numFmtId="10" fontId="106" fillId="0" borderId="0" xfId="365" applyNumberFormat="1" applyFont="1" applyFill="1" applyAlignment="1">
      <alignment horizontal="center"/>
    </xf>
    <xf numFmtId="267" fontId="106" fillId="0" borderId="0" xfId="107" applyNumberFormat="1" applyFont="1" applyFill="1" applyBorder="1" applyAlignment="1">
      <alignment horizontal="center"/>
    </xf>
    <xf numFmtId="3" fontId="107" fillId="37" borderId="0" xfId="364" applyNumberFormat="1" applyFont="1" applyFill="1" applyBorder="1" applyAlignment="1"/>
    <xf numFmtId="268" fontId="106" fillId="0" borderId="0" xfId="363" applyNumberFormat="1" applyFont="1" applyFill="1" applyBorder="1" applyAlignment="1"/>
    <xf numFmtId="268" fontId="106" fillId="0" borderId="0" xfId="363" applyNumberFormat="1" applyFont="1" applyFill="1" applyAlignment="1"/>
    <xf numFmtId="268" fontId="0" fillId="0" borderId="0" xfId="358" applyNumberFormat="1" applyFont="1"/>
    <xf numFmtId="268" fontId="3" fillId="0" borderId="0" xfId="358" applyNumberFormat="1" applyFont="1" applyAlignment="1">
      <alignment horizontal="center"/>
    </xf>
    <xf numFmtId="268" fontId="3" fillId="0" borderId="0" xfId="358" applyNumberFormat="1" applyFont="1"/>
    <xf numFmtId="268" fontId="3" fillId="0" borderId="0" xfId="359" applyNumberFormat="1"/>
    <xf numFmtId="268" fontId="3" fillId="0" borderId="0" xfId="358" applyNumberFormat="1" applyFont="1" applyAlignment="1">
      <alignment vertical="top"/>
    </xf>
    <xf numFmtId="10" fontId="106" fillId="0" borderId="0" xfId="365" applyNumberFormat="1" applyFont="1" applyFill="1" applyBorder="1" applyAlignment="1">
      <alignment horizontal="center"/>
    </xf>
    <xf numFmtId="3" fontId="107" fillId="37" borderId="1" xfId="364" applyNumberFormat="1" applyFont="1" applyFill="1" applyBorder="1" applyAlignment="1">
      <alignment horizontal="right"/>
    </xf>
    <xf numFmtId="267" fontId="106" fillId="0" borderId="1" xfId="107" applyNumberFormat="1" applyFont="1" applyFill="1" applyBorder="1" applyAlignment="1">
      <alignment horizontal="center"/>
    </xf>
    <xf numFmtId="3" fontId="107" fillId="37" borderId="1" xfId="364" applyNumberFormat="1" applyFont="1" applyFill="1" applyBorder="1" applyAlignment="1"/>
    <xf numFmtId="268" fontId="106" fillId="0" borderId="1" xfId="363" applyNumberFormat="1" applyFont="1" applyFill="1" applyBorder="1" applyAlignment="1"/>
    <xf numFmtId="268" fontId="0" fillId="0" borderId="0" xfId="358" applyNumberFormat="1" applyFont="1" applyBorder="1"/>
    <xf numFmtId="268" fontId="3" fillId="0" borderId="0" xfId="359" applyNumberFormat="1" applyBorder="1"/>
    <xf numFmtId="3" fontId="107" fillId="0" borderId="0" xfId="364" applyNumberFormat="1" applyFont="1" applyFill="1" applyBorder="1" applyAlignment="1">
      <alignment horizontal="right"/>
    </xf>
    <xf numFmtId="0" fontId="106" fillId="0" borderId="0" xfId="361" applyFill="1"/>
    <xf numFmtId="268" fontId="106" fillId="37" borderId="0" xfId="363" applyNumberFormat="1" applyFont="1" applyFill="1" applyAlignment="1"/>
    <xf numFmtId="268" fontId="106" fillId="0" borderId="0" xfId="363" applyNumberFormat="1" applyFont="1" applyBorder="1" applyAlignment="1"/>
    <xf numFmtId="268" fontId="106" fillId="0" borderId="0" xfId="363" applyNumberFormat="1" applyFont="1" applyAlignment="1"/>
    <xf numFmtId="0" fontId="106" fillId="0" borderId="0" xfId="361" applyFont="1"/>
    <xf numFmtId="267" fontId="106" fillId="0" borderId="0" xfId="361" applyNumberFormat="1"/>
    <xf numFmtId="10" fontId="106" fillId="37" borderId="0" xfId="365" applyNumberFormat="1" applyFont="1" applyFill="1"/>
    <xf numFmtId="176" fontId="106" fillId="0" borderId="0" xfId="361" quotePrefix="1" applyNumberFormat="1" applyFont="1" applyAlignment="1"/>
    <xf numFmtId="176" fontId="106" fillId="0" borderId="0" xfId="361" applyNumberFormat="1" applyFont="1" applyAlignment="1"/>
    <xf numFmtId="267" fontId="109" fillId="0" borderId="27" xfId="362" applyNumberFormat="1" applyFont="1" applyBorder="1" applyAlignment="1"/>
    <xf numFmtId="176" fontId="109" fillId="0" borderId="0" xfId="361" applyNumberFormat="1" applyFont="1" applyAlignment="1"/>
    <xf numFmtId="3" fontId="25" fillId="0" borderId="0" xfId="366" applyNumberFormat="1" applyFont="1" applyFill="1" applyBorder="1" applyAlignment="1"/>
    <xf numFmtId="0" fontId="106" fillId="0" borderId="0" xfId="361" applyFont="1" applyAlignment="1">
      <alignment horizontal="right"/>
    </xf>
    <xf numFmtId="176" fontId="106" fillId="0" borderId="0" xfId="361" applyNumberFormat="1" applyFont="1" applyBorder="1" applyAlignment="1"/>
    <xf numFmtId="176" fontId="69" fillId="0" borderId="0" xfId="356" applyFont="1" applyFill="1" applyBorder="1" applyAlignment="1">
      <alignment horizontal="left"/>
    </xf>
    <xf numFmtId="176" fontId="69" fillId="0" borderId="0" xfId="356" applyFont="1" applyFill="1" applyBorder="1" applyAlignment="1">
      <alignment horizontal="left" vertical="top" wrapText="1"/>
    </xf>
    <xf numFmtId="176" fontId="69" fillId="0" borderId="0" xfId="356" applyFill="1" applyBorder="1" applyAlignment="1">
      <alignment horizontal="left" vertical="top" wrapText="1"/>
    </xf>
    <xf numFmtId="176" fontId="69" fillId="0" borderId="0" xfId="356" applyFont="1" applyFill="1" applyBorder="1" applyAlignment="1">
      <alignment horizontal="left" wrapText="1"/>
    </xf>
    <xf numFmtId="176" fontId="69" fillId="0" borderId="0" xfId="356" applyFill="1" applyBorder="1" applyAlignment="1">
      <alignment horizontal="left"/>
    </xf>
    <xf numFmtId="0" fontId="3" fillId="0" borderId="0" xfId="359" applyAlignment="1">
      <alignment horizontal="left" vertical="center" wrapText="1"/>
    </xf>
    <xf numFmtId="0" fontId="160" fillId="0" borderId="0" xfId="1890" applyFont="1"/>
    <xf numFmtId="0" fontId="1" fillId="0" borderId="0" xfId="1890" applyFont="1"/>
    <xf numFmtId="0" fontId="160" fillId="0" borderId="0" xfId="1890" applyFont="1" applyAlignment="1">
      <alignment horizontal="centerContinuous"/>
    </xf>
    <xf numFmtId="0" fontId="161" fillId="0" borderId="0" xfId="1890" applyFont="1" applyAlignment="1">
      <alignment horizontal="centerContinuous"/>
    </xf>
  </cellXfs>
  <cellStyles count="5614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=C:\WINNT35\SYSTEM32\COMMAND.COM 2" xfId="367"/>
    <cellStyle name="=C:\WINNT35\SYSTEM32\COMMAND.COM 2 2" xfId="368"/>
    <cellStyle name="20% - Accent1" xfId="8" builtinId="30" customBuiltin="1"/>
    <cellStyle name="20% - Accent1 2" xfId="369"/>
    <cellStyle name="20% - Accent1 2 2" xfId="370"/>
    <cellStyle name="20% - Accent1 2 2 2" xfId="371"/>
    <cellStyle name="20% - Accent1 2 2 2 2" xfId="372"/>
    <cellStyle name="20% - Accent1 2 2 2 2 2" xfId="373"/>
    <cellStyle name="20% - Accent1 2 2 2 3" xfId="374"/>
    <cellStyle name="20% - Accent1 2 2 2 3 2" xfId="375"/>
    <cellStyle name="20% - Accent1 2 2 2 4" xfId="376"/>
    <cellStyle name="20% - Accent1 2 2 2 4 2" xfId="377"/>
    <cellStyle name="20% - Accent1 2 2 2 5" xfId="378"/>
    <cellStyle name="20% - Accent1 2 3" xfId="379"/>
    <cellStyle name="20% - Accent1 2 4" xfId="380"/>
    <cellStyle name="20% - Accent1 3" xfId="381"/>
    <cellStyle name="20% - Accent1 3 2" xfId="382"/>
    <cellStyle name="20% - Accent1 3 3" xfId="383"/>
    <cellStyle name="20% - Accent1 4" xfId="384"/>
    <cellStyle name="20% - Accent1 5" xfId="385"/>
    <cellStyle name="20% - Accent1 6" xfId="386"/>
    <cellStyle name="20% - Accent1 7" xfId="387"/>
    <cellStyle name="20% - Accent1 7 2" xfId="388"/>
    <cellStyle name="20% - Accent1 7 2 2" xfId="389"/>
    <cellStyle name="20% - Accent1 7 3" xfId="390"/>
    <cellStyle name="20% - Accent1 7 3 2" xfId="391"/>
    <cellStyle name="20% - Accent1 7 4" xfId="392"/>
    <cellStyle name="20% - Accent1 7 4 2" xfId="393"/>
    <cellStyle name="20% - Accent1 7 5" xfId="394"/>
    <cellStyle name="20% - Accent2" xfId="9" builtinId="34" customBuiltin="1"/>
    <cellStyle name="20% - Accent2 2" xfId="395"/>
    <cellStyle name="20% - Accent2 2 2" xfId="396"/>
    <cellStyle name="20% - Accent2 2 2 2" xfId="397"/>
    <cellStyle name="20% - Accent2 2 2 2 2" xfId="398"/>
    <cellStyle name="20% - Accent2 2 2 2 2 2" xfId="399"/>
    <cellStyle name="20% - Accent2 2 2 2 3" xfId="400"/>
    <cellStyle name="20% - Accent2 2 2 2 3 2" xfId="401"/>
    <cellStyle name="20% - Accent2 2 2 2 4" xfId="402"/>
    <cellStyle name="20% - Accent2 2 2 2 4 2" xfId="403"/>
    <cellStyle name="20% - Accent2 2 2 2 5" xfId="404"/>
    <cellStyle name="20% - Accent2 2 3" xfId="405"/>
    <cellStyle name="20% - Accent2 2 4" xfId="406"/>
    <cellStyle name="20% - Accent2 3" xfId="407"/>
    <cellStyle name="20% - Accent2 3 2" xfId="408"/>
    <cellStyle name="20% - Accent2 3 3" xfId="409"/>
    <cellStyle name="20% - Accent2 4" xfId="410"/>
    <cellStyle name="20% - Accent2 5" xfId="411"/>
    <cellStyle name="20% - Accent2 6" xfId="412"/>
    <cellStyle name="20% - Accent2 7" xfId="413"/>
    <cellStyle name="20% - Accent2 7 2" xfId="414"/>
    <cellStyle name="20% - Accent2 7 2 2" xfId="415"/>
    <cellStyle name="20% - Accent2 7 3" xfId="416"/>
    <cellStyle name="20% - Accent2 7 3 2" xfId="417"/>
    <cellStyle name="20% - Accent2 7 4" xfId="418"/>
    <cellStyle name="20% - Accent2 7 4 2" xfId="419"/>
    <cellStyle name="20% - Accent2 7 5" xfId="420"/>
    <cellStyle name="20% - Accent3" xfId="10" builtinId="38" customBuiltin="1"/>
    <cellStyle name="20% - Accent3 2" xfId="421"/>
    <cellStyle name="20% - Accent3 2 2" xfId="422"/>
    <cellStyle name="20% - Accent3 2 2 2" xfId="423"/>
    <cellStyle name="20% - Accent3 2 2 2 2" xfId="424"/>
    <cellStyle name="20% - Accent3 2 2 2 2 2" xfId="425"/>
    <cellStyle name="20% - Accent3 2 2 2 3" xfId="426"/>
    <cellStyle name="20% - Accent3 2 2 2 3 2" xfId="427"/>
    <cellStyle name="20% - Accent3 2 2 2 4" xfId="428"/>
    <cellStyle name="20% - Accent3 2 2 2 4 2" xfId="429"/>
    <cellStyle name="20% - Accent3 2 2 2 5" xfId="430"/>
    <cellStyle name="20% - Accent3 2 3" xfId="431"/>
    <cellStyle name="20% - Accent3 2 4" xfId="432"/>
    <cellStyle name="20% - Accent3 3" xfId="433"/>
    <cellStyle name="20% - Accent3 3 2" xfId="434"/>
    <cellStyle name="20% - Accent3 3 3" xfId="435"/>
    <cellStyle name="20% - Accent3 4" xfId="436"/>
    <cellStyle name="20% - Accent3 5" xfId="437"/>
    <cellStyle name="20% - Accent3 6" xfId="438"/>
    <cellStyle name="20% - Accent3 7" xfId="439"/>
    <cellStyle name="20% - Accent3 7 2" xfId="440"/>
    <cellStyle name="20% - Accent3 7 2 2" xfId="441"/>
    <cellStyle name="20% - Accent3 7 3" xfId="442"/>
    <cellStyle name="20% - Accent3 7 3 2" xfId="443"/>
    <cellStyle name="20% - Accent3 7 4" xfId="444"/>
    <cellStyle name="20% - Accent3 7 4 2" xfId="445"/>
    <cellStyle name="20% - Accent3 7 5" xfId="446"/>
    <cellStyle name="20% - Accent4" xfId="11" builtinId="42" customBuiltin="1"/>
    <cellStyle name="20% - Accent4 2" xfId="447"/>
    <cellStyle name="20% - Accent4 2 2" xfId="448"/>
    <cellStyle name="20% - Accent4 2 2 2" xfId="449"/>
    <cellStyle name="20% - Accent4 2 2 2 2" xfId="450"/>
    <cellStyle name="20% - Accent4 2 2 2 2 2" xfId="451"/>
    <cellStyle name="20% - Accent4 2 2 2 3" xfId="452"/>
    <cellStyle name="20% - Accent4 2 2 2 3 2" xfId="453"/>
    <cellStyle name="20% - Accent4 2 2 2 4" xfId="454"/>
    <cellStyle name="20% - Accent4 2 2 2 4 2" xfId="455"/>
    <cellStyle name="20% - Accent4 2 2 2 5" xfId="456"/>
    <cellStyle name="20% - Accent4 2 3" xfId="457"/>
    <cellStyle name="20% - Accent4 2 4" xfId="458"/>
    <cellStyle name="20% - Accent4 3" xfId="459"/>
    <cellStyle name="20% - Accent4 3 2" xfId="460"/>
    <cellStyle name="20% - Accent4 3 3" xfId="461"/>
    <cellStyle name="20% - Accent4 4" xfId="462"/>
    <cellStyle name="20% - Accent4 5" xfId="463"/>
    <cellStyle name="20% - Accent4 6" xfId="464"/>
    <cellStyle name="20% - Accent4 7" xfId="465"/>
    <cellStyle name="20% - Accent4 7 2" xfId="466"/>
    <cellStyle name="20% - Accent4 7 2 2" xfId="467"/>
    <cellStyle name="20% - Accent4 7 3" xfId="468"/>
    <cellStyle name="20% - Accent4 7 3 2" xfId="469"/>
    <cellStyle name="20% - Accent4 7 4" xfId="470"/>
    <cellStyle name="20% - Accent4 7 4 2" xfId="471"/>
    <cellStyle name="20% - Accent4 7 5" xfId="472"/>
    <cellStyle name="20% - Accent5" xfId="12" builtinId="46" customBuiltin="1"/>
    <cellStyle name="20% - Accent5 2" xfId="473"/>
    <cellStyle name="20% - Accent5 2 2" xfId="474"/>
    <cellStyle name="20% - Accent5 2 2 2" xfId="475"/>
    <cellStyle name="20% - Accent5 2 2 2 2" xfId="476"/>
    <cellStyle name="20% - Accent5 2 2 2 2 2" xfId="477"/>
    <cellStyle name="20% - Accent5 2 2 2 3" xfId="478"/>
    <cellStyle name="20% - Accent5 2 2 2 3 2" xfId="479"/>
    <cellStyle name="20% - Accent5 2 2 2 4" xfId="480"/>
    <cellStyle name="20% - Accent5 2 2 2 4 2" xfId="481"/>
    <cellStyle name="20% - Accent5 2 2 2 5" xfId="482"/>
    <cellStyle name="20% - Accent5 2 3" xfId="483"/>
    <cellStyle name="20% - Accent5 3" xfId="484"/>
    <cellStyle name="20% - Accent5 4" xfId="485"/>
    <cellStyle name="20% - Accent5 5" xfId="486"/>
    <cellStyle name="20% - Accent5 6" xfId="487"/>
    <cellStyle name="20% - Accent5 7" xfId="488"/>
    <cellStyle name="20% - Accent5 7 2" xfId="489"/>
    <cellStyle name="20% - Accent5 7 2 2" xfId="490"/>
    <cellStyle name="20% - Accent5 7 3" xfId="491"/>
    <cellStyle name="20% - Accent5 7 3 2" xfId="492"/>
    <cellStyle name="20% - Accent5 7 4" xfId="493"/>
    <cellStyle name="20% - Accent5 7 4 2" xfId="494"/>
    <cellStyle name="20% - Accent5 7 5" xfId="495"/>
    <cellStyle name="20% - Accent6" xfId="13" builtinId="50" customBuiltin="1"/>
    <cellStyle name="20% - Accent6 2" xfId="496"/>
    <cellStyle name="20% - Accent6 2 2" xfId="497"/>
    <cellStyle name="20% - Accent6 2 2 2" xfId="498"/>
    <cellStyle name="20% - Accent6 2 2 2 2" xfId="499"/>
    <cellStyle name="20% - Accent6 2 2 2 2 2" xfId="500"/>
    <cellStyle name="20% - Accent6 2 2 2 3" xfId="501"/>
    <cellStyle name="20% - Accent6 2 2 2 3 2" xfId="502"/>
    <cellStyle name="20% - Accent6 2 2 2 4" xfId="503"/>
    <cellStyle name="20% - Accent6 2 2 2 4 2" xfId="504"/>
    <cellStyle name="20% - Accent6 2 2 2 5" xfId="505"/>
    <cellStyle name="20% - Accent6 2 3" xfId="506"/>
    <cellStyle name="20% - Accent6 2 4" xfId="507"/>
    <cellStyle name="20% - Accent6 3" xfId="508"/>
    <cellStyle name="20% - Accent6 3 2" xfId="509"/>
    <cellStyle name="20% - Accent6 3 3" xfId="510"/>
    <cellStyle name="20% - Accent6 4" xfId="511"/>
    <cellStyle name="20% - Accent6 5" xfId="512"/>
    <cellStyle name="20% - Accent6 6" xfId="513"/>
    <cellStyle name="20% - Accent6 7" xfId="514"/>
    <cellStyle name="20% - Accent6 7 2" xfId="515"/>
    <cellStyle name="20% - Accent6 7 2 2" xfId="516"/>
    <cellStyle name="20% - Accent6 7 3" xfId="517"/>
    <cellStyle name="20% - Accent6 7 3 2" xfId="518"/>
    <cellStyle name="20% - Accent6 7 4" xfId="519"/>
    <cellStyle name="20% - Accent6 7 4 2" xfId="520"/>
    <cellStyle name="20% - Accent6 7 5" xfId="521"/>
    <cellStyle name="40% - Accent1" xfId="14" builtinId="31" customBuiltin="1"/>
    <cellStyle name="40% - Accent1 2" xfId="522"/>
    <cellStyle name="40% - Accent1 2 2" xfId="523"/>
    <cellStyle name="40% - Accent1 2 2 2" xfId="524"/>
    <cellStyle name="40% - Accent1 2 2 2 2" xfId="525"/>
    <cellStyle name="40% - Accent1 2 2 2 2 2" xfId="526"/>
    <cellStyle name="40% - Accent1 2 2 2 3" xfId="527"/>
    <cellStyle name="40% - Accent1 2 2 2 3 2" xfId="528"/>
    <cellStyle name="40% - Accent1 2 2 2 4" xfId="529"/>
    <cellStyle name="40% - Accent1 2 2 2 4 2" xfId="530"/>
    <cellStyle name="40% - Accent1 2 2 2 5" xfId="531"/>
    <cellStyle name="40% - Accent1 2 3" xfId="532"/>
    <cellStyle name="40% - Accent1 2 4" xfId="533"/>
    <cellStyle name="40% - Accent1 3" xfId="534"/>
    <cellStyle name="40% - Accent1 3 2" xfId="535"/>
    <cellStyle name="40% - Accent1 3 3" xfId="536"/>
    <cellStyle name="40% - Accent1 4" xfId="537"/>
    <cellStyle name="40% - Accent1 5" xfId="538"/>
    <cellStyle name="40% - Accent1 6" xfId="539"/>
    <cellStyle name="40% - Accent1 7" xfId="540"/>
    <cellStyle name="40% - Accent1 7 2" xfId="541"/>
    <cellStyle name="40% - Accent1 7 2 2" xfId="542"/>
    <cellStyle name="40% - Accent1 7 3" xfId="543"/>
    <cellStyle name="40% - Accent1 7 3 2" xfId="544"/>
    <cellStyle name="40% - Accent1 7 4" xfId="545"/>
    <cellStyle name="40% - Accent1 7 4 2" xfId="546"/>
    <cellStyle name="40% - Accent1 7 5" xfId="547"/>
    <cellStyle name="40% - Accent2" xfId="15" builtinId="35" customBuiltin="1"/>
    <cellStyle name="40% - Accent2 2" xfId="548"/>
    <cellStyle name="40% - Accent2 2 2" xfId="549"/>
    <cellStyle name="40% - Accent2 2 2 2" xfId="550"/>
    <cellStyle name="40% - Accent2 2 2 2 2" xfId="551"/>
    <cellStyle name="40% - Accent2 2 2 2 2 2" xfId="552"/>
    <cellStyle name="40% - Accent2 2 2 2 3" xfId="553"/>
    <cellStyle name="40% - Accent2 2 2 2 3 2" xfId="554"/>
    <cellStyle name="40% - Accent2 2 2 2 4" xfId="555"/>
    <cellStyle name="40% - Accent2 2 2 2 4 2" xfId="556"/>
    <cellStyle name="40% - Accent2 2 2 2 5" xfId="557"/>
    <cellStyle name="40% - Accent2 2 3" xfId="558"/>
    <cellStyle name="40% - Accent2 3" xfId="559"/>
    <cellStyle name="40% - Accent2 4" xfId="560"/>
    <cellStyle name="40% - Accent2 5" xfId="561"/>
    <cellStyle name="40% - Accent2 6" xfId="562"/>
    <cellStyle name="40% - Accent2 7" xfId="563"/>
    <cellStyle name="40% - Accent2 7 2" xfId="564"/>
    <cellStyle name="40% - Accent2 7 2 2" xfId="565"/>
    <cellStyle name="40% - Accent2 7 3" xfId="566"/>
    <cellStyle name="40% - Accent2 7 3 2" xfId="567"/>
    <cellStyle name="40% - Accent2 7 4" xfId="568"/>
    <cellStyle name="40% - Accent2 7 4 2" xfId="569"/>
    <cellStyle name="40% - Accent2 7 5" xfId="570"/>
    <cellStyle name="40% - Accent3" xfId="16" builtinId="39" customBuiltin="1"/>
    <cellStyle name="40% - Accent3 2" xfId="571"/>
    <cellStyle name="40% - Accent3 2 2" xfId="572"/>
    <cellStyle name="40% - Accent3 2 2 2" xfId="573"/>
    <cellStyle name="40% - Accent3 2 2 2 2" xfId="574"/>
    <cellStyle name="40% - Accent3 2 2 2 2 2" xfId="575"/>
    <cellStyle name="40% - Accent3 2 2 2 3" xfId="576"/>
    <cellStyle name="40% - Accent3 2 2 2 3 2" xfId="577"/>
    <cellStyle name="40% - Accent3 2 2 2 4" xfId="578"/>
    <cellStyle name="40% - Accent3 2 2 2 4 2" xfId="579"/>
    <cellStyle name="40% - Accent3 2 2 2 5" xfId="580"/>
    <cellStyle name="40% - Accent3 2 3" xfId="581"/>
    <cellStyle name="40% - Accent3 2 4" xfId="582"/>
    <cellStyle name="40% - Accent3 3" xfId="583"/>
    <cellStyle name="40% - Accent3 3 2" xfId="584"/>
    <cellStyle name="40% - Accent3 3 3" xfId="585"/>
    <cellStyle name="40% - Accent3 4" xfId="586"/>
    <cellStyle name="40% - Accent3 5" xfId="587"/>
    <cellStyle name="40% - Accent3 6" xfId="588"/>
    <cellStyle name="40% - Accent3 7" xfId="589"/>
    <cellStyle name="40% - Accent3 7 2" xfId="590"/>
    <cellStyle name="40% - Accent3 7 2 2" xfId="591"/>
    <cellStyle name="40% - Accent3 7 3" xfId="592"/>
    <cellStyle name="40% - Accent3 7 3 2" xfId="593"/>
    <cellStyle name="40% - Accent3 7 4" xfId="594"/>
    <cellStyle name="40% - Accent3 7 4 2" xfId="595"/>
    <cellStyle name="40% - Accent3 7 5" xfId="596"/>
    <cellStyle name="40% - Accent4" xfId="17" builtinId="43" customBuiltin="1"/>
    <cellStyle name="40% - Accent4 2" xfId="597"/>
    <cellStyle name="40% - Accent4 2 2" xfId="598"/>
    <cellStyle name="40% - Accent4 2 2 2" xfId="599"/>
    <cellStyle name="40% - Accent4 2 2 2 2" xfId="600"/>
    <cellStyle name="40% - Accent4 2 2 2 2 2" xfId="601"/>
    <cellStyle name="40% - Accent4 2 2 2 3" xfId="602"/>
    <cellStyle name="40% - Accent4 2 2 2 3 2" xfId="603"/>
    <cellStyle name="40% - Accent4 2 2 2 4" xfId="604"/>
    <cellStyle name="40% - Accent4 2 2 2 4 2" xfId="605"/>
    <cellStyle name="40% - Accent4 2 2 2 5" xfId="606"/>
    <cellStyle name="40% - Accent4 2 3" xfId="607"/>
    <cellStyle name="40% - Accent4 2 4" xfId="608"/>
    <cellStyle name="40% - Accent4 3" xfId="609"/>
    <cellStyle name="40% - Accent4 3 2" xfId="610"/>
    <cellStyle name="40% - Accent4 3 3" xfId="611"/>
    <cellStyle name="40% - Accent4 4" xfId="612"/>
    <cellStyle name="40% - Accent4 5" xfId="613"/>
    <cellStyle name="40% - Accent4 6" xfId="614"/>
    <cellStyle name="40% - Accent4 7" xfId="615"/>
    <cellStyle name="40% - Accent4 7 2" xfId="616"/>
    <cellStyle name="40% - Accent4 7 2 2" xfId="617"/>
    <cellStyle name="40% - Accent4 7 3" xfId="618"/>
    <cellStyle name="40% - Accent4 7 3 2" xfId="619"/>
    <cellStyle name="40% - Accent4 7 4" xfId="620"/>
    <cellStyle name="40% - Accent4 7 4 2" xfId="621"/>
    <cellStyle name="40% - Accent4 7 5" xfId="622"/>
    <cellStyle name="40% - Accent5" xfId="18" builtinId="47" customBuiltin="1"/>
    <cellStyle name="40% - Accent5 2" xfId="623"/>
    <cellStyle name="40% - Accent5 2 2" xfId="624"/>
    <cellStyle name="40% - Accent5 2 2 2" xfId="625"/>
    <cellStyle name="40% - Accent5 2 2 2 2" xfId="626"/>
    <cellStyle name="40% - Accent5 2 2 2 2 2" xfId="627"/>
    <cellStyle name="40% - Accent5 2 2 2 3" xfId="628"/>
    <cellStyle name="40% - Accent5 2 2 2 3 2" xfId="629"/>
    <cellStyle name="40% - Accent5 2 2 2 4" xfId="630"/>
    <cellStyle name="40% - Accent5 2 2 2 4 2" xfId="631"/>
    <cellStyle name="40% - Accent5 2 2 2 5" xfId="632"/>
    <cellStyle name="40% - Accent5 2 3" xfId="633"/>
    <cellStyle name="40% - Accent5 2 4" xfId="634"/>
    <cellStyle name="40% - Accent5 3" xfId="635"/>
    <cellStyle name="40% - Accent5 3 2" xfId="636"/>
    <cellStyle name="40% - Accent5 3 3" xfId="637"/>
    <cellStyle name="40% - Accent5 4" xfId="638"/>
    <cellStyle name="40% - Accent5 5" xfId="639"/>
    <cellStyle name="40% - Accent5 6" xfId="640"/>
    <cellStyle name="40% - Accent5 7" xfId="641"/>
    <cellStyle name="40% - Accent5 7 2" xfId="642"/>
    <cellStyle name="40% - Accent5 7 2 2" xfId="643"/>
    <cellStyle name="40% - Accent5 7 3" xfId="644"/>
    <cellStyle name="40% - Accent5 7 3 2" xfId="645"/>
    <cellStyle name="40% - Accent5 7 4" xfId="646"/>
    <cellStyle name="40% - Accent5 7 4 2" xfId="647"/>
    <cellStyle name="40% - Accent5 7 5" xfId="648"/>
    <cellStyle name="40% - Accent6" xfId="19" builtinId="51" customBuiltin="1"/>
    <cellStyle name="40% - Accent6 2" xfId="649"/>
    <cellStyle name="40% - Accent6 2 2" xfId="650"/>
    <cellStyle name="40% - Accent6 2 2 2" xfId="651"/>
    <cellStyle name="40% - Accent6 2 2 2 2" xfId="652"/>
    <cellStyle name="40% - Accent6 2 2 2 2 2" xfId="653"/>
    <cellStyle name="40% - Accent6 2 2 2 3" xfId="654"/>
    <cellStyle name="40% - Accent6 2 2 2 3 2" xfId="655"/>
    <cellStyle name="40% - Accent6 2 2 2 4" xfId="656"/>
    <cellStyle name="40% - Accent6 2 2 2 4 2" xfId="657"/>
    <cellStyle name="40% - Accent6 2 2 2 5" xfId="658"/>
    <cellStyle name="40% - Accent6 2 3" xfId="659"/>
    <cellStyle name="40% - Accent6 2 4" xfId="660"/>
    <cellStyle name="40% - Accent6 3" xfId="661"/>
    <cellStyle name="40% - Accent6 3 2" xfId="662"/>
    <cellStyle name="40% - Accent6 3 3" xfId="663"/>
    <cellStyle name="40% - Accent6 4" xfId="664"/>
    <cellStyle name="40% - Accent6 5" xfId="665"/>
    <cellStyle name="40% - Accent6 6" xfId="666"/>
    <cellStyle name="40% - Accent6 7" xfId="667"/>
    <cellStyle name="40% - Accent6 7 2" xfId="668"/>
    <cellStyle name="40% - Accent6 7 2 2" xfId="669"/>
    <cellStyle name="40% - Accent6 7 3" xfId="670"/>
    <cellStyle name="40% - Accent6 7 3 2" xfId="671"/>
    <cellStyle name="40% - Accent6 7 4" xfId="672"/>
    <cellStyle name="40% - Accent6 7 4 2" xfId="673"/>
    <cellStyle name="40% - Accent6 7 5" xfId="674"/>
    <cellStyle name="60% - Accent1" xfId="20" builtinId="32" customBuiltin="1"/>
    <cellStyle name="60% - Accent1 2" xfId="675"/>
    <cellStyle name="60% - Accent1 2 2" xfId="676"/>
    <cellStyle name="60% - Accent1 2 2 2" xfId="677"/>
    <cellStyle name="60% - Accent1 2 3" xfId="678"/>
    <cellStyle name="60% - Accent1 2 4" xfId="679"/>
    <cellStyle name="60% - Accent1 3" xfId="680"/>
    <cellStyle name="60% - Accent1 3 2" xfId="681"/>
    <cellStyle name="60% - Accent1 4" xfId="682"/>
    <cellStyle name="60% - Accent2" xfId="21" builtinId="36" customBuiltin="1"/>
    <cellStyle name="60% - Accent2 2" xfId="683"/>
    <cellStyle name="60% - Accent2 2 2" xfId="684"/>
    <cellStyle name="60% - Accent2 2 2 2" xfId="685"/>
    <cellStyle name="60% - Accent2 2 3" xfId="686"/>
    <cellStyle name="60% - Accent2 2 4" xfId="687"/>
    <cellStyle name="60% - Accent2 3" xfId="688"/>
    <cellStyle name="60% - Accent2 3 2" xfId="689"/>
    <cellStyle name="60% - Accent2 4" xfId="690"/>
    <cellStyle name="60% - Accent3" xfId="22" builtinId="40" customBuiltin="1"/>
    <cellStyle name="60% - Accent3 2" xfId="691"/>
    <cellStyle name="60% - Accent3 2 2" xfId="692"/>
    <cellStyle name="60% - Accent3 2 2 2" xfId="693"/>
    <cellStyle name="60% - Accent3 2 3" xfId="694"/>
    <cellStyle name="60% - Accent3 2 4" xfId="695"/>
    <cellStyle name="60% - Accent3 3" xfId="696"/>
    <cellStyle name="60% - Accent3 3 2" xfId="697"/>
    <cellStyle name="60% - Accent3 4" xfId="698"/>
    <cellStyle name="60% - Accent4" xfId="23" builtinId="44" customBuiltin="1"/>
    <cellStyle name="60% - Accent4 2" xfId="699"/>
    <cellStyle name="60% - Accent4 2 2" xfId="700"/>
    <cellStyle name="60% - Accent4 2 2 2" xfId="701"/>
    <cellStyle name="60% - Accent4 2 3" xfId="702"/>
    <cellStyle name="60% - Accent4 2 4" xfId="703"/>
    <cellStyle name="60% - Accent4 3" xfId="704"/>
    <cellStyle name="60% - Accent4 3 2" xfId="705"/>
    <cellStyle name="60% - Accent4 4" xfId="706"/>
    <cellStyle name="60% - Accent5" xfId="24" builtinId="48" customBuiltin="1"/>
    <cellStyle name="60% - Accent5 2" xfId="707"/>
    <cellStyle name="60% - Accent5 2 2" xfId="708"/>
    <cellStyle name="60% - Accent5 2 2 2" xfId="709"/>
    <cellStyle name="60% - Accent5 2 3" xfId="710"/>
    <cellStyle name="60% - Accent5 2 4" xfId="711"/>
    <cellStyle name="60% - Accent5 3" xfId="712"/>
    <cellStyle name="60% - Accent5 3 2" xfId="713"/>
    <cellStyle name="60% - Accent5 4" xfId="714"/>
    <cellStyle name="60% - Accent6" xfId="25" builtinId="52" customBuiltin="1"/>
    <cellStyle name="60% - Accent6 2" xfId="715"/>
    <cellStyle name="60% - Accent6 2 2" xfId="716"/>
    <cellStyle name="60% - Accent6 2 2 2" xfId="717"/>
    <cellStyle name="60% - Accent6 2 3" xfId="718"/>
    <cellStyle name="60% - Accent6 2 4" xfId="719"/>
    <cellStyle name="60% - Accent6 3" xfId="720"/>
    <cellStyle name="60% - Accent6 3 2" xfId="721"/>
    <cellStyle name="60% - Accent6 4" xfId="722"/>
    <cellStyle name="Accent1" xfId="26" builtinId="29" customBuiltin="1"/>
    <cellStyle name="Accent1 2" xfId="723"/>
    <cellStyle name="Accent1 2 2" xfId="724"/>
    <cellStyle name="Accent1 2 2 2" xfId="725"/>
    <cellStyle name="Accent1 2 3" xfId="726"/>
    <cellStyle name="Accent1 2 4" xfId="727"/>
    <cellStyle name="Accent1 3" xfId="728"/>
    <cellStyle name="Accent1 3 2" xfId="729"/>
    <cellStyle name="Accent1 4" xfId="730"/>
    <cellStyle name="Accent2" xfId="27" builtinId="33" customBuiltin="1"/>
    <cellStyle name="Accent2 2" xfId="731"/>
    <cellStyle name="Accent2 2 2" xfId="732"/>
    <cellStyle name="Accent2 2 2 2" xfId="733"/>
    <cellStyle name="Accent2 2 3" xfId="734"/>
    <cellStyle name="Accent2 2 4" xfId="735"/>
    <cellStyle name="Accent2 3" xfId="736"/>
    <cellStyle name="Accent2 3 2" xfId="737"/>
    <cellStyle name="Accent2 4" xfId="738"/>
    <cellStyle name="Accent3" xfId="28" builtinId="37" customBuiltin="1"/>
    <cellStyle name="Accent3 2" xfId="739"/>
    <cellStyle name="Accent3 2 2" xfId="740"/>
    <cellStyle name="Accent3 2 2 2" xfId="741"/>
    <cellStyle name="Accent3 2 3" xfId="742"/>
    <cellStyle name="Accent3 2 4" xfId="743"/>
    <cellStyle name="Accent3 3" xfId="744"/>
    <cellStyle name="Accent3 3 2" xfId="745"/>
    <cellStyle name="Accent3 4" xfId="746"/>
    <cellStyle name="Accent4" xfId="29" builtinId="41" customBuiltin="1"/>
    <cellStyle name="Accent4 2" xfId="747"/>
    <cellStyle name="Accent4 2 2" xfId="748"/>
    <cellStyle name="Accent4 2 2 2" xfId="749"/>
    <cellStyle name="Accent4 2 3" xfId="750"/>
    <cellStyle name="Accent4 2 4" xfId="751"/>
    <cellStyle name="Accent4 3" xfId="752"/>
    <cellStyle name="Accent4 3 2" xfId="753"/>
    <cellStyle name="Accent4 4" xfId="754"/>
    <cellStyle name="Accent5" xfId="30" builtinId="45" customBuiltin="1"/>
    <cellStyle name="Accent5 2" xfId="755"/>
    <cellStyle name="Accent5 2 2" xfId="756"/>
    <cellStyle name="Accent5 2 2 2" xfId="757"/>
    <cellStyle name="Accent5 2 3" xfId="758"/>
    <cellStyle name="Accent5 3" xfId="759"/>
    <cellStyle name="Accent6" xfId="31" builtinId="49" customBuiltin="1"/>
    <cellStyle name="Accent6 2" xfId="760"/>
    <cellStyle name="Accent6 2 2" xfId="761"/>
    <cellStyle name="Accent6 2 2 2" xfId="762"/>
    <cellStyle name="Accent6 2 3" xfId="763"/>
    <cellStyle name="Accent6 2 4" xfId="764"/>
    <cellStyle name="Accent6 3" xfId="765"/>
    <cellStyle name="Accent6 3 2" xfId="766"/>
    <cellStyle name="Accent6 4" xfId="767"/>
    <cellStyle name="Bad" xfId="32" builtinId="27" customBuiltin="1"/>
    <cellStyle name="Bad 2" xfId="768"/>
    <cellStyle name="Bad 2 2" xfId="769"/>
    <cellStyle name="Bad 2 2 2" xfId="770"/>
    <cellStyle name="Bad 2 3" xfId="771"/>
    <cellStyle name="Bad 2 4" xfId="772"/>
    <cellStyle name="Bad 3" xfId="773"/>
    <cellStyle name="Bad 3 2" xfId="774"/>
    <cellStyle name="Bad 4" xfId="775"/>
    <cellStyle name="Basic" xfId="33"/>
    <cellStyle name="black" xfId="34"/>
    <cellStyle name="black 2" xfId="776"/>
    <cellStyle name="blu" xfId="35"/>
    <cellStyle name="bot" xfId="36"/>
    <cellStyle name="bot 2" xfId="777"/>
    <cellStyle name="bottom" xfId="778"/>
    <cellStyle name="bottom 2" xfId="779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_HardInc _ITC Great Plains Formula 1-12-09a 2" xfId="780"/>
    <cellStyle name="c_HardInc _ITC Great Plains Formula 1-12-09a_Adjmt to Gross &amp; Net Plant" xfId="781"/>
    <cellStyle name="C00A" xfId="45"/>
    <cellStyle name="C00B" xfId="46"/>
    <cellStyle name="C00L" xfId="47"/>
    <cellStyle name="C01A" xfId="48"/>
    <cellStyle name="C01B" xfId="49"/>
    <cellStyle name="C01B 2" xfId="782"/>
    <cellStyle name="C01B 2 2" xfId="783"/>
    <cellStyle name="C01H" xfId="50"/>
    <cellStyle name="C01L" xfId="51"/>
    <cellStyle name="C02A" xfId="52"/>
    <cellStyle name="C02B" xfId="53"/>
    <cellStyle name="C02B 2" xfId="784"/>
    <cellStyle name="C02B 2 2" xfId="785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A 2" xfId="786"/>
    <cellStyle name="C04A 2 2" xfId="787"/>
    <cellStyle name="C04B" xfId="61"/>
    <cellStyle name="C04H" xfId="62"/>
    <cellStyle name="C04L" xfId="63"/>
    <cellStyle name="C05A" xfId="64"/>
    <cellStyle name="C05A 2" xfId="788"/>
    <cellStyle name="C05B" xfId="65"/>
    <cellStyle name="C05H" xfId="66"/>
    <cellStyle name="C05L" xfId="67"/>
    <cellStyle name="C05L 2" xfId="789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 2" xfId="790"/>
    <cellStyle name="c2," xfId="79"/>
    <cellStyle name="c3" xfId="80"/>
    <cellStyle name="Calc Currency (0)" xfId="791"/>
    <cellStyle name="Calculation" xfId="81" builtinId="22" customBuiltin="1"/>
    <cellStyle name="Calculation 2" xfId="792"/>
    <cellStyle name="Calculation 2 2" xfId="793"/>
    <cellStyle name="Calculation 2 2 2" xfId="794"/>
    <cellStyle name="Calculation 2 3" xfId="795"/>
    <cellStyle name="Calculation 2 4" xfId="796"/>
    <cellStyle name="Calculation 3" xfId="797"/>
    <cellStyle name="Calculation 3 2" xfId="798"/>
    <cellStyle name="Calculation 4" xfId="799"/>
    <cellStyle name="cas" xfId="82"/>
    <cellStyle name="cas 2" xfId="800"/>
    <cellStyle name="Centered Heading" xfId="83"/>
    <cellStyle name="Check Cell" xfId="84" builtinId="23" customBuiltin="1"/>
    <cellStyle name="Check Cell 2" xfId="801"/>
    <cellStyle name="Check Cell 2 2" xfId="802"/>
    <cellStyle name="Check Cell 2 2 2" xfId="803"/>
    <cellStyle name="Check Cell 2 3" xfId="804"/>
    <cellStyle name="Check Cell 3" xfId="805"/>
    <cellStyle name="Comma  - Style1" xfId="85"/>
    <cellStyle name="Comma  - Style1 2" xfId="806"/>
    <cellStyle name="Comma  - Style1 2 2" xfId="807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0] 2" xfId="808"/>
    <cellStyle name="Comma [0] 2 2" xfId="809"/>
    <cellStyle name="Comma [0] 2 3" xfId="810"/>
    <cellStyle name="Comma [0] 2 4" xfId="811"/>
    <cellStyle name="Comma [0] 2 5" xfId="812"/>
    <cellStyle name="Comma [0] 3" xfId="813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10" xfId="814"/>
    <cellStyle name="Comma 10 2" xfId="815"/>
    <cellStyle name="Comma 10 2 2" xfId="816"/>
    <cellStyle name="Comma 10 2 3" xfId="817"/>
    <cellStyle name="Comma 10 2 3 2" xfId="818"/>
    <cellStyle name="Comma 10 2 4" xfId="819"/>
    <cellStyle name="Comma 10 2 4 2" xfId="820"/>
    <cellStyle name="Comma 10 2 5" xfId="821"/>
    <cellStyle name="Comma 10 2 5 2" xfId="822"/>
    <cellStyle name="Comma 10 2 6" xfId="823"/>
    <cellStyle name="Comma 10 3" xfId="824"/>
    <cellStyle name="Comma 10 4" xfId="825"/>
    <cellStyle name="Comma 10 5" xfId="826"/>
    <cellStyle name="Comma 10 5 2" xfId="827"/>
    <cellStyle name="Comma 10 5 2 2" xfId="828"/>
    <cellStyle name="Comma 10 5 3" xfId="829"/>
    <cellStyle name="Comma 10 5 3 2" xfId="830"/>
    <cellStyle name="Comma 10 5 4" xfId="831"/>
    <cellStyle name="Comma 10 5 4 2" xfId="832"/>
    <cellStyle name="Comma 10 5 5" xfId="833"/>
    <cellStyle name="Comma 10 6" xfId="834"/>
    <cellStyle name="Comma 100" xfId="835"/>
    <cellStyle name="Comma 101" xfId="836"/>
    <cellStyle name="Comma 102" xfId="837"/>
    <cellStyle name="Comma 103" xfId="838"/>
    <cellStyle name="Comma 104" xfId="839"/>
    <cellStyle name="Comma 105" xfId="840"/>
    <cellStyle name="Comma 106" xfId="841"/>
    <cellStyle name="Comma 107" xfId="842"/>
    <cellStyle name="Comma 108" xfId="843"/>
    <cellStyle name="Comma 109" xfId="844"/>
    <cellStyle name="Comma 11" xfId="845"/>
    <cellStyle name="Comma 11 2" xfId="846"/>
    <cellStyle name="Comma 11 3" xfId="847"/>
    <cellStyle name="Comma 11 4" xfId="848"/>
    <cellStyle name="Comma 11 5" xfId="849"/>
    <cellStyle name="Comma 11 5 2" xfId="850"/>
    <cellStyle name="Comma 11 6" xfId="851"/>
    <cellStyle name="Comma 11 6 2" xfId="852"/>
    <cellStyle name="Comma 11 7" xfId="853"/>
    <cellStyle name="Comma 11 7 2" xfId="854"/>
    <cellStyle name="Comma 11 8" xfId="855"/>
    <cellStyle name="Comma 110" xfId="856"/>
    <cellStyle name="Comma 111" xfId="857"/>
    <cellStyle name="Comma 112" xfId="858"/>
    <cellStyle name="Comma 113" xfId="859"/>
    <cellStyle name="Comma 114" xfId="860"/>
    <cellStyle name="Comma 115" xfId="861"/>
    <cellStyle name="Comma 116" xfId="862"/>
    <cellStyle name="Comma 117" xfId="863"/>
    <cellStyle name="Comma 118" xfId="864"/>
    <cellStyle name="Comma 119" xfId="865"/>
    <cellStyle name="Comma 12" xfId="866"/>
    <cellStyle name="Comma 12 2" xfId="867"/>
    <cellStyle name="Comma 12 3" xfId="868"/>
    <cellStyle name="Comma 120" xfId="869"/>
    <cellStyle name="Comma 121" xfId="870"/>
    <cellStyle name="Comma 122" xfId="871"/>
    <cellStyle name="Comma 123" xfId="872"/>
    <cellStyle name="Comma 124" xfId="873"/>
    <cellStyle name="Comma 125" xfId="874"/>
    <cellStyle name="Comma 126" xfId="875"/>
    <cellStyle name="Comma 127" xfId="876"/>
    <cellStyle name="Comma 128" xfId="877"/>
    <cellStyle name="Comma 129" xfId="878"/>
    <cellStyle name="Comma 13" xfId="879"/>
    <cellStyle name="Comma 13 2" xfId="880"/>
    <cellStyle name="Comma 13 3" xfId="881"/>
    <cellStyle name="Comma 130" xfId="882"/>
    <cellStyle name="Comma 131" xfId="883"/>
    <cellStyle name="Comma 132" xfId="884"/>
    <cellStyle name="Comma 133" xfId="885"/>
    <cellStyle name="Comma 134" xfId="886"/>
    <cellStyle name="Comma 135" xfId="887"/>
    <cellStyle name="Comma 136" xfId="888"/>
    <cellStyle name="Comma 137" xfId="889"/>
    <cellStyle name="Comma 138" xfId="890"/>
    <cellStyle name="Comma 139" xfId="891"/>
    <cellStyle name="Comma 14" xfId="892"/>
    <cellStyle name="Comma 14 2" xfId="893"/>
    <cellStyle name="Comma 140" xfId="894"/>
    <cellStyle name="Comma 141" xfId="895"/>
    <cellStyle name="Comma 142" xfId="896"/>
    <cellStyle name="Comma 143" xfId="897"/>
    <cellStyle name="Comma 144" xfId="898"/>
    <cellStyle name="Comma 145" xfId="899"/>
    <cellStyle name="Comma 146" xfId="900"/>
    <cellStyle name="Comma 147" xfId="901"/>
    <cellStyle name="Comma 148" xfId="902"/>
    <cellStyle name="Comma 149" xfId="903"/>
    <cellStyle name="Comma 15" xfId="904"/>
    <cellStyle name="Comma 15 2" xfId="905"/>
    <cellStyle name="Comma 150" xfId="906"/>
    <cellStyle name="Comma 151" xfId="907"/>
    <cellStyle name="Comma 152" xfId="908"/>
    <cellStyle name="Comma 153" xfId="909"/>
    <cellStyle name="Comma 154" xfId="910"/>
    <cellStyle name="Comma 155" xfId="911"/>
    <cellStyle name="Comma 156" xfId="912"/>
    <cellStyle name="Comma 157" xfId="913"/>
    <cellStyle name="Comma 158" xfId="914"/>
    <cellStyle name="Comma 159" xfId="915"/>
    <cellStyle name="Comma 16" xfId="916"/>
    <cellStyle name="Comma 16 2" xfId="917"/>
    <cellStyle name="Comma 16 3" xfId="918"/>
    <cellStyle name="Comma 160" xfId="919"/>
    <cellStyle name="Comma 161" xfId="920"/>
    <cellStyle name="Comma 162" xfId="921"/>
    <cellStyle name="Comma 163" xfId="922"/>
    <cellStyle name="Comma 164" xfId="923"/>
    <cellStyle name="Comma 165" xfId="924"/>
    <cellStyle name="Comma 166" xfId="925"/>
    <cellStyle name="Comma 167" xfId="926"/>
    <cellStyle name="Comma 168" xfId="927"/>
    <cellStyle name="Comma 169" xfId="928"/>
    <cellStyle name="Comma 17" xfId="929"/>
    <cellStyle name="Comma 17 2" xfId="930"/>
    <cellStyle name="Comma 17 3" xfId="931"/>
    <cellStyle name="Comma 170" xfId="932"/>
    <cellStyle name="Comma 171" xfId="933"/>
    <cellStyle name="Comma 172" xfId="934"/>
    <cellStyle name="Comma 173" xfId="935"/>
    <cellStyle name="Comma 174" xfId="936"/>
    <cellStyle name="Comma 175" xfId="937"/>
    <cellStyle name="Comma 176" xfId="938"/>
    <cellStyle name="Comma 177" xfId="939"/>
    <cellStyle name="Comma 178" xfId="940"/>
    <cellStyle name="Comma 179" xfId="941"/>
    <cellStyle name="Comma 18" xfId="942"/>
    <cellStyle name="Comma 18 2" xfId="943"/>
    <cellStyle name="Comma 18 3" xfId="944"/>
    <cellStyle name="Comma 180" xfId="945"/>
    <cellStyle name="Comma 181" xfId="946"/>
    <cellStyle name="Comma 182" xfId="947"/>
    <cellStyle name="Comma 183" xfId="948"/>
    <cellStyle name="Comma 184" xfId="949"/>
    <cellStyle name="Comma 185" xfId="950"/>
    <cellStyle name="Comma 186" xfId="951"/>
    <cellStyle name="Comma 187" xfId="952"/>
    <cellStyle name="Comma 188" xfId="953"/>
    <cellStyle name="Comma 189" xfId="954"/>
    <cellStyle name="Comma 19" xfId="955"/>
    <cellStyle name="Comma 19 2" xfId="956"/>
    <cellStyle name="Comma 19 3" xfId="957"/>
    <cellStyle name="Comma 190" xfId="958"/>
    <cellStyle name="Comma 191" xfId="959"/>
    <cellStyle name="Comma 192" xfId="960"/>
    <cellStyle name="Comma 193" xfId="961"/>
    <cellStyle name="Comma 194" xfId="962"/>
    <cellStyle name="Comma 195" xfId="963"/>
    <cellStyle name="Comma 196" xfId="964"/>
    <cellStyle name="Comma 197" xfId="965"/>
    <cellStyle name="Comma 198" xfId="966"/>
    <cellStyle name="Comma 199" xfId="967"/>
    <cellStyle name="Comma 2" xfId="100"/>
    <cellStyle name="Comma 2 10" xfId="968"/>
    <cellStyle name="Comma 2 11" xfId="969"/>
    <cellStyle name="Comma 2 12" xfId="970"/>
    <cellStyle name="Comma 2 13" xfId="971"/>
    <cellStyle name="Comma 2 14" xfId="972"/>
    <cellStyle name="Comma 2 15" xfId="973"/>
    <cellStyle name="Comma 2 16" xfId="974"/>
    <cellStyle name="Comma 2 17" xfId="975"/>
    <cellStyle name="Comma 2 18" xfId="976"/>
    <cellStyle name="Comma 2 19" xfId="977"/>
    <cellStyle name="Comma 2 2" xfId="101"/>
    <cellStyle name="Comma 2 2 2" xfId="978"/>
    <cellStyle name="Comma 2 2 3" xfId="979"/>
    <cellStyle name="Comma 2 2 4" xfId="980"/>
    <cellStyle name="Comma 2 2 5" xfId="981"/>
    <cellStyle name="Comma 2 20" xfId="982"/>
    <cellStyle name="Comma 2 21" xfId="983"/>
    <cellStyle name="Comma 2 22" xfId="984"/>
    <cellStyle name="Comma 2 23" xfId="985"/>
    <cellStyle name="Comma 2 24" xfId="986"/>
    <cellStyle name="Comma 2 25" xfId="987"/>
    <cellStyle name="Comma 2 26" xfId="988"/>
    <cellStyle name="Comma 2 27" xfId="989"/>
    <cellStyle name="Comma 2 28" xfId="990"/>
    <cellStyle name="Comma 2 29" xfId="991"/>
    <cellStyle name="Comma 2 3" xfId="992"/>
    <cellStyle name="Comma 2 3 2" xfId="993"/>
    <cellStyle name="Comma 2 3 3" xfId="994"/>
    <cellStyle name="Comma 2 3 4" xfId="995"/>
    <cellStyle name="Comma 2 3 4 2" xfId="996"/>
    <cellStyle name="Comma 2 3 4 2 2" xfId="997"/>
    <cellStyle name="Comma 2 3 4 3" xfId="998"/>
    <cellStyle name="Comma 2 3 4 3 2" xfId="999"/>
    <cellStyle name="Comma 2 3 4 4" xfId="1000"/>
    <cellStyle name="Comma 2 3 4 4 2" xfId="1001"/>
    <cellStyle name="Comma 2 3 4 5" xfId="1002"/>
    <cellStyle name="Comma 2 3 5" xfId="1003"/>
    <cellStyle name="Comma 2 30" xfId="1004"/>
    <cellStyle name="Comma 2 31" xfId="1005"/>
    <cellStyle name="Comma 2 32" xfId="1006"/>
    <cellStyle name="Comma 2 33" xfId="1007"/>
    <cellStyle name="Comma 2 34" xfId="1008"/>
    <cellStyle name="Comma 2 35" xfId="1009"/>
    <cellStyle name="Comma 2 36" xfId="1010"/>
    <cellStyle name="Comma 2 37" xfId="1011"/>
    <cellStyle name="Comma 2 38" xfId="1012"/>
    <cellStyle name="Comma 2 39" xfId="1013"/>
    <cellStyle name="Comma 2 4" xfId="1014"/>
    <cellStyle name="Comma 2 4 2" xfId="1015"/>
    <cellStyle name="Comma 2 40" xfId="1016"/>
    <cellStyle name="Comma 2 41" xfId="1017"/>
    <cellStyle name="Comma 2 42" xfId="1018"/>
    <cellStyle name="Comma 2 43" xfId="1019"/>
    <cellStyle name="Comma 2 44" xfId="1020"/>
    <cellStyle name="Comma 2 45" xfId="1021"/>
    <cellStyle name="Comma 2 5" xfId="1022"/>
    <cellStyle name="Comma 2 5 2" xfId="1023"/>
    <cellStyle name="Comma 2 5 2 2" xfId="1024"/>
    <cellStyle name="Comma 2 5 2 2 2" xfId="1025"/>
    <cellStyle name="Comma 2 5 2 3" xfId="1026"/>
    <cellStyle name="Comma 2 5 2 3 2" xfId="1027"/>
    <cellStyle name="Comma 2 5 2 4" xfId="1028"/>
    <cellStyle name="Comma 2 5 2 4 2" xfId="1029"/>
    <cellStyle name="Comma 2 5 2 5" xfId="1030"/>
    <cellStyle name="Comma 2 6" xfId="1031"/>
    <cellStyle name="Comma 2 7" xfId="1032"/>
    <cellStyle name="Comma 2 8" xfId="1033"/>
    <cellStyle name="Comma 2 9" xfId="1034"/>
    <cellStyle name="Comma 20" xfId="1035"/>
    <cellStyle name="Comma 20 2" xfId="1036"/>
    <cellStyle name="Comma 20 3" xfId="1037"/>
    <cellStyle name="Comma 200" xfId="1038"/>
    <cellStyle name="Comma 201" xfId="1039"/>
    <cellStyle name="Comma 202" xfId="1040"/>
    <cellStyle name="Comma 203" xfId="1041"/>
    <cellStyle name="Comma 204" xfId="1042"/>
    <cellStyle name="Comma 205" xfId="1043"/>
    <cellStyle name="Comma 206" xfId="1044"/>
    <cellStyle name="Comma 207" xfId="1045"/>
    <cellStyle name="Comma 208" xfId="1046"/>
    <cellStyle name="Comma 209" xfId="1047"/>
    <cellStyle name="Comma 21" xfId="1048"/>
    <cellStyle name="Comma 21 2" xfId="1049"/>
    <cellStyle name="Comma 210" xfId="1050"/>
    <cellStyle name="Comma 211" xfId="1051"/>
    <cellStyle name="Comma 212" xfId="1052"/>
    <cellStyle name="Comma 213" xfId="1053"/>
    <cellStyle name="Comma 214" xfId="1054"/>
    <cellStyle name="Comma 215" xfId="1055"/>
    <cellStyle name="Comma 216" xfId="1056"/>
    <cellStyle name="Comma 217" xfId="1057"/>
    <cellStyle name="Comma 218" xfId="1058"/>
    <cellStyle name="Comma 219" xfId="1059"/>
    <cellStyle name="Comma 22" xfId="1060"/>
    <cellStyle name="Comma 22 2" xfId="1061"/>
    <cellStyle name="Comma 220" xfId="1062"/>
    <cellStyle name="Comma 221" xfId="1063"/>
    <cellStyle name="Comma 222" xfId="1064"/>
    <cellStyle name="Comma 223" xfId="1065"/>
    <cellStyle name="Comma 224" xfId="1066"/>
    <cellStyle name="Comma 225" xfId="1067"/>
    <cellStyle name="Comma 226" xfId="1068"/>
    <cellStyle name="Comma 227" xfId="1069"/>
    <cellStyle name="Comma 228" xfId="1070"/>
    <cellStyle name="Comma 229" xfId="1071"/>
    <cellStyle name="Comma 23" xfId="1072"/>
    <cellStyle name="Comma 23 2" xfId="1073"/>
    <cellStyle name="Comma 230" xfId="1074"/>
    <cellStyle name="Comma 231" xfId="1075"/>
    <cellStyle name="Comma 232" xfId="1076"/>
    <cellStyle name="Comma 233" xfId="1077"/>
    <cellStyle name="Comma 234" xfId="1078"/>
    <cellStyle name="Comma 235" xfId="1079"/>
    <cellStyle name="Comma 236" xfId="1080"/>
    <cellStyle name="Comma 237" xfId="1081"/>
    <cellStyle name="Comma 238" xfId="1082"/>
    <cellStyle name="Comma 239" xfId="1083"/>
    <cellStyle name="Comma 24" xfId="1084"/>
    <cellStyle name="Comma 24 2" xfId="1085"/>
    <cellStyle name="Comma 24 2 2" xfId="1086"/>
    <cellStyle name="Comma 24 2 2 2" xfId="1087"/>
    <cellStyle name="Comma 24 2 3" xfId="1088"/>
    <cellStyle name="Comma 24 2 3 2" xfId="1089"/>
    <cellStyle name="Comma 24 2 4" xfId="1090"/>
    <cellStyle name="Comma 24 2 4 2" xfId="1091"/>
    <cellStyle name="Comma 24 2 5" xfId="1092"/>
    <cellStyle name="Comma 24 3" xfId="1093"/>
    <cellStyle name="Comma 240" xfId="1094"/>
    <cellStyle name="Comma 241" xfId="1095"/>
    <cellStyle name="Comma 242" xfId="1096"/>
    <cellStyle name="Comma 243" xfId="1097"/>
    <cellStyle name="Comma 244" xfId="1098"/>
    <cellStyle name="Comma 245" xfId="1099"/>
    <cellStyle name="Comma 246" xfId="1100"/>
    <cellStyle name="Comma 247" xfId="1101"/>
    <cellStyle name="Comma 248" xfId="1102"/>
    <cellStyle name="Comma 249" xfId="1103"/>
    <cellStyle name="Comma 25" xfId="1104"/>
    <cellStyle name="Comma 25 2" xfId="1105"/>
    <cellStyle name="Comma 250" xfId="1106"/>
    <cellStyle name="Comma 251" xfId="1107"/>
    <cellStyle name="Comma 252" xfId="1108"/>
    <cellStyle name="Comma 253" xfId="1109"/>
    <cellStyle name="Comma 254" xfId="1110"/>
    <cellStyle name="Comma 255" xfId="1111"/>
    <cellStyle name="Comma 256" xfId="1112"/>
    <cellStyle name="Comma 257" xfId="1113"/>
    <cellStyle name="Comma 258" xfId="1114"/>
    <cellStyle name="Comma 259" xfId="1115"/>
    <cellStyle name="Comma 26" xfId="1116"/>
    <cellStyle name="Comma 26 2" xfId="1117"/>
    <cellStyle name="Comma 260" xfId="1118"/>
    <cellStyle name="Comma 261" xfId="1119"/>
    <cellStyle name="Comma 262" xfId="1120"/>
    <cellStyle name="Comma 263" xfId="1121"/>
    <cellStyle name="Comma 264" xfId="1122"/>
    <cellStyle name="Comma 265" xfId="1123"/>
    <cellStyle name="Comma 266" xfId="1124"/>
    <cellStyle name="Comma 267" xfId="1125"/>
    <cellStyle name="Comma 268" xfId="1126"/>
    <cellStyle name="Comma 269" xfId="1127"/>
    <cellStyle name="Comma 27" xfId="1128"/>
    <cellStyle name="Comma 27 2" xfId="1129"/>
    <cellStyle name="Comma 270" xfId="1130"/>
    <cellStyle name="Comma 271" xfId="1131"/>
    <cellStyle name="Comma 272" xfId="1132"/>
    <cellStyle name="Comma 273" xfId="1133"/>
    <cellStyle name="Comma 274" xfId="1134"/>
    <cellStyle name="Comma 275" xfId="1135"/>
    <cellStyle name="Comma 276" xfId="1136"/>
    <cellStyle name="Comma 277" xfId="1137"/>
    <cellStyle name="Comma 278" xfId="1138"/>
    <cellStyle name="Comma 279" xfId="1139"/>
    <cellStyle name="Comma 28" xfId="1140"/>
    <cellStyle name="Comma 28 2" xfId="1141"/>
    <cellStyle name="Comma 280" xfId="1142"/>
    <cellStyle name="Comma 281" xfId="1143"/>
    <cellStyle name="Comma 282" xfId="1144"/>
    <cellStyle name="Comma 283" xfId="1145"/>
    <cellStyle name="Comma 284" xfId="1146"/>
    <cellStyle name="Comma 285" xfId="1147"/>
    <cellStyle name="Comma 286" xfId="1148"/>
    <cellStyle name="Comma 287" xfId="1149"/>
    <cellStyle name="Comma 288" xfId="1150"/>
    <cellStyle name="Comma 289" xfId="1151"/>
    <cellStyle name="Comma 29" xfId="1152"/>
    <cellStyle name="Comma 29 2" xfId="1153"/>
    <cellStyle name="Comma 290" xfId="1154"/>
    <cellStyle name="Comma 291" xfId="1155"/>
    <cellStyle name="Comma 292" xfId="1156"/>
    <cellStyle name="Comma 293" xfId="1157"/>
    <cellStyle name="Comma 294" xfId="1158"/>
    <cellStyle name="Comma 295" xfId="1159"/>
    <cellStyle name="Comma 295 2" xfId="1160"/>
    <cellStyle name="Comma 295 2 2" xfId="1161"/>
    <cellStyle name="Comma 295 3" xfId="1162"/>
    <cellStyle name="Comma 295 3 2" xfId="1163"/>
    <cellStyle name="Comma 295 4" xfId="1164"/>
    <cellStyle name="Comma 295 4 2" xfId="1165"/>
    <cellStyle name="Comma 295 5" xfId="1166"/>
    <cellStyle name="Comma 296" xfId="1167"/>
    <cellStyle name="Comma 296 2" xfId="1168"/>
    <cellStyle name="Comma 296 2 2" xfId="1169"/>
    <cellStyle name="Comma 296 3" xfId="1170"/>
    <cellStyle name="Comma 296 3 2" xfId="1171"/>
    <cellStyle name="Comma 296 4" xfId="1172"/>
    <cellStyle name="Comma 296 4 2" xfId="1173"/>
    <cellStyle name="Comma 296 5" xfId="1174"/>
    <cellStyle name="Comma 3" xfId="102"/>
    <cellStyle name="Comma 3 2" xfId="103"/>
    <cellStyle name="Comma 3 2 2" xfId="1175"/>
    <cellStyle name="Comma 3 2 3" xfId="1176"/>
    <cellStyle name="Comma 3 2 4" xfId="1177"/>
    <cellStyle name="Comma 3 2 5" xfId="1178"/>
    <cellStyle name="Comma 3 3" xfId="1179"/>
    <cellStyle name="Comma 3 4" xfId="1180"/>
    <cellStyle name="Comma 3 4 2" xfId="1181"/>
    <cellStyle name="Comma 3 5" xfId="1182"/>
    <cellStyle name="Comma 30" xfId="1183"/>
    <cellStyle name="Comma 30 2" xfId="1184"/>
    <cellStyle name="Comma 31" xfId="1185"/>
    <cellStyle name="Comma 31 2" xfId="1186"/>
    <cellStyle name="Comma 32" xfId="1187"/>
    <cellStyle name="Comma 32 2" xfId="1188"/>
    <cellStyle name="Comma 33" xfId="1189"/>
    <cellStyle name="Comma 33 2" xfId="1190"/>
    <cellStyle name="Comma 34" xfId="1191"/>
    <cellStyle name="Comma 34 2" xfId="1192"/>
    <cellStyle name="Comma 35" xfId="1193"/>
    <cellStyle name="Comma 35 2" xfId="1194"/>
    <cellStyle name="Comma 36" xfId="1195"/>
    <cellStyle name="Comma 36 2" xfId="1196"/>
    <cellStyle name="Comma 37" xfId="1197"/>
    <cellStyle name="Comma 37 2" xfId="1198"/>
    <cellStyle name="Comma 38" xfId="1199"/>
    <cellStyle name="Comma 38 2" xfId="1200"/>
    <cellStyle name="Comma 39" xfId="1201"/>
    <cellStyle name="Comma 39 2" xfId="1202"/>
    <cellStyle name="Comma 4" xfId="358"/>
    <cellStyle name="Comma 4 2" xfId="1203"/>
    <cellStyle name="Comma 4 2 2" xfId="1204"/>
    <cellStyle name="Comma 4 2 3" xfId="1205"/>
    <cellStyle name="Comma 4 2 4" xfId="1206"/>
    <cellStyle name="Comma 4 3" xfId="1207"/>
    <cellStyle name="Comma 4 4" xfId="1208"/>
    <cellStyle name="Comma 4 5" xfId="1209"/>
    <cellStyle name="Comma 4 6" xfId="1210"/>
    <cellStyle name="Comma 40" xfId="1211"/>
    <cellStyle name="Comma 40 2" xfId="1212"/>
    <cellStyle name="Comma 41" xfId="1213"/>
    <cellStyle name="Comma 41 2" xfId="1214"/>
    <cellStyle name="Comma 42" xfId="1215"/>
    <cellStyle name="Comma 42 2" xfId="1216"/>
    <cellStyle name="Comma 43" xfId="1217"/>
    <cellStyle name="Comma 43 2" xfId="1218"/>
    <cellStyle name="Comma 44" xfId="1219"/>
    <cellStyle name="Comma 44 2" xfId="1220"/>
    <cellStyle name="Comma 45" xfId="1221"/>
    <cellStyle name="Comma 45 2" xfId="1222"/>
    <cellStyle name="Comma 45 3" xfId="1223"/>
    <cellStyle name="Comma 46" xfId="1224"/>
    <cellStyle name="Comma 46 2" xfId="1225"/>
    <cellStyle name="Comma 46 3" xfId="1226"/>
    <cellStyle name="Comma 47" xfId="1227"/>
    <cellStyle name="Comma 47 2" xfId="1228"/>
    <cellStyle name="Comma 47 3" xfId="1229"/>
    <cellStyle name="Comma 48" xfId="1230"/>
    <cellStyle name="Comma 48 2" xfId="1231"/>
    <cellStyle name="Comma 49" xfId="1232"/>
    <cellStyle name="Comma 49 2" xfId="1233"/>
    <cellStyle name="Comma 5" xfId="1234"/>
    <cellStyle name="Comma 5 2" xfId="1235"/>
    <cellStyle name="Comma 5 3" xfId="1236"/>
    <cellStyle name="Comma 5 4" xfId="1237"/>
    <cellStyle name="Comma 5 5" xfId="1238"/>
    <cellStyle name="Comma 5 6" xfId="1239"/>
    <cellStyle name="Comma 50" xfId="1240"/>
    <cellStyle name="Comma 50 2" xfId="1241"/>
    <cellStyle name="Comma 51" xfId="1242"/>
    <cellStyle name="Comma 51 2" xfId="1243"/>
    <cellStyle name="Comma 52" xfId="1244"/>
    <cellStyle name="Comma 52 2" xfId="1245"/>
    <cellStyle name="Comma 52 3" xfId="1246"/>
    <cellStyle name="Comma 52 3 2" xfId="1247"/>
    <cellStyle name="Comma 52 4" xfId="1248"/>
    <cellStyle name="Comma 52 4 2" xfId="1249"/>
    <cellStyle name="Comma 52 5" xfId="1250"/>
    <cellStyle name="Comma 52 5 2" xfId="1251"/>
    <cellStyle name="Comma 52 6" xfId="1252"/>
    <cellStyle name="Comma 53" xfId="1253"/>
    <cellStyle name="Comma 53 2" xfId="1254"/>
    <cellStyle name="Comma 53 3" xfId="1255"/>
    <cellStyle name="Comma 53 3 2" xfId="1256"/>
    <cellStyle name="Comma 53 4" xfId="1257"/>
    <cellStyle name="Comma 53 4 2" xfId="1258"/>
    <cellStyle name="Comma 53 5" xfId="1259"/>
    <cellStyle name="Comma 53 5 2" xfId="1260"/>
    <cellStyle name="Comma 53 6" xfId="1261"/>
    <cellStyle name="Comma 54" xfId="1262"/>
    <cellStyle name="Comma 54 2" xfId="1263"/>
    <cellStyle name="Comma 54 3" xfId="1264"/>
    <cellStyle name="Comma 54 3 2" xfId="1265"/>
    <cellStyle name="Comma 54 4" xfId="1266"/>
    <cellStyle name="Comma 54 4 2" xfId="1267"/>
    <cellStyle name="Comma 54 5" xfId="1268"/>
    <cellStyle name="Comma 54 5 2" xfId="1269"/>
    <cellStyle name="Comma 54 6" xfId="1270"/>
    <cellStyle name="Comma 55" xfId="1271"/>
    <cellStyle name="Comma 55 2" xfId="1272"/>
    <cellStyle name="Comma 55 3" xfId="1273"/>
    <cellStyle name="Comma 55 3 2" xfId="1274"/>
    <cellStyle name="Comma 55 4" xfId="1275"/>
    <cellStyle name="Comma 55 4 2" xfId="1276"/>
    <cellStyle name="Comma 55 5" xfId="1277"/>
    <cellStyle name="Comma 55 5 2" xfId="1278"/>
    <cellStyle name="Comma 55 6" xfId="1279"/>
    <cellStyle name="Comma 56" xfId="1280"/>
    <cellStyle name="Comma 56 2" xfId="1281"/>
    <cellStyle name="Comma 56 3" xfId="1282"/>
    <cellStyle name="Comma 56 3 2" xfId="1283"/>
    <cellStyle name="Comma 56 4" xfId="1284"/>
    <cellStyle name="Comma 56 4 2" xfId="1285"/>
    <cellStyle name="Comma 56 5" xfId="1286"/>
    <cellStyle name="Comma 56 5 2" xfId="1287"/>
    <cellStyle name="Comma 56 6" xfId="1288"/>
    <cellStyle name="Comma 57" xfId="1289"/>
    <cellStyle name="Comma 57 2" xfId="1290"/>
    <cellStyle name="Comma 57 3" xfId="1291"/>
    <cellStyle name="Comma 57 3 2" xfId="1292"/>
    <cellStyle name="Comma 57 4" xfId="1293"/>
    <cellStyle name="Comma 57 4 2" xfId="1294"/>
    <cellStyle name="Comma 57 5" xfId="1295"/>
    <cellStyle name="Comma 57 5 2" xfId="1296"/>
    <cellStyle name="Comma 57 6" xfId="1297"/>
    <cellStyle name="Comma 58" xfId="1298"/>
    <cellStyle name="Comma 58 2" xfId="1299"/>
    <cellStyle name="Comma 58 3" xfId="1300"/>
    <cellStyle name="Comma 58 3 2" xfId="1301"/>
    <cellStyle name="Comma 58 4" xfId="1302"/>
    <cellStyle name="Comma 58 4 2" xfId="1303"/>
    <cellStyle name="Comma 58 5" xfId="1304"/>
    <cellStyle name="Comma 58 5 2" xfId="1305"/>
    <cellStyle name="Comma 58 6" xfId="1306"/>
    <cellStyle name="Comma 59" xfId="1307"/>
    <cellStyle name="Comma 59 2" xfId="1308"/>
    <cellStyle name="Comma 59 3" xfId="1309"/>
    <cellStyle name="Comma 59 3 2" xfId="1310"/>
    <cellStyle name="Comma 59 4" xfId="1311"/>
    <cellStyle name="Comma 59 4 2" xfId="1312"/>
    <cellStyle name="Comma 59 5" xfId="1313"/>
    <cellStyle name="Comma 59 5 2" xfId="1314"/>
    <cellStyle name="Comma 59 6" xfId="1315"/>
    <cellStyle name="Comma 6" xfId="1316"/>
    <cellStyle name="Comma 6 2" xfId="1317"/>
    <cellStyle name="Comma 6 3" xfId="1318"/>
    <cellStyle name="Comma 6 4" xfId="1319"/>
    <cellStyle name="Comma 6 5" xfId="1320"/>
    <cellStyle name="Comma 6 6" xfId="1321"/>
    <cellStyle name="Comma 60" xfId="1322"/>
    <cellStyle name="Comma 60 2" xfId="1323"/>
    <cellStyle name="Comma 60 3" xfId="1324"/>
    <cellStyle name="Comma 60 3 2" xfId="1325"/>
    <cellStyle name="Comma 60 4" xfId="1326"/>
    <cellStyle name="Comma 60 4 2" xfId="1327"/>
    <cellStyle name="Comma 60 5" xfId="1328"/>
    <cellStyle name="Comma 60 5 2" xfId="1329"/>
    <cellStyle name="Comma 60 6" xfId="1330"/>
    <cellStyle name="Comma 61" xfId="1331"/>
    <cellStyle name="Comma 61 2" xfId="1332"/>
    <cellStyle name="Comma 62" xfId="1333"/>
    <cellStyle name="Comma 62 2" xfId="1334"/>
    <cellStyle name="Comma 63" xfId="1335"/>
    <cellStyle name="Comma 63 2" xfId="1336"/>
    <cellStyle name="Comma 64" xfId="1337"/>
    <cellStyle name="Comma 64 2" xfId="1338"/>
    <cellStyle name="Comma 65" xfId="363"/>
    <cellStyle name="Comma 65 2" xfId="1339"/>
    <cellStyle name="Comma 65 3" xfId="1340"/>
    <cellStyle name="Comma 65 3 2" xfId="1341"/>
    <cellStyle name="Comma 65 4" xfId="1342"/>
    <cellStyle name="Comma 65 4 2" xfId="1343"/>
    <cellStyle name="Comma 65 5" xfId="1344"/>
    <cellStyle name="Comma 65 5 2" xfId="1345"/>
    <cellStyle name="Comma 65 6" xfId="1346"/>
    <cellStyle name="Comma 66" xfId="1347"/>
    <cellStyle name="Comma 67" xfId="1348"/>
    <cellStyle name="Comma 68" xfId="1349"/>
    <cellStyle name="Comma 69" xfId="1350"/>
    <cellStyle name="Comma 7" xfId="1351"/>
    <cellStyle name="Comma 7 2" xfId="1352"/>
    <cellStyle name="Comma 7 3" xfId="1353"/>
    <cellStyle name="Comma 7 4" xfId="1354"/>
    <cellStyle name="Comma 7 5" xfId="1355"/>
    <cellStyle name="Comma 70" xfId="1356"/>
    <cellStyle name="Comma 71" xfId="1357"/>
    <cellStyle name="Comma 72" xfId="1358"/>
    <cellStyle name="Comma 73" xfId="1359"/>
    <cellStyle name="Comma 74" xfId="1360"/>
    <cellStyle name="Comma 75" xfId="1361"/>
    <cellStyle name="Comma 76" xfId="1362"/>
    <cellStyle name="Comma 77" xfId="1363"/>
    <cellStyle name="Comma 78" xfId="1364"/>
    <cellStyle name="Comma 79" xfId="1365"/>
    <cellStyle name="Comma 8" xfId="1366"/>
    <cellStyle name="Comma 8 2" xfId="1367"/>
    <cellStyle name="Comma 8 2 2" xfId="1368"/>
    <cellStyle name="Comma 8 3" xfId="1369"/>
    <cellStyle name="Comma 80" xfId="1370"/>
    <cellStyle name="Comma 81" xfId="1371"/>
    <cellStyle name="Comma 82" xfId="1372"/>
    <cellStyle name="Comma 83" xfId="1373"/>
    <cellStyle name="Comma 84" xfId="1374"/>
    <cellStyle name="Comma 85" xfId="1375"/>
    <cellStyle name="Comma 86" xfId="1376"/>
    <cellStyle name="Comma 87" xfId="1377"/>
    <cellStyle name="Comma 88" xfId="1378"/>
    <cellStyle name="Comma 89" xfId="1379"/>
    <cellStyle name="Comma 9" xfId="1380"/>
    <cellStyle name="Comma 9 2" xfId="1381"/>
    <cellStyle name="Comma 9 2 2" xfId="1382"/>
    <cellStyle name="Comma 9 2 3" xfId="1383"/>
    <cellStyle name="Comma 9 3" xfId="1384"/>
    <cellStyle name="Comma 9 4" xfId="1385"/>
    <cellStyle name="Comma 9 5" xfId="1386"/>
    <cellStyle name="Comma 9 6" xfId="1387"/>
    <cellStyle name="Comma 9 7" xfId="1388"/>
    <cellStyle name="Comma 90" xfId="1389"/>
    <cellStyle name="Comma 91" xfId="1390"/>
    <cellStyle name="Comma 92" xfId="1391"/>
    <cellStyle name="Comma 93" xfId="1392"/>
    <cellStyle name="Comma 94" xfId="1393"/>
    <cellStyle name="Comma 95" xfId="1394"/>
    <cellStyle name="Comma 96" xfId="1395"/>
    <cellStyle name="Comma 97" xfId="1396"/>
    <cellStyle name="Comma 98" xfId="1397"/>
    <cellStyle name="Comma 99" xfId="1398"/>
    <cellStyle name="Comma Input" xfId="104"/>
    <cellStyle name="Comma0" xfId="105"/>
    <cellStyle name="Comma0 2" xfId="1399"/>
    <cellStyle name="Comma0 2 2" xfId="1400"/>
    <cellStyle name="Company Name" xfId="106"/>
    <cellStyle name="Copied" xfId="1401"/>
    <cellStyle name="COSS" xfId="1402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10" xfId="1403"/>
    <cellStyle name="Currency 100" xfId="1404"/>
    <cellStyle name="Currency 101" xfId="1405"/>
    <cellStyle name="Currency 102" xfId="1406"/>
    <cellStyle name="Currency 103" xfId="1407"/>
    <cellStyle name="Currency 104" xfId="1408"/>
    <cellStyle name="Currency 105" xfId="1409"/>
    <cellStyle name="Currency 106" xfId="1410"/>
    <cellStyle name="Currency 107" xfId="1411"/>
    <cellStyle name="Currency 108" xfId="1412"/>
    <cellStyle name="Currency 109" xfId="1413"/>
    <cellStyle name="Currency 11" xfId="1414"/>
    <cellStyle name="Currency 110" xfId="1415"/>
    <cellStyle name="Currency 111" xfId="1416"/>
    <cellStyle name="Currency 112" xfId="1417"/>
    <cellStyle name="Currency 113" xfId="1418"/>
    <cellStyle name="Currency 114" xfId="1419"/>
    <cellStyle name="Currency 115" xfId="1420"/>
    <cellStyle name="Currency 116" xfId="1421"/>
    <cellStyle name="Currency 117" xfId="1422"/>
    <cellStyle name="Currency 118" xfId="1423"/>
    <cellStyle name="Currency 119" xfId="1424"/>
    <cellStyle name="Currency 12" xfId="1425"/>
    <cellStyle name="Currency 120" xfId="1426"/>
    <cellStyle name="Currency 121" xfId="1427"/>
    <cellStyle name="Currency 122" xfId="1428"/>
    <cellStyle name="Currency 123" xfId="1429"/>
    <cellStyle name="Currency 124" xfId="1430"/>
    <cellStyle name="Currency 125" xfId="1431"/>
    <cellStyle name="Currency 126" xfId="1432"/>
    <cellStyle name="Currency 127" xfId="1433"/>
    <cellStyle name="Currency 128" xfId="1434"/>
    <cellStyle name="Currency 129" xfId="1435"/>
    <cellStyle name="Currency 13" xfId="1436"/>
    <cellStyle name="Currency 130" xfId="1437"/>
    <cellStyle name="Currency 131" xfId="1438"/>
    <cellStyle name="Currency 132" xfId="1439"/>
    <cellStyle name="Currency 133" xfId="1440"/>
    <cellStyle name="Currency 134" xfId="1441"/>
    <cellStyle name="Currency 135" xfId="1442"/>
    <cellStyle name="Currency 136" xfId="1443"/>
    <cellStyle name="Currency 137" xfId="1444"/>
    <cellStyle name="Currency 138" xfId="1445"/>
    <cellStyle name="Currency 139" xfId="1446"/>
    <cellStyle name="Currency 14" xfId="1447"/>
    <cellStyle name="Currency 140" xfId="1448"/>
    <cellStyle name="Currency 141" xfId="1449"/>
    <cellStyle name="Currency 142" xfId="1450"/>
    <cellStyle name="Currency 143" xfId="1451"/>
    <cellStyle name="Currency 144" xfId="1452"/>
    <cellStyle name="Currency 145" xfId="1453"/>
    <cellStyle name="Currency 146" xfId="1454"/>
    <cellStyle name="Currency 147" xfId="1455"/>
    <cellStyle name="Currency 148" xfId="1456"/>
    <cellStyle name="Currency 149" xfId="1457"/>
    <cellStyle name="Currency 15" xfId="1458"/>
    <cellStyle name="Currency 150" xfId="1459"/>
    <cellStyle name="Currency 151" xfId="1460"/>
    <cellStyle name="Currency 152" xfId="1461"/>
    <cellStyle name="Currency 153" xfId="1462"/>
    <cellStyle name="Currency 154" xfId="1463"/>
    <cellStyle name="Currency 155" xfId="1464"/>
    <cellStyle name="Currency 156" xfId="1465"/>
    <cellStyle name="Currency 157" xfId="1466"/>
    <cellStyle name="Currency 158" xfId="1467"/>
    <cellStyle name="Currency 159" xfId="1468"/>
    <cellStyle name="Currency 16" xfId="1469"/>
    <cellStyle name="Currency 160" xfId="1470"/>
    <cellStyle name="Currency 161" xfId="1471"/>
    <cellStyle name="Currency 162" xfId="1472"/>
    <cellStyle name="Currency 163" xfId="1473"/>
    <cellStyle name="Currency 164" xfId="1474"/>
    <cellStyle name="Currency 165" xfId="1475"/>
    <cellStyle name="Currency 166" xfId="1476"/>
    <cellStyle name="Currency 167" xfId="1477"/>
    <cellStyle name="Currency 168" xfId="1478"/>
    <cellStyle name="Currency 169" xfId="1479"/>
    <cellStyle name="Currency 17" xfId="1480"/>
    <cellStyle name="Currency 170" xfId="1481"/>
    <cellStyle name="Currency 171" xfId="1482"/>
    <cellStyle name="Currency 172" xfId="1483"/>
    <cellStyle name="Currency 173" xfId="1484"/>
    <cellStyle name="Currency 174" xfId="1485"/>
    <cellStyle name="Currency 175" xfId="1486"/>
    <cellStyle name="Currency 176" xfId="1487"/>
    <cellStyle name="Currency 177" xfId="1488"/>
    <cellStyle name="Currency 178" xfId="1489"/>
    <cellStyle name="Currency 179" xfId="1490"/>
    <cellStyle name="Currency 18" xfId="1491"/>
    <cellStyle name="Currency 180" xfId="1492"/>
    <cellStyle name="Currency 181" xfId="1493"/>
    <cellStyle name="Currency 182" xfId="1494"/>
    <cellStyle name="Currency 183" xfId="1495"/>
    <cellStyle name="Currency 184" xfId="1496"/>
    <cellStyle name="Currency 185" xfId="1497"/>
    <cellStyle name="Currency 186" xfId="1498"/>
    <cellStyle name="Currency 187" xfId="1499"/>
    <cellStyle name="Currency 188" xfId="1500"/>
    <cellStyle name="Currency 189" xfId="1501"/>
    <cellStyle name="Currency 19" xfId="1502"/>
    <cellStyle name="Currency 190" xfId="1503"/>
    <cellStyle name="Currency 191" xfId="1504"/>
    <cellStyle name="Currency 192" xfId="1505"/>
    <cellStyle name="Currency 193" xfId="1506"/>
    <cellStyle name="Currency 194" xfId="1507"/>
    <cellStyle name="Currency 195" xfId="1508"/>
    <cellStyle name="Currency 196" xfId="1509"/>
    <cellStyle name="Currency 197" xfId="1510"/>
    <cellStyle name="Currency 198" xfId="1511"/>
    <cellStyle name="Currency 199" xfId="1512"/>
    <cellStyle name="Currency 2" xfId="115"/>
    <cellStyle name="Currency 2 2" xfId="116"/>
    <cellStyle name="Currency 2 2 2" xfId="1513"/>
    <cellStyle name="Currency 2 2 3" xfId="1514"/>
    <cellStyle name="Currency 2 2 4" xfId="1515"/>
    <cellStyle name="Currency 2 2 5" xfId="1516"/>
    <cellStyle name="Currency 2 3" xfId="1517"/>
    <cellStyle name="Currency 2 4" xfId="1518"/>
    <cellStyle name="Currency 2 4 2" xfId="1519"/>
    <cellStyle name="Currency 2 5" xfId="1520"/>
    <cellStyle name="Currency 2 6" xfId="1521"/>
    <cellStyle name="Currency 2 7" xfId="1522"/>
    <cellStyle name="Currency 20" xfId="1523"/>
    <cellStyle name="Currency 200" xfId="1524"/>
    <cellStyle name="Currency 201" xfId="1525"/>
    <cellStyle name="Currency 202" xfId="1526"/>
    <cellStyle name="Currency 203" xfId="1527"/>
    <cellStyle name="Currency 204" xfId="1528"/>
    <cellStyle name="Currency 205" xfId="1529"/>
    <cellStyle name="Currency 206" xfId="1530"/>
    <cellStyle name="Currency 207" xfId="1531"/>
    <cellStyle name="Currency 208" xfId="1532"/>
    <cellStyle name="Currency 209" xfId="1533"/>
    <cellStyle name="Currency 21" xfId="1534"/>
    <cellStyle name="Currency 210" xfId="1535"/>
    <cellStyle name="Currency 211" xfId="1536"/>
    <cellStyle name="Currency 212" xfId="1537"/>
    <cellStyle name="Currency 213" xfId="1538"/>
    <cellStyle name="Currency 214" xfId="1539"/>
    <cellStyle name="Currency 215" xfId="1540"/>
    <cellStyle name="Currency 216" xfId="1541"/>
    <cellStyle name="Currency 217" xfId="1542"/>
    <cellStyle name="Currency 218" xfId="1543"/>
    <cellStyle name="Currency 219" xfId="1544"/>
    <cellStyle name="Currency 22" xfId="1545"/>
    <cellStyle name="Currency 220" xfId="1546"/>
    <cellStyle name="Currency 221" xfId="1547"/>
    <cellStyle name="Currency 222" xfId="1548"/>
    <cellStyle name="Currency 223" xfId="1549"/>
    <cellStyle name="Currency 224" xfId="1550"/>
    <cellStyle name="Currency 225" xfId="1551"/>
    <cellStyle name="Currency 226" xfId="1552"/>
    <cellStyle name="Currency 227" xfId="1553"/>
    <cellStyle name="Currency 228" xfId="1554"/>
    <cellStyle name="Currency 229" xfId="1555"/>
    <cellStyle name="Currency 23" xfId="1556"/>
    <cellStyle name="Currency 230" xfId="1557"/>
    <cellStyle name="Currency 231" xfId="1558"/>
    <cellStyle name="Currency 232" xfId="1559"/>
    <cellStyle name="Currency 233" xfId="1560"/>
    <cellStyle name="Currency 234" xfId="1561"/>
    <cellStyle name="Currency 235" xfId="1562"/>
    <cellStyle name="Currency 236" xfId="1563"/>
    <cellStyle name="Currency 237" xfId="1564"/>
    <cellStyle name="Currency 238" xfId="1565"/>
    <cellStyle name="Currency 239" xfId="1566"/>
    <cellStyle name="Currency 24" xfId="1567"/>
    <cellStyle name="Currency 240" xfId="1568"/>
    <cellStyle name="Currency 241" xfId="1569"/>
    <cellStyle name="Currency 242" xfId="1570"/>
    <cellStyle name="Currency 243" xfId="1571"/>
    <cellStyle name="Currency 244" xfId="1572"/>
    <cellStyle name="Currency 245" xfId="1573"/>
    <cellStyle name="Currency 246" xfId="1574"/>
    <cellStyle name="Currency 247" xfId="1575"/>
    <cellStyle name="Currency 248" xfId="1576"/>
    <cellStyle name="Currency 249" xfId="1577"/>
    <cellStyle name="Currency 25" xfId="1578"/>
    <cellStyle name="Currency 250" xfId="1579"/>
    <cellStyle name="Currency 251" xfId="1580"/>
    <cellStyle name="Currency 252" xfId="1581"/>
    <cellStyle name="Currency 253" xfId="1582"/>
    <cellStyle name="Currency 254" xfId="1583"/>
    <cellStyle name="Currency 255" xfId="1584"/>
    <cellStyle name="Currency 256" xfId="1585"/>
    <cellStyle name="Currency 257" xfId="1586"/>
    <cellStyle name="Currency 258" xfId="1587"/>
    <cellStyle name="Currency 259" xfId="1588"/>
    <cellStyle name="Currency 26" xfId="1589"/>
    <cellStyle name="Currency 260" xfId="1590"/>
    <cellStyle name="Currency 261" xfId="1591"/>
    <cellStyle name="Currency 262" xfId="1592"/>
    <cellStyle name="Currency 263" xfId="1593"/>
    <cellStyle name="Currency 264" xfId="1594"/>
    <cellStyle name="Currency 265" xfId="1595"/>
    <cellStyle name="Currency 266" xfId="1596"/>
    <cellStyle name="Currency 267" xfId="1597"/>
    <cellStyle name="Currency 268" xfId="1598"/>
    <cellStyle name="Currency 269" xfId="1599"/>
    <cellStyle name="Currency 27" xfId="1600"/>
    <cellStyle name="Currency 270" xfId="1601"/>
    <cellStyle name="Currency 271" xfId="1602"/>
    <cellStyle name="Currency 272" xfId="1603"/>
    <cellStyle name="Currency 273" xfId="1604"/>
    <cellStyle name="Currency 274" xfId="1605"/>
    <cellStyle name="Currency 275" xfId="1606"/>
    <cellStyle name="Currency 276" xfId="1607"/>
    <cellStyle name="Currency 277" xfId="1608"/>
    <cellStyle name="Currency 278" xfId="1609"/>
    <cellStyle name="Currency 279" xfId="1610"/>
    <cellStyle name="Currency 28" xfId="1611"/>
    <cellStyle name="Currency 280" xfId="1612"/>
    <cellStyle name="Currency 281" xfId="1613"/>
    <cellStyle name="Currency 282" xfId="1614"/>
    <cellStyle name="Currency 283" xfId="1615"/>
    <cellStyle name="Currency 284" xfId="1616"/>
    <cellStyle name="Currency 285" xfId="1617"/>
    <cellStyle name="Currency 286" xfId="1618"/>
    <cellStyle name="Currency 287" xfId="1619"/>
    <cellStyle name="Currency 288" xfId="1620"/>
    <cellStyle name="Currency 289" xfId="1621"/>
    <cellStyle name="Currency 29" xfId="1622"/>
    <cellStyle name="Currency 290" xfId="1623"/>
    <cellStyle name="Currency 291" xfId="1624"/>
    <cellStyle name="Currency 292" xfId="1625"/>
    <cellStyle name="Currency 293" xfId="1626"/>
    <cellStyle name="Currency 294" xfId="1627"/>
    <cellStyle name="Currency 295" xfId="1628"/>
    <cellStyle name="Currency 3" xfId="117"/>
    <cellStyle name="Currency 3 2" xfId="118"/>
    <cellStyle name="Currency 3 2 2" xfId="1629"/>
    <cellStyle name="Currency 3 2 3" xfId="1630"/>
    <cellStyle name="Currency 3 3" xfId="1631"/>
    <cellStyle name="Currency 3 4" xfId="1632"/>
    <cellStyle name="Currency 3 5" xfId="1633"/>
    <cellStyle name="Currency 30" xfId="1634"/>
    <cellStyle name="Currency 31" xfId="1635"/>
    <cellStyle name="Currency 32" xfId="1636"/>
    <cellStyle name="Currency 33" xfId="1637"/>
    <cellStyle name="Currency 34" xfId="1638"/>
    <cellStyle name="Currency 35" xfId="1639"/>
    <cellStyle name="Currency 36" xfId="1640"/>
    <cellStyle name="Currency 37" xfId="1641"/>
    <cellStyle name="Currency 38" xfId="1642"/>
    <cellStyle name="Currency 39" xfId="1643"/>
    <cellStyle name="Currency 4" xfId="1644"/>
    <cellStyle name="Currency 4 2" xfId="1645"/>
    <cellStyle name="Currency 4 2 2" xfId="1646"/>
    <cellStyle name="Currency 4 2 3" xfId="1647"/>
    <cellStyle name="Currency 4 2 3 2" xfId="1648"/>
    <cellStyle name="Currency 4 2 3 2 2" xfId="1649"/>
    <cellStyle name="Currency 4 2 3 3" xfId="1650"/>
    <cellStyle name="Currency 4 2 3 3 2" xfId="1651"/>
    <cellStyle name="Currency 4 2 3 4" xfId="1652"/>
    <cellStyle name="Currency 4 2 3 4 2" xfId="1653"/>
    <cellStyle name="Currency 4 2 3 5" xfId="1654"/>
    <cellStyle name="Currency 4 2 4" xfId="1655"/>
    <cellStyle name="Currency 4 3" xfId="1656"/>
    <cellStyle name="Currency 4 4" xfId="1657"/>
    <cellStyle name="Currency 4 5" xfId="1658"/>
    <cellStyle name="Currency 4 5 2" xfId="1659"/>
    <cellStyle name="Currency 4 5 2 2" xfId="1660"/>
    <cellStyle name="Currency 4 5 3" xfId="1661"/>
    <cellStyle name="Currency 4 5 3 2" xfId="1662"/>
    <cellStyle name="Currency 4 5 4" xfId="1663"/>
    <cellStyle name="Currency 4 5 4 2" xfId="1664"/>
    <cellStyle name="Currency 4 5 5" xfId="1665"/>
    <cellStyle name="Currency 4 6" xfId="1666"/>
    <cellStyle name="Currency 40" xfId="1667"/>
    <cellStyle name="Currency 41" xfId="1668"/>
    <cellStyle name="Currency 42" xfId="1669"/>
    <cellStyle name="Currency 43" xfId="1670"/>
    <cellStyle name="Currency 44" xfId="1671"/>
    <cellStyle name="Currency 45" xfId="1672"/>
    <cellStyle name="Currency 46" xfId="1673"/>
    <cellStyle name="Currency 47" xfId="1674"/>
    <cellStyle name="Currency 48" xfId="1675"/>
    <cellStyle name="Currency 49" xfId="1676"/>
    <cellStyle name="Currency 5" xfId="1677"/>
    <cellStyle name="Currency 5 2" xfId="1678"/>
    <cellStyle name="Currency 5 3" xfId="1679"/>
    <cellStyle name="Currency 5 3 2" xfId="1680"/>
    <cellStyle name="Currency 5 3 2 2" xfId="1681"/>
    <cellStyle name="Currency 5 3 3" xfId="1682"/>
    <cellStyle name="Currency 5 3 3 2" xfId="1683"/>
    <cellStyle name="Currency 5 3 4" xfId="1684"/>
    <cellStyle name="Currency 5 3 4 2" xfId="1685"/>
    <cellStyle name="Currency 5 3 5" xfId="1686"/>
    <cellStyle name="Currency 5 4" xfId="1687"/>
    <cellStyle name="Currency 50" xfId="1688"/>
    <cellStyle name="Currency 51" xfId="1689"/>
    <cellStyle name="Currency 52" xfId="1690"/>
    <cellStyle name="Currency 53" xfId="1691"/>
    <cellStyle name="Currency 54" xfId="1692"/>
    <cellStyle name="Currency 55" xfId="1693"/>
    <cellStyle name="Currency 56" xfId="1694"/>
    <cellStyle name="Currency 57" xfId="1695"/>
    <cellStyle name="Currency 58" xfId="1696"/>
    <cellStyle name="Currency 59" xfId="1697"/>
    <cellStyle name="Currency 6" xfId="1698"/>
    <cellStyle name="Currency 6 2" xfId="1699"/>
    <cellStyle name="Currency 6 2 2" xfId="1700"/>
    <cellStyle name="Currency 6 2 2 2" xfId="1701"/>
    <cellStyle name="Currency 6 2 3" xfId="1702"/>
    <cellStyle name="Currency 6 2 3 2" xfId="1703"/>
    <cellStyle name="Currency 6 2 4" xfId="1704"/>
    <cellStyle name="Currency 6 2 4 2" xfId="1705"/>
    <cellStyle name="Currency 6 2 5" xfId="1706"/>
    <cellStyle name="Currency 6 3" xfId="1707"/>
    <cellStyle name="Currency 6 4" xfId="1708"/>
    <cellStyle name="Currency 6 5" xfId="1709"/>
    <cellStyle name="Currency 60" xfId="1710"/>
    <cellStyle name="Currency 61" xfId="1711"/>
    <cellStyle name="Currency 62" xfId="1712"/>
    <cellStyle name="Currency 63" xfId="1713"/>
    <cellStyle name="Currency 64" xfId="1714"/>
    <cellStyle name="Currency 65" xfId="1715"/>
    <cellStyle name="Currency 66" xfId="1716"/>
    <cellStyle name="Currency 67" xfId="1717"/>
    <cellStyle name="Currency 68" xfId="1718"/>
    <cellStyle name="Currency 69" xfId="1719"/>
    <cellStyle name="Currency 7" xfId="1720"/>
    <cellStyle name="Currency 7 2" xfId="1721"/>
    <cellStyle name="Currency 7 3" xfId="1722"/>
    <cellStyle name="Currency 7 4" xfId="1723"/>
    <cellStyle name="Currency 70" xfId="1724"/>
    <cellStyle name="Currency 71" xfId="1725"/>
    <cellStyle name="Currency 72" xfId="1726"/>
    <cellStyle name="Currency 73" xfId="1727"/>
    <cellStyle name="Currency 74" xfId="1728"/>
    <cellStyle name="Currency 75" xfId="1729"/>
    <cellStyle name="Currency 76" xfId="1730"/>
    <cellStyle name="Currency 77" xfId="1731"/>
    <cellStyle name="Currency 78" xfId="1732"/>
    <cellStyle name="Currency 79" xfId="1733"/>
    <cellStyle name="Currency 8" xfId="362"/>
    <cellStyle name="Currency 8 2" xfId="1734"/>
    <cellStyle name="Currency 8 3" xfId="1735"/>
    <cellStyle name="Currency 8 3 2" xfId="1736"/>
    <cellStyle name="Currency 8 4" xfId="1737"/>
    <cellStyle name="Currency 8 4 2" xfId="1738"/>
    <cellStyle name="Currency 8 5" xfId="1739"/>
    <cellStyle name="Currency 8 5 2" xfId="1740"/>
    <cellStyle name="Currency 8 6" xfId="1741"/>
    <cellStyle name="Currency 80" xfId="1742"/>
    <cellStyle name="Currency 81" xfId="1743"/>
    <cellStyle name="Currency 82" xfId="1744"/>
    <cellStyle name="Currency 83" xfId="1745"/>
    <cellStyle name="Currency 84" xfId="1746"/>
    <cellStyle name="Currency 85" xfId="1747"/>
    <cellStyle name="Currency 86" xfId="1748"/>
    <cellStyle name="Currency 87" xfId="1749"/>
    <cellStyle name="Currency 88" xfId="1750"/>
    <cellStyle name="Currency 89" xfId="1751"/>
    <cellStyle name="Currency 9" xfId="1752"/>
    <cellStyle name="Currency 90" xfId="1753"/>
    <cellStyle name="Currency 91" xfId="1754"/>
    <cellStyle name="Currency 92" xfId="1755"/>
    <cellStyle name="Currency 93" xfId="1756"/>
    <cellStyle name="Currency 94" xfId="1757"/>
    <cellStyle name="Currency 95" xfId="1758"/>
    <cellStyle name="Currency 96" xfId="1759"/>
    <cellStyle name="Currency 97" xfId="1760"/>
    <cellStyle name="Currency 98" xfId="1761"/>
    <cellStyle name="Currency 99" xfId="1762"/>
    <cellStyle name="Currency Input" xfId="119"/>
    <cellStyle name="Currency0" xfId="120"/>
    <cellStyle name="Currency0 2" xfId="1763"/>
    <cellStyle name="Currency0 2 2" xfId="1764"/>
    <cellStyle name="d" xfId="121"/>
    <cellStyle name="d 2" xfId="1765"/>
    <cellStyle name="d," xfId="122"/>
    <cellStyle name="d1" xfId="123"/>
    <cellStyle name="d1 2" xfId="1766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 2" xfId="1767"/>
    <cellStyle name="Date 2 2" xfId="1768"/>
    <cellStyle name="Date 3" xfId="1769"/>
    <cellStyle name="Date 3 2" xfId="1770"/>
    <cellStyle name="Date 3 3" xfId="1771"/>
    <cellStyle name="Date 4" xfId="1772"/>
    <cellStyle name="Date 4 2" xfId="1773"/>
    <cellStyle name="Date 4 3" xfId="1774"/>
    <cellStyle name="Date 5" xfId="1775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Dollar 2" xfId="1776"/>
    <cellStyle name="Dollar 2 2" xfId="1777"/>
    <cellStyle name="e" xfId="145"/>
    <cellStyle name="e1" xfId="146"/>
    <cellStyle name="e2" xfId="147"/>
    <cellStyle name="Entered" xfId="1778"/>
    <cellStyle name="Euro" xfId="148"/>
    <cellStyle name="Euro 2" xfId="1779"/>
    <cellStyle name="Explanatory Text" xfId="149" builtinId="53" customBuiltin="1"/>
    <cellStyle name="Explanatory Text 2" xfId="1780"/>
    <cellStyle name="Explanatory Text 2 2" xfId="1781"/>
    <cellStyle name="Explanatory Text 2 2 2" xfId="1782"/>
    <cellStyle name="Explanatory Text 2 3" xfId="1783"/>
    <cellStyle name="Explanatory Text 3" xfId="1784"/>
    <cellStyle name="Fixed" xfId="150"/>
    <cellStyle name="Fixed 2" xfId="1785"/>
    <cellStyle name="Fixed 2 2" xfId="1786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ood 2" xfId="1787"/>
    <cellStyle name="Good 2 2" xfId="1788"/>
    <cellStyle name="Good 2 2 2" xfId="1789"/>
    <cellStyle name="Good 2 3" xfId="1790"/>
    <cellStyle name="Good 2 4" xfId="1791"/>
    <cellStyle name="Good 3" xfId="1792"/>
    <cellStyle name="Good 3 2" xfId="1793"/>
    <cellStyle name="Good 4" xfId="1794"/>
    <cellStyle name="Green" xfId="157"/>
    <cellStyle name="grey" xfId="158"/>
    <cellStyle name="Grey 2" xfId="1795"/>
    <cellStyle name="Grey 3" xfId="1796"/>
    <cellStyle name="Header1" xfId="159"/>
    <cellStyle name="Header2" xfId="160"/>
    <cellStyle name="Heading" xfId="161"/>
    <cellStyle name="Heading 1" xfId="162" builtinId="16" customBuiltin="1"/>
    <cellStyle name="Heading 1 2" xfId="1797"/>
    <cellStyle name="Heading 1 2 2" xfId="1798"/>
    <cellStyle name="Heading 1 2 2 2" xfId="1799"/>
    <cellStyle name="Heading 1 2 3" xfId="1800"/>
    <cellStyle name="Heading 1 2 4" xfId="1801"/>
    <cellStyle name="Heading 1 2 5" xfId="1802"/>
    <cellStyle name="Heading 1 3" xfId="1803"/>
    <cellStyle name="Heading 1 3 2" xfId="1804"/>
    <cellStyle name="Heading 1 3 3" xfId="1805"/>
    <cellStyle name="Heading 1 3 4" xfId="1806"/>
    <cellStyle name="Heading 1 4" xfId="1807"/>
    <cellStyle name="Heading 1 5" xfId="1808"/>
    <cellStyle name="Heading 2" xfId="163" builtinId="17" customBuiltin="1"/>
    <cellStyle name="Heading 2 2" xfId="1809"/>
    <cellStyle name="Heading 2 2 2" xfId="1810"/>
    <cellStyle name="Heading 2 2 2 2" xfId="1811"/>
    <cellStyle name="Heading 2 2 3" xfId="1812"/>
    <cellStyle name="Heading 2 2 4" xfId="1813"/>
    <cellStyle name="Heading 2 2 5" xfId="1814"/>
    <cellStyle name="Heading 2 3" xfId="1815"/>
    <cellStyle name="Heading 2 3 2" xfId="1816"/>
    <cellStyle name="Heading 2 3 3" xfId="1817"/>
    <cellStyle name="Heading 2 3 4" xfId="1818"/>
    <cellStyle name="Heading 2 4" xfId="1819"/>
    <cellStyle name="Heading 2 4 2" xfId="1820"/>
    <cellStyle name="Heading 2 5" xfId="1821"/>
    <cellStyle name="Heading 3" xfId="164" builtinId="18" customBuiltin="1"/>
    <cellStyle name="Heading 3 2" xfId="1822"/>
    <cellStyle name="Heading 3 2 2" xfId="1823"/>
    <cellStyle name="Heading 3 2 2 2" xfId="1824"/>
    <cellStyle name="Heading 3 2 3" xfId="1825"/>
    <cellStyle name="Heading 3 2 4" xfId="1826"/>
    <cellStyle name="Heading 3 3" xfId="1827"/>
    <cellStyle name="Heading 3 3 2" xfId="1828"/>
    <cellStyle name="Heading 3 4" xfId="1829"/>
    <cellStyle name="Heading 4" xfId="165" builtinId="19" customBuiltin="1"/>
    <cellStyle name="Heading 4 2" xfId="1830"/>
    <cellStyle name="Heading 4 2 2" xfId="1831"/>
    <cellStyle name="Heading 4 2 2 2" xfId="1832"/>
    <cellStyle name="Heading 4 2 3" xfId="1833"/>
    <cellStyle name="Heading 4 2 4" xfId="1834"/>
    <cellStyle name="Heading 4 3" xfId="1835"/>
    <cellStyle name="Heading 4 3 2" xfId="1836"/>
    <cellStyle name="Heading 4 4" xfId="1837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 [yellow] 2" xfId="1838"/>
    <cellStyle name="Input 10" xfId="1839"/>
    <cellStyle name="Input 11" xfId="1840"/>
    <cellStyle name="Input 12" xfId="1841"/>
    <cellStyle name="Input 13" xfId="1842"/>
    <cellStyle name="Input 2" xfId="1843"/>
    <cellStyle name="Input 2 2" xfId="1844"/>
    <cellStyle name="Input 2 2 2" xfId="1845"/>
    <cellStyle name="Input 2 3" xfId="1846"/>
    <cellStyle name="Input 2 4" xfId="1847"/>
    <cellStyle name="Input 3" xfId="1848"/>
    <cellStyle name="Input 3 2" xfId="1849"/>
    <cellStyle name="Input 3 3" xfId="1850"/>
    <cellStyle name="Input 4" xfId="1851"/>
    <cellStyle name="Input 4 2" xfId="1852"/>
    <cellStyle name="Input 5" xfId="1853"/>
    <cellStyle name="Input 5 2" xfId="1854"/>
    <cellStyle name="Input 6" xfId="1855"/>
    <cellStyle name="Input 6 2" xfId="1856"/>
    <cellStyle name="Input 7" xfId="1857"/>
    <cellStyle name="Input 8" xfId="1858"/>
    <cellStyle name="Input 9" xfId="1859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Linked Cell 2" xfId="1860"/>
    <cellStyle name="Linked Cell 2 2" xfId="1861"/>
    <cellStyle name="Linked Cell 2 2 2" xfId="1862"/>
    <cellStyle name="Linked Cell 2 3" xfId="1863"/>
    <cellStyle name="Linked Cell 2 4" xfId="1864"/>
    <cellStyle name="Linked Cell 3" xfId="1865"/>
    <cellStyle name="Linked Cell 3 2" xfId="1866"/>
    <cellStyle name="Linked Cell 4" xfId="1867"/>
    <cellStyle name="m" xfId="190"/>
    <cellStyle name="m 2" xfId="1868"/>
    <cellStyle name="m1" xfId="191"/>
    <cellStyle name="m1 2" xfId="1869"/>
    <cellStyle name="m2" xfId="192"/>
    <cellStyle name="m2 2" xfId="1870"/>
    <cellStyle name="m3" xfId="193"/>
    <cellStyle name="m3 2" xfId="1871"/>
    <cellStyle name="Multiple" xfId="194"/>
    <cellStyle name="Multiple 2" xfId="1872"/>
    <cellStyle name="Multiple 2 2" xfId="1873"/>
    <cellStyle name="Negative" xfId="195"/>
    <cellStyle name="Negative 2" xfId="1874"/>
    <cellStyle name="Neutral" xfId="196" builtinId="28" customBuiltin="1"/>
    <cellStyle name="Neutral 2" xfId="1875"/>
    <cellStyle name="Neutral 2 2" xfId="1876"/>
    <cellStyle name="Neutral 2 2 2" xfId="1877"/>
    <cellStyle name="Neutral 2 3" xfId="1878"/>
    <cellStyle name="Neutral 2 4" xfId="1879"/>
    <cellStyle name="Neutral 3" xfId="1880"/>
    <cellStyle name="Neutral 3 2" xfId="1881"/>
    <cellStyle name="Neutral 4" xfId="1882"/>
    <cellStyle name="no dec" xfId="197"/>
    <cellStyle name="Normal" xfId="0" builtinId="0"/>
    <cellStyle name="Normal - Style1" xfId="198"/>
    <cellStyle name="Normal - Style1 2" xfId="1883"/>
    <cellStyle name="Normal - Style1 2 2" xfId="1884"/>
    <cellStyle name="Normal - Style1 3" xfId="1885"/>
    <cellStyle name="Normal - Style1 4" xfId="1886"/>
    <cellStyle name="Normal - Style1 5" xfId="1887"/>
    <cellStyle name="Normal 10" xfId="1888"/>
    <cellStyle name="Normal 10 2" xfId="1889"/>
    <cellStyle name="Normal 10 2 2" xfId="1890"/>
    <cellStyle name="Normal 10 2 2 2" xfId="1891"/>
    <cellStyle name="Normal 10 2 2 2 2" xfId="1892"/>
    <cellStyle name="Normal 10 2 2 3" xfId="1893"/>
    <cellStyle name="Normal 10 2 2 3 2" xfId="1894"/>
    <cellStyle name="Normal 10 2 2 4" xfId="1895"/>
    <cellStyle name="Normal 10 2 2 4 2" xfId="1896"/>
    <cellStyle name="Normal 10 2 2 5" xfId="1897"/>
    <cellStyle name="Normal 10 3" xfId="1898"/>
    <cellStyle name="Normal 10 4" xfId="1899"/>
    <cellStyle name="Normal 10 5" xfId="1900"/>
    <cellStyle name="Normal 100" xfId="1901"/>
    <cellStyle name="Normal 100 2" xfId="1902"/>
    <cellStyle name="Normal 101" xfId="1903"/>
    <cellStyle name="Normal 101 2" xfId="1904"/>
    <cellStyle name="Normal 101 3" xfId="1905"/>
    <cellStyle name="Normal 101 3 2" xfId="1906"/>
    <cellStyle name="Normal 101 4" xfId="1907"/>
    <cellStyle name="Normal 101 4 2" xfId="1908"/>
    <cellStyle name="Normal 101 5" xfId="1909"/>
    <cellStyle name="Normal 101 5 2" xfId="1910"/>
    <cellStyle name="Normal 101 6" xfId="1911"/>
    <cellStyle name="Normal 102" xfId="1912"/>
    <cellStyle name="Normal 102 2" xfId="1913"/>
    <cellStyle name="Normal 102 3" xfId="1914"/>
    <cellStyle name="Normal 102 3 2" xfId="1915"/>
    <cellStyle name="Normal 102 4" xfId="1916"/>
    <cellStyle name="Normal 102 4 2" xfId="1917"/>
    <cellStyle name="Normal 102 5" xfId="1918"/>
    <cellStyle name="Normal 102 5 2" xfId="1919"/>
    <cellStyle name="Normal 102 6" xfId="1920"/>
    <cellStyle name="Normal 103" xfId="1921"/>
    <cellStyle name="Normal 103 2" xfId="1922"/>
    <cellStyle name="Normal 103 3" xfId="1923"/>
    <cellStyle name="Normal 103 3 2" xfId="1924"/>
    <cellStyle name="Normal 103 4" xfId="1925"/>
    <cellStyle name="Normal 103 4 2" xfId="1926"/>
    <cellStyle name="Normal 103 5" xfId="1927"/>
    <cellStyle name="Normal 103 5 2" xfId="1928"/>
    <cellStyle name="Normal 103 6" xfId="1929"/>
    <cellStyle name="Normal 104" xfId="1930"/>
    <cellStyle name="Normal 104 2" xfId="1931"/>
    <cellStyle name="Normal 104 3" xfId="1932"/>
    <cellStyle name="Normal 104 3 2" xfId="1933"/>
    <cellStyle name="Normal 104 4" xfId="1934"/>
    <cellStyle name="Normal 104 4 2" xfId="1935"/>
    <cellStyle name="Normal 104 5" xfId="1936"/>
    <cellStyle name="Normal 104 5 2" xfId="1937"/>
    <cellStyle name="Normal 104 6" xfId="1938"/>
    <cellStyle name="Normal 105" xfId="1939"/>
    <cellStyle name="Normal 105 2" xfId="1940"/>
    <cellStyle name="Normal 105 3" xfId="1941"/>
    <cellStyle name="Normal 105 3 2" xfId="1942"/>
    <cellStyle name="Normal 105 4" xfId="1943"/>
    <cellStyle name="Normal 105 4 2" xfId="1944"/>
    <cellStyle name="Normal 105 5" xfId="1945"/>
    <cellStyle name="Normal 105 5 2" xfId="1946"/>
    <cellStyle name="Normal 105 6" xfId="1947"/>
    <cellStyle name="Normal 106" xfId="1948"/>
    <cellStyle name="Normal 106 2" xfId="1949"/>
    <cellStyle name="Normal 106 2 2" xfId="1950"/>
    <cellStyle name="Normal 106 2 2 2" xfId="1951"/>
    <cellStyle name="Normal 106 2 3" xfId="1952"/>
    <cellStyle name="Normal 106 2 3 2" xfId="1953"/>
    <cellStyle name="Normal 106 2 4" xfId="1954"/>
    <cellStyle name="Normal 106 2 4 2" xfId="1955"/>
    <cellStyle name="Normal 106 2 5" xfId="1956"/>
    <cellStyle name="Normal 106 3" xfId="1957"/>
    <cellStyle name="Normal 107" xfId="1958"/>
    <cellStyle name="Normal 107 2" xfId="1959"/>
    <cellStyle name="Normal 107 2 2" xfId="1960"/>
    <cellStyle name="Normal 107 2 2 2" xfId="1961"/>
    <cellStyle name="Normal 107 2 3" xfId="1962"/>
    <cellStyle name="Normal 107 2 3 2" xfId="1963"/>
    <cellStyle name="Normal 107 2 4" xfId="1964"/>
    <cellStyle name="Normal 107 2 4 2" xfId="1965"/>
    <cellStyle name="Normal 107 2 5" xfId="1966"/>
    <cellStyle name="Normal 107 3" xfId="1967"/>
    <cellStyle name="Normal 108" xfId="1968"/>
    <cellStyle name="Normal 108 2" xfId="1969"/>
    <cellStyle name="Normal 108 2 2" xfId="1970"/>
    <cellStyle name="Normal 108 2 2 2" xfId="1971"/>
    <cellStyle name="Normal 108 2 3" xfId="1972"/>
    <cellStyle name="Normal 108 2 3 2" xfId="1973"/>
    <cellStyle name="Normal 108 2 4" xfId="1974"/>
    <cellStyle name="Normal 108 2 4 2" xfId="1975"/>
    <cellStyle name="Normal 108 2 5" xfId="1976"/>
    <cellStyle name="Normal 108 3" xfId="1977"/>
    <cellStyle name="Normal 109" xfId="1978"/>
    <cellStyle name="Normal 109 2" xfId="1979"/>
    <cellStyle name="Normal 109 2 2" xfId="1980"/>
    <cellStyle name="Normal 109 2 2 2" xfId="1981"/>
    <cellStyle name="Normal 109 2 3" xfId="1982"/>
    <cellStyle name="Normal 109 2 3 2" xfId="1983"/>
    <cellStyle name="Normal 109 2 4" xfId="1984"/>
    <cellStyle name="Normal 109 2 4 2" xfId="1985"/>
    <cellStyle name="Normal 109 2 5" xfId="1986"/>
    <cellStyle name="Normal 109 3" xfId="1987"/>
    <cellStyle name="Normal 11" xfId="1988"/>
    <cellStyle name="Normal 11 2" xfId="1989"/>
    <cellStyle name="Normal 11 3" xfId="1990"/>
    <cellStyle name="Normal 11 3 2" xfId="1991"/>
    <cellStyle name="Normal 11 3 2 2" xfId="1992"/>
    <cellStyle name="Normal 11 3 3" xfId="1993"/>
    <cellStyle name="Normal 11 3 3 2" xfId="1994"/>
    <cellStyle name="Normal 11 3 4" xfId="1995"/>
    <cellStyle name="Normal 11 3 4 2" xfId="1996"/>
    <cellStyle name="Normal 11 3 5" xfId="1997"/>
    <cellStyle name="Normal 11 4" xfId="1998"/>
    <cellStyle name="Normal 110" xfId="1999"/>
    <cellStyle name="Normal 110 2" xfId="2000"/>
    <cellStyle name="Normal 110 2 2" xfId="2001"/>
    <cellStyle name="Normal 110 2 2 2" xfId="2002"/>
    <cellStyle name="Normal 110 2 3" xfId="2003"/>
    <cellStyle name="Normal 110 2 3 2" xfId="2004"/>
    <cellStyle name="Normal 110 2 4" xfId="2005"/>
    <cellStyle name="Normal 110 2 4 2" xfId="2006"/>
    <cellStyle name="Normal 110 2 5" xfId="2007"/>
    <cellStyle name="Normal 110 3" xfId="2008"/>
    <cellStyle name="Normal 111" xfId="2009"/>
    <cellStyle name="Normal 111 2" xfId="2010"/>
    <cellStyle name="Normal 111 2 2" xfId="2011"/>
    <cellStyle name="Normal 111 2 2 2" xfId="2012"/>
    <cellStyle name="Normal 111 2 3" xfId="2013"/>
    <cellStyle name="Normal 111 2 3 2" xfId="2014"/>
    <cellStyle name="Normal 111 2 4" xfId="2015"/>
    <cellStyle name="Normal 111 2 4 2" xfId="2016"/>
    <cellStyle name="Normal 111 2 5" xfId="2017"/>
    <cellStyle name="Normal 111 3" xfId="2018"/>
    <cellStyle name="Normal 112" xfId="2019"/>
    <cellStyle name="Normal 112 2" xfId="2020"/>
    <cellStyle name="Normal 112 2 2" xfId="2021"/>
    <cellStyle name="Normal 112 2 2 2" xfId="2022"/>
    <cellStyle name="Normal 112 2 3" xfId="2023"/>
    <cellStyle name="Normal 112 2 3 2" xfId="2024"/>
    <cellStyle name="Normal 112 2 4" xfId="2025"/>
    <cellStyle name="Normal 112 2 4 2" xfId="2026"/>
    <cellStyle name="Normal 112 2 5" xfId="2027"/>
    <cellStyle name="Normal 112 3" xfId="2028"/>
    <cellStyle name="Normal 113" xfId="2029"/>
    <cellStyle name="Normal 113 2" xfId="2030"/>
    <cellStyle name="Normal 113 2 2" xfId="2031"/>
    <cellStyle name="Normal 113 2 2 2" xfId="2032"/>
    <cellStyle name="Normal 113 2 3" xfId="2033"/>
    <cellStyle name="Normal 113 2 3 2" xfId="2034"/>
    <cellStyle name="Normal 113 2 4" xfId="2035"/>
    <cellStyle name="Normal 113 2 4 2" xfId="2036"/>
    <cellStyle name="Normal 113 2 5" xfId="2037"/>
    <cellStyle name="Normal 113 3" xfId="2038"/>
    <cellStyle name="Normal 114" xfId="2039"/>
    <cellStyle name="Normal 114 2" xfId="2040"/>
    <cellStyle name="Normal 114 2 2" xfId="2041"/>
    <cellStyle name="Normal 114 2 2 2" xfId="2042"/>
    <cellStyle name="Normal 114 2 3" xfId="2043"/>
    <cellStyle name="Normal 114 2 3 2" xfId="2044"/>
    <cellStyle name="Normal 114 2 4" xfId="2045"/>
    <cellStyle name="Normal 114 2 4 2" xfId="2046"/>
    <cellStyle name="Normal 114 2 5" xfId="2047"/>
    <cellStyle name="Normal 114 3" xfId="2048"/>
    <cellStyle name="Normal 115" xfId="2049"/>
    <cellStyle name="Normal 115 2" xfId="2050"/>
    <cellStyle name="Normal 115 2 2" xfId="2051"/>
    <cellStyle name="Normal 115 2 2 2" xfId="2052"/>
    <cellStyle name="Normal 115 2 3" xfId="2053"/>
    <cellStyle name="Normal 115 2 3 2" xfId="2054"/>
    <cellStyle name="Normal 115 2 4" xfId="2055"/>
    <cellStyle name="Normal 115 2 4 2" xfId="2056"/>
    <cellStyle name="Normal 115 2 5" xfId="2057"/>
    <cellStyle name="Normal 115 3" xfId="2058"/>
    <cellStyle name="Normal 116" xfId="2059"/>
    <cellStyle name="Normal 116 2" xfId="2060"/>
    <cellStyle name="Normal 116 2 2" xfId="2061"/>
    <cellStyle name="Normal 116 2 2 2" xfId="2062"/>
    <cellStyle name="Normal 116 2 3" xfId="2063"/>
    <cellStyle name="Normal 116 2 3 2" xfId="2064"/>
    <cellStyle name="Normal 116 2 4" xfId="2065"/>
    <cellStyle name="Normal 116 2 4 2" xfId="2066"/>
    <cellStyle name="Normal 116 2 5" xfId="2067"/>
    <cellStyle name="Normal 116 3" xfId="2068"/>
    <cellStyle name="Normal 117" xfId="2069"/>
    <cellStyle name="Normal 117 2" xfId="2070"/>
    <cellStyle name="Normal 117 2 2" xfId="2071"/>
    <cellStyle name="Normal 117 2 2 2" xfId="2072"/>
    <cellStyle name="Normal 117 2 3" xfId="2073"/>
    <cellStyle name="Normal 117 2 3 2" xfId="2074"/>
    <cellStyle name="Normal 117 2 4" xfId="2075"/>
    <cellStyle name="Normal 117 2 4 2" xfId="2076"/>
    <cellStyle name="Normal 117 2 5" xfId="2077"/>
    <cellStyle name="Normal 117 3" xfId="2078"/>
    <cellStyle name="Normal 118" xfId="2079"/>
    <cellStyle name="Normal 118 2" xfId="2080"/>
    <cellStyle name="Normal 118 3" xfId="2081"/>
    <cellStyle name="Normal 118 3 2" xfId="2082"/>
    <cellStyle name="Normal 118 4" xfId="2083"/>
    <cellStyle name="Normal 118 4 2" xfId="2084"/>
    <cellStyle name="Normal 118 5" xfId="2085"/>
    <cellStyle name="Normal 118 5 2" xfId="2086"/>
    <cellStyle name="Normal 118 6" xfId="2087"/>
    <cellStyle name="Normal 119" xfId="2088"/>
    <cellStyle name="Normal 119 2" xfId="2089"/>
    <cellStyle name="Normal 119 3" xfId="2090"/>
    <cellStyle name="Normal 119 3 2" xfId="2091"/>
    <cellStyle name="Normal 119 4" xfId="2092"/>
    <cellStyle name="Normal 119 4 2" xfId="2093"/>
    <cellStyle name="Normal 119 5" xfId="2094"/>
    <cellStyle name="Normal 119 5 2" xfId="2095"/>
    <cellStyle name="Normal 119 6" xfId="2096"/>
    <cellStyle name="Normal 12" xfId="2097"/>
    <cellStyle name="Normal 12 2" xfId="2098"/>
    <cellStyle name="Normal 12 2 2" xfId="2099"/>
    <cellStyle name="Normal 12 2 2 2" xfId="2100"/>
    <cellStyle name="Normal 12 2 3" xfId="2101"/>
    <cellStyle name="Normal 12 2 3 2" xfId="2102"/>
    <cellStyle name="Normal 12 2 4" xfId="2103"/>
    <cellStyle name="Normal 12 2 4 2" xfId="2104"/>
    <cellStyle name="Normal 12 2 5" xfId="2105"/>
    <cellStyle name="Normal 12 3" xfId="2106"/>
    <cellStyle name="Normal 12 4" xfId="2107"/>
    <cellStyle name="Normal 120" xfId="2108"/>
    <cellStyle name="Normal 120 2" xfId="2109"/>
    <cellStyle name="Normal 120 3" xfId="2110"/>
    <cellStyle name="Normal 120 3 2" xfId="2111"/>
    <cellStyle name="Normal 120 4" xfId="2112"/>
    <cellStyle name="Normal 120 4 2" xfId="2113"/>
    <cellStyle name="Normal 120 5" xfId="2114"/>
    <cellStyle name="Normal 120 5 2" xfId="2115"/>
    <cellStyle name="Normal 120 6" xfId="2116"/>
    <cellStyle name="Normal 121" xfId="2117"/>
    <cellStyle name="Normal 121 2" xfId="2118"/>
    <cellStyle name="Normal 121 3" xfId="2119"/>
    <cellStyle name="Normal 121 3 2" xfId="2120"/>
    <cellStyle name="Normal 121 4" xfId="2121"/>
    <cellStyle name="Normal 121 4 2" xfId="2122"/>
    <cellStyle name="Normal 121 5" xfId="2123"/>
    <cellStyle name="Normal 121 5 2" xfId="2124"/>
    <cellStyle name="Normal 121 6" xfId="2125"/>
    <cellStyle name="Normal 122" xfId="2126"/>
    <cellStyle name="Normal 122 2" xfId="2127"/>
    <cellStyle name="Normal 122 3" xfId="2128"/>
    <cellStyle name="Normal 122 3 2" xfId="2129"/>
    <cellStyle name="Normal 122 4" xfId="2130"/>
    <cellStyle name="Normal 122 4 2" xfId="2131"/>
    <cellStyle name="Normal 122 5" xfId="2132"/>
    <cellStyle name="Normal 122 5 2" xfId="2133"/>
    <cellStyle name="Normal 122 6" xfId="2134"/>
    <cellStyle name="Normal 123" xfId="2135"/>
    <cellStyle name="Normal 123 2" xfId="2136"/>
    <cellStyle name="Normal 123 3" xfId="2137"/>
    <cellStyle name="Normal 123 3 2" xfId="2138"/>
    <cellStyle name="Normal 123 4" xfId="2139"/>
    <cellStyle name="Normal 123 4 2" xfId="2140"/>
    <cellStyle name="Normal 123 5" xfId="2141"/>
    <cellStyle name="Normal 123 5 2" xfId="2142"/>
    <cellStyle name="Normal 123 6" xfId="2143"/>
    <cellStyle name="Normal 124" xfId="2144"/>
    <cellStyle name="Normal 124 2" xfId="2145"/>
    <cellStyle name="Normal 124 3" xfId="2146"/>
    <cellStyle name="Normal 124 3 2" xfId="2147"/>
    <cellStyle name="Normal 124 4" xfId="2148"/>
    <cellStyle name="Normal 124 4 2" xfId="2149"/>
    <cellStyle name="Normal 124 5" xfId="2150"/>
    <cellStyle name="Normal 124 5 2" xfId="2151"/>
    <cellStyle name="Normal 124 6" xfId="2152"/>
    <cellStyle name="Normal 125" xfId="2153"/>
    <cellStyle name="Normal 125 2" xfId="2154"/>
    <cellStyle name="Normal 125 3" xfId="2155"/>
    <cellStyle name="Normal 125 3 2" xfId="2156"/>
    <cellStyle name="Normal 125 4" xfId="2157"/>
    <cellStyle name="Normal 125 4 2" xfId="2158"/>
    <cellStyle name="Normal 125 5" xfId="2159"/>
    <cellStyle name="Normal 125 5 2" xfId="2160"/>
    <cellStyle name="Normal 125 6" xfId="2161"/>
    <cellStyle name="Normal 126" xfId="2162"/>
    <cellStyle name="Normal 126 2" xfId="2163"/>
    <cellStyle name="Normal 126 3" xfId="2164"/>
    <cellStyle name="Normal 126 3 2" xfId="2165"/>
    <cellStyle name="Normal 126 4" xfId="2166"/>
    <cellStyle name="Normal 126 4 2" xfId="2167"/>
    <cellStyle name="Normal 126 5" xfId="2168"/>
    <cellStyle name="Normal 126 5 2" xfId="2169"/>
    <cellStyle name="Normal 126 6" xfId="2170"/>
    <cellStyle name="Normal 127" xfId="2171"/>
    <cellStyle name="Normal 127 2" xfId="2172"/>
    <cellStyle name="Normal 127 3" xfId="2173"/>
    <cellStyle name="Normal 127 3 2" xfId="2174"/>
    <cellStyle name="Normal 127 4" xfId="2175"/>
    <cellStyle name="Normal 127 4 2" xfId="2176"/>
    <cellStyle name="Normal 127 5" xfId="2177"/>
    <cellStyle name="Normal 127 5 2" xfId="2178"/>
    <cellStyle name="Normal 127 6" xfId="2179"/>
    <cellStyle name="Normal 128" xfId="2180"/>
    <cellStyle name="Normal 128 2" xfId="2181"/>
    <cellStyle name="Normal 128 3" xfId="2182"/>
    <cellStyle name="Normal 128 3 2" xfId="2183"/>
    <cellStyle name="Normal 128 4" xfId="2184"/>
    <cellStyle name="Normal 128 4 2" xfId="2185"/>
    <cellStyle name="Normal 128 5" xfId="2186"/>
    <cellStyle name="Normal 128 5 2" xfId="2187"/>
    <cellStyle name="Normal 128 6" xfId="2188"/>
    <cellStyle name="Normal 129" xfId="2189"/>
    <cellStyle name="Normal 129 2" xfId="2190"/>
    <cellStyle name="Normal 129 3" xfId="2191"/>
    <cellStyle name="Normal 129 3 2" xfId="2192"/>
    <cellStyle name="Normal 129 4" xfId="2193"/>
    <cellStyle name="Normal 129 4 2" xfId="2194"/>
    <cellStyle name="Normal 129 5" xfId="2195"/>
    <cellStyle name="Normal 129 5 2" xfId="2196"/>
    <cellStyle name="Normal 129 6" xfId="2197"/>
    <cellStyle name="Normal 13" xfId="2198"/>
    <cellStyle name="Normal 13 2" xfId="2199"/>
    <cellStyle name="Normal 13 3" xfId="2200"/>
    <cellStyle name="Normal 13 3 2" xfId="2201"/>
    <cellStyle name="Normal 13 3 2 2" xfId="2202"/>
    <cellStyle name="Normal 13 3 3" xfId="2203"/>
    <cellStyle name="Normal 13 3 3 2" xfId="2204"/>
    <cellStyle name="Normal 13 3 4" xfId="2205"/>
    <cellStyle name="Normal 13 3 4 2" xfId="2206"/>
    <cellStyle name="Normal 13 3 5" xfId="2207"/>
    <cellStyle name="Normal 13 4" xfId="2208"/>
    <cellStyle name="Normal 130" xfId="2209"/>
    <cellStyle name="Normal 130 2" xfId="2210"/>
    <cellStyle name="Normal 130 3" xfId="2211"/>
    <cellStyle name="Normal 130 3 2" xfId="2212"/>
    <cellStyle name="Normal 130 4" xfId="2213"/>
    <cellStyle name="Normal 130 4 2" xfId="2214"/>
    <cellStyle name="Normal 130 5" xfId="2215"/>
    <cellStyle name="Normal 130 5 2" xfId="2216"/>
    <cellStyle name="Normal 130 6" xfId="2217"/>
    <cellStyle name="Normal 131" xfId="2218"/>
    <cellStyle name="Normal 131 2" xfId="2219"/>
    <cellStyle name="Normal 132" xfId="2220"/>
    <cellStyle name="Normal 132 2" xfId="2221"/>
    <cellStyle name="Normal 133" xfId="2222"/>
    <cellStyle name="Normal 133 2" xfId="2223"/>
    <cellStyle name="Normal 134" xfId="2224"/>
    <cellStyle name="Normal 134 2" xfId="2225"/>
    <cellStyle name="Normal 135" xfId="2226"/>
    <cellStyle name="Normal 135 2" xfId="2227"/>
    <cellStyle name="Normal 136" xfId="2228"/>
    <cellStyle name="Normal 136 2" xfId="2229"/>
    <cellStyle name="Normal 137" xfId="2230"/>
    <cellStyle name="Normal 137 2" xfId="2231"/>
    <cellStyle name="Normal 138" xfId="2232"/>
    <cellStyle name="Normal 138 2" xfId="2233"/>
    <cellStyle name="Normal 139" xfId="2234"/>
    <cellStyle name="Normal 139 2" xfId="2235"/>
    <cellStyle name="Normal 14" xfId="2236"/>
    <cellStyle name="Normal 14 2" xfId="2237"/>
    <cellStyle name="Normal 14 3" xfId="2238"/>
    <cellStyle name="Normal 14 3 2" xfId="2239"/>
    <cellStyle name="Normal 14 3 2 2" xfId="2240"/>
    <cellStyle name="Normal 14 3 3" xfId="2241"/>
    <cellStyle name="Normal 14 3 3 2" xfId="2242"/>
    <cellStyle name="Normal 14 3 4" xfId="2243"/>
    <cellStyle name="Normal 14 3 4 2" xfId="2244"/>
    <cellStyle name="Normal 14 3 5" xfId="2245"/>
    <cellStyle name="Normal 14 4" xfId="2246"/>
    <cellStyle name="Normal 14 5" xfId="2247"/>
    <cellStyle name="Normal 140" xfId="2248"/>
    <cellStyle name="Normal 140 2" xfId="2249"/>
    <cellStyle name="Normal 141" xfId="2250"/>
    <cellStyle name="Normal 141 2" xfId="2251"/>
    <cellStyle name="Normal 142" xfId="2252"/>
    <cellStyle name="Normal 142 2" xfId="2253"/>
    <cellStyle name="Normal 143" xfId="2254"/>
    <cellStyle name="Normal 143 2" xfId="2255"/>
    <cellStyle name="Normal 144" xfId="2256"/>
    <cellStyle name="Normal 144 2" xfId="2257"/>
    <cellStyle name="Normal 145" xfId="2258"/>
    <cellStyle name="Normal 145 2" xfId="2259"/>
    <cellStyle name="Normal 146" xfId="2260"/>
    <cellStyle name="Normal 146 2" xfId="2261"/>
    <cellStyle name="Normal 147" xfId="2262"/>
    <cellStyle name="Normal 147 2" xfId="2263"/>
    <cellStyle name="Normal 148" xfId="2264"/>
    <cellStyle name="Normal 148 2" xfId="2265"/>
    <cellStyle name="Normal 149" xfId="2266"/>
    <cellStyle name="Normal 149 2" xfId="2267"/>
    <cellStyle name="Normal 15" xfId="2268"/>
    <cellStyle name="Normal 15 2" xfId="2269"/>
    <cellStyle name="Normal 15 3" xfId="2270"/>
    <cellStyle name="Normal 15 3 2" xfId="2271"/>
    <cellStyle name="Normal 15 3 2 2" xfId="2272"/>
    <cellStyle name="Normal 15 3 3" xfId="2273"/>
    <cellStyle name="Normal 15 3 3 2" xfId="2274"/>
    <cellStyle name="Normal 15 3 4" xfId="2275"/>
    <cellStyle name="Normal 15 3 4 2" xfId="2276"/>
    <cellStyle name="Normal 15 3 5" xfId="2277"/>
    <cellStyle name="Normal 15 4" xfId="2278"/>
    <cellStyle name="Normal 150" xfId="2279"/>
    <cellStyle name="Normal 150 2" xfId="2280"/>
    <cellStyle name="Normal 151" xfId="2281"/>
    <cellStyle name="Normal 151 2" xfId="2282"/>
    <cellStyle name="Normal 152" xfId="2283"/>
    <cellStyle name="Normal 152 2" xfId="2284"/>
    <cellStyle name="Normal 153" xfId="2285"/>
    <cellStyle name="Normal 153 2" xfId="2286"/>
    <cellStyle name="Normal 154" xfId="2287"/>
    <cellStyle name="Normal 154 2" xfId="2288"/>
    <cellStyle name="Normal 154 3" xfId="2289"/>
    <cellStyle name="Normal 154 3 2" xfId="2290"/>
    <cellStyle name="Normal 154 4" xfId="2291"/>
    <cellStyle name="Normal 154 4 2" xfId="2292"/>
    <cellStyle name="Normal 154 5" xfId="2293"/>
    <cellStyle name="Normal 154 5 2" xfId="2294"/>
    <cellStyle name="Normal 154 6" xfId="2295"/>
    <cellStyle name="Normal 155" xfId="2296"/>
    <cellStyle name="Normal 155 2" xfId="2297"/>
    <cellStyle name="Normal 155 3" xfId="2298"/>
    <cellStyle name="Normal 155 3 2" xfId="2299"/>
    <cellStyle name="Normal 155 4" xfId="2300"/>
    <cellStyle name="Normal 155 4 2" xfId="2301"/>
    <cellStyle name="Normal 155 5" xfId="2302"/>
    <cellStyle name="Normal 155 5 2" xfId="2303"/>
    <cellStyle name="Normal 155 6" xfId="2304"/>
    <cellStyle name="Normal 156" xfId="2305"/>
    <cellStyle name="Normal 156 2" xfId="2306"/>
    <cellStyle name="Normal 156 3" xfId="2307"/>
    <cellStyle name="Normal 156 3 2" xfId="2308"/>
    <cellStyle name="Normal 156 4" xfId="2309"/>
    <cellStyle name="Normal 156 4 2" xfId="2310"/>
    <cellStyle name="Normal 156 5" xfId="2311"/>
    <cellStyle name="Normal 156 5 2" xfId="2312"/>
    <cellStyle name="Normal 156 6" xfId="2313"/>
    <cellStyle name="Normal 157" xfId="2314"/>
    <cellStyle name="Normal 157 2" xfId="2315"/>
    <cellStyle name="Normal 158" xfId="2316"/>
    <cellStyle name="Normal 158 2" xfId="2317"/>
    <cellStyle name="Normal 159" xfId="2318"/>
    <cellStyle name="Normal 159 2" xfId="2319"/>
    <cellStyle name="Normal 16" xfId="2320"/>
    <cellStyle name="Normal 16 2" xfId="2321"/>
    <cellStyle name="Normal 16 3" xfId="2322"/>
    <cellStyle name="Normal 16 4" xfId="2323"/>
    <cellStyle name="Normal 160" xfId="2324"/>
    <cellStyle name="Normal 160 2" xfId="2325"/>
    <cellStyle name="Normal 161" xfId="2326"/>
    <cellStyle name="Normal 161 2" xfId="2327"/>
    <cellStyle name="Normal 161 3" xfId="2328"/>
    <cellStyle name="Normal 161 3 2" xfId="2329"/>
    <cellStyle name="Normal 161 4" xfId="2330"/>
    <cellStyle name="Normal 161 4 2" xfId="2331"/>
    <cellStyle name="Normal 161 5" xfId="2332"/>
    <cellStyle name="Normal 161 5 2" xfId="2333"/>
    <cellStyle name="Normal 161 6" xfId="2334"/>
    <cellStyle name="Normal 162" xfId="2335"/>
    <cellStyle name="Normal 162 2" xfId="2336"/>
    <cellStyle name="Normal 162 3" xfId="2337"/>
    <cellStyle name="Normal 162 3 2" xfId="2338"/>
    <cellStyle name="Normal 162 4" xfId="2339"/>
    <cellStyle name="Normal 162 4 2" xfId="2340"/>
    <cellStyle name="Normal 162 5" xfId="2341"/>
    <cellStyle name="Normal 162 5 2" xfId="2342"/>
    <cellStyle name="Normal 162 6" xfId="2343"/>
    <cellStyle name="Normal 163" xfId="2344"/>
    <cellStyle name="Normal 163 2" xfId="2345"/>
    <cellStyle name="Normal 163 3" xfId="2346"/>
    <cellStyle name="Normal 163 3 2" xfId="2347"/>
    <cellStyle name="Normal 163 4" xfId="2348"/>
    <cellStyle name="Normal 163 4 2" xfId="2349"/>
    <cellStyle name="Normal 163 5" xfId="2350"/>
    <cellStyle name="Normal 163 5 2" xfId="2351"/>
    <cellStyle name="Normal 163 6" xfId="2352"/>
    <cellStyle name="Normal 164" xfId="2353"/>
    <cellStyle name="Normal 164 2" xfId="2354"/>
    <cellStyle name="Normal 164 3" xfId="2355"/>
    <cellStyle name="Normal 164 3 2" xfId="2356"/>
    <cellStyle name="Normal 164 4" xfId="2357"/>
    <cellStyle name="Normal 164 4 2" xfId="2358"/>
    <cellStyle name="Normal 164 5" xfId="2359"/>
    <cellStyle name="Normal 164 5 2" xfId="2360"/>
    <cellStyle name="Normal 164 6" xfId="2361"/>
    <cellStyle name="Normal 165" xfId="2362"/>
    <cellStyle name="Normal 165 2" xfId="2363"/>
    <cellStyle name="Normal 165 3" xfId="2364"/>
    <cellStyle name="Normal 165 3 2" xfId="2365"/>
    <cellStyle name="Normal 165 4" xfId="2366"/>
    <cellStyle name="Normal 165 4 2" xfId="2367"/>
    <cellStyle name="Normal 165 5" xfId="2368"/>
    <cellStyle name="Normal 165 5 2" xfId="2369"/>
    <cellStyle name="Normal 165 6" xfId="2370"/>
    <cellStyle name="Normal 166" xfId="2371"/>
    <cellStyle name="Normal 166 2" xfId="2372"/>
    <cellStyle name="Normal 166 3" xfId="2373"/>
    <cellStyle name="Normal 166 3 2" xfId="2374"/>
    <cellStyle name="Normal 166 4" xfId="2375"/>
    <cellStyle name="Normal 166 4 2" xfId="2376"/>
    <cellStyle name="Normal 166 5" xfId="2377"/>
    <cellStyle name="Normal 166 5 2" xfId="2378"/>
    <cellStyle name="Normal 166 6" xfId="2379"/>
    <cellStyle name="Normal 167" xfId="2380"/>
    <cellStyle name="Normal 167 2" xfId="2381"/>
    <cellStyle name="Normal 167 3" xfId="2382"/>
    <cellStyle name="Normal 167 3 2" xfId="2383"/>
    <cellStyle name="Normal 167 4" xfId="2384"/>
    <cellStyle name="Normal 167 4 2" xfId="2385"/>
    <cellStyle name="Normal 167 5" xfId="2386"/>
    <cellStyle name="Normal 167 5 2" xfId="2387"/>
    <cellStyle name="Normal 167 6" xfId="2388"/>
    <cellStyle name="Normal 168" xfId="2389"/>
    <cellStyle name="Normal 168 2" xfId="2390"/>
    <cellStyle name="Normal 168 3" xfId="2391"/>
    <cellStyle name="Normal 168 3 2" xfId="2392"/>
    <cellStyle name="Normal 168 4" xfId="2393"/>
    <cellStyle name="Normal 168 4 2" xfId="2394"/>
    <cellStyle name="Normal 168 5" xfId="2395"/>
    <cellStyle name="Normal 168 5 2" xfId="2396"/>
    <cellStyle name="Normal 168 6" xfId="2397"/>
    <cellStyle name="Normal 169" xfId="2398"/>
    <cellStyle name="Normal 169 2" xfId="2399"/>
    <cellStyle name="Normal 169 3" xfId="2400"/>
    <cellStyle name="Normal 169 3 2" xfId="2401"/>
    <cellStyle name="Normal 169 4" xfId="2402"/>
    <cellStyle name="Normal 169 4 2" xfId="2403"/>
    <cellStyle name="Normal 169 5" xfId="2404"/>
    <cellStyle name="Normal 169 5 2" xfId="2405"/>
    <cellStyle name="Normal 169 6" xfId="2406"/>
    <cellStyle name="Normal 17" xfId="2407"/>
    <cellStyle name="Normal 17 2" xfId="2408"/>
    <cellStyle name="Normal 17 2 2" xfId="2409"/>
    <cellStyle name="Normal 17 3" xfId="2410"/>
    <cellStyle name="Normal 170" xfId="2411"/>
    <cellStyle name="Normal 170 2" xfId="2412"/>
    <cellStyle name="Normal 170 3" xfId="2413"/>
    <cellStyle name="Normal 170 3 2" xfId="2414"/>
    <cellStyle name="Normal 170 4" xfId="2415"/>
    <cellStyle name="Normal 170 4 2" xfId="2416"/>
    <cellStyle name="Normal 170 5" xfId="2417"/>
    <cellStyle name="Normal 170 5 2" xfId="2418"/>
    <cellStyle name="Normal 170 6" xfId="2419"/>
    <cellStyle name="Normal 171" xfId="2420"/>
    <cellStyle name="Normal 171 2" xfId="2421"/>
    <cellStyle name="Normal 171 3" xfId="2422"/>
    <cellStyle name="Normal 171 3 2" xfId="2423"/>
    <cellStyle name="Normal 171 4" xfId="2424"/>
    <cellStyle name="Normal 171 4 2" xfId="2425"/>
    <cellStyle name="Normal 171 5" xfId="2426"/>
    <cellStyle name="Normal 171 5 2" xfId="2427"/>
    <cellStyle name="Normal 171 6" xfId="2428"/>
    <cellStyle name="Normal 172" xfId="2429"/>
    <cellStyle name="Normal 172 2" xfId="2430"/>
    <cellStyle name="Normal 172 3" xfId="2431"/>
    <cellStyle name="Normal 172 3 2" xfId="2432"/>
    <cellStyle name="Normal 172 4" xfId="2433"/>
    <cellStyle name="Normal 172 4 2" xfId="2434"/>
    <cellStyle name="Normal 172 5" xfId="2435"/>
    <cellStyle name="Normal 172 5 2" xfId="2436"/>
    <cellStyle name="Normal 172 6" xfId="2437"/>
    <cellStyle name="Normal 173" xfId="2438"/>
    <cellStyle name="Normal 173 2" xfId="2439"/>
    <cellStyle name="Normal 173 3" xfId="2440"/>
    <cellStyle name="Normal 173 3 2" xfId="2441"/>
    <cellStyle name="Normal 173 4" xfId="2442"/>
    <cellStyle name="Normal 173 4 2" xfId="2443"/>
    <cellStyle name="Normal 173 5" xfId="2444"/>
    <cellStyle name="Normal 173 5 2" xfId="2445"/>
    <cellStyle name="Normal 173 6" xfId="2446"/>
    <cellStyle name="Normal 174" xfId="2447"/>
    <cellStyle name="Normal 174 2" xfId="2448"/>
    <cellStyle name="Normal 174 3" xfId="2449"/>
    <cellStyle name="Normal 174 3 2" xfId="2450"/>
    <cellStyle name="Normal 174 4" xfId="2451"/>
    <cellStyle name="Normal 174 4 2" xfId="2452"/>
    <cellStyle name="Normal 174 5" xfId="2453"/>
    <cellStyle name="Normal 174 5 2" xfId="2454"/>
    <cellStyle name="Normal 174 6" xfId="2455"/>
    <cellStyle name="Normal 175" xfId="2456"/>
    <cellStyle name="Normal 175 2" xfId="2457"/>
    <cellStyle name="Normal 175 3" xfId="2458"/>
    <cellStyle name="Normal 175 3 2" xfId="2459"/>
    <cellStyle name="Normal 175 4" xfId="2460"/>
    <cellStyle name="Normal 175 4 2" xfId="2461"/>
    <cellStyle name="Normal 175 5" xfId="2462"/>
    <cellStyle name="Normal 175 5 2" xfId="2463"/>
    <cellStyle name="Normal 175 6" xfId="2464"/>
    <cellStyle name="Normal 176" xfId="2465"/>
    <cellStyle name="Normal 176 2" xfId="2466"/>
    <cellStyle name="Normal 176 3" xfId="2467"/>
    <cellStyle name="Normal 176 3 2" xfId="2468"/>
    <cellStyle name="Normal 176 4" xfId="2469"/>
    <cellStyle name="Normal 176 4 2" xfId="2470"/>
    <cellStyle name="Normal 176 5" xfId="2471"/>
    <cellStyle name="Normal 176 5 2" xfId="2472"/>
    <cellStyle name="Normal 176 6" xfId="2473"/>
    <cellStyle name="Normal 177" xfId="2474"/>
    <cellStyle name="Normal 177 2" xfId="2475"/>
    <cellStyle name="Normal 177 3" xfId="2476"/>
    <cellStyle name="Normal 177 3 2" xfId="2477"/>
    <cellStyle name="Normal 177 4" xfId="2478"/>
    <cellStyle name="Normal 177 4 2" xfId="2479"/>
    <cellStyle name="Normal 177 5" xfId="2480"/>
    <cellStyle name="Normal 177 5 2" xfId="2481"/>
    <cellStyle name="Normal 177 6" xfId="2482"/>
    <cellStyle name="Normal 178" xfId="2483"/>
    <cellStyle name="Normal 178 2" xfId="2484"/>
    <cellStyle name="Normal 178 3" xfId="2485"/>
    <cellStyle name="Normal 178 3 2" xfId="2486"/>
    <cellStyle name="Normal 178 4" xfId="2487"/>
    <cellStyle name="Normal 178 4 2" xfId="2488"/>
    <cellStyle name="Normal 178 5" xfId="2489"/>
    <cellStyle name="Normal 178 5 2" xfId="2490"/>
    <cellStyle name="Normal 178 6" xfId="2491"/>
    <cellStyle name="Normal 179" xfId="2492"/>
    <cellStyle name="Normal 179 2" xfId="2493"/>
    <cellStyle name="Normal 179 3" xfId="2494"/>
    <cellStyle name="Normal 179 3 2" xfId="2495"/>
    <cellStyle name="Normal 179 4" xfId="2496"/>
    <cellStyle name="Normal 179 4 2" xfId="2497"/>
    <cellStyle name="Normal 179 5" xfId="2498"/>
    <cellStyle name="Normal 179 5 2" xfId="2499"/>
    <cellStyle name="Normal 179 6" xfId="2500"/>
    <cellStyle name="Normal 18" xfId="2501"/>
    <cellStyle name="Normal 18 2" xfId="2502"/>
    <cellStyle name="Normal 18 3" xfId="2503"/>
    <cellStyle name="Normal 18 4" xfId="2504"/>
    <cellStyle name="Normal 180" xfId="2505"/>
    <cellStyle name="Normal 180 2" xfId="2506"/>
    <cellStyle name="Normal 180 3" xfId="2507"/>
    <cellStyle name="Normal 180 3 2" xfId="2508"/>
    <cellStyle name="Normal 180 4" xfId="2509"/>
    <cellStyle name="Normal 180 4 2" xfId="2510"/>
    <cellStyle name="Normal 180 5" xfId="2511"/>
    <cellStyle name="Normal 180 5 2" xfId="2512"/>
    <cellStyle name="Normal 180 6" xfId="2513"/>
    <cellStyle name="Normal 181" xfId="2514"/>
    <cellStyle name="Normal 181 2" xfId="2515"/>
    <cellStyle name="Normal 181 3" xfId="2516"/>
    <cellStyle name="Normal 181 3 2" xfId="2517"/>
    <cellStyle name="Normal 181 4" xfId="2518"/>
    <cellStyle name="Normal 181 4 2" xfId="2519"/>
    <cellStyle name="Normal 181 5" xfId="2520"/>
    <cellStyle name="Normal 181 5 2" xfId="2521"/>
    <cellStyle name="Normal 181 6" xfId="2522"/>
    <cellStyle name="Normal 182" xfId="2523"/>
    <cellStyle name="Normal 182 2" xfId="2524"/>
    <cellStyle name="Normal 182 3" xfId="2525"/>
    <cellStyle name="Normal 182 3 2" xfId="2526"/>
    <cellStyle name="Normal 182 4" xfId="2527"/>
    <cellStyle name="Normal 182 4 2" xfId="2528"/>
    <cellStyle name="Normal 182 5" xfId="2529"/>
    <cellStyle name="Normal 182 5 2" xfId="2530"/>
    <cellStyle name="Normal 182 6" xfId="2531"/>
    <cellStyle name="Normal 183" xfId="2532"/>
    <cellStyle name="Normal 183 2" xfId="2533"/>
    <cellStyle name="Normal 183 3" xfId="2534"/>
    <cellStyle name="Normal 183 3 2" xfId="2535"/>
    <cellStyle name="Normal 183 4" xfId="2536"/>
    <cellStyle name="Normal 183 4 2" xfId="2537"/>
    <cellStyle name="Normal 183 5" xfId="2538"/>
    <cellStyle name="Normal 183 5 2" xfId="2539"/>
    <cellStyle name="Normal 183 6" xfId="2540"/>
    <cellStyle name="Normal 184" xfId="2541"/>
    <cellStyle name="Normal 184 2" xfId="2542"/>
    <cellStyle name="Normal 184 3" xfId="2543"/>
    <cellStyle name="Normal 184 3 2" xfId="2544"/>
    <cellStyle name="Normal 184 4" xfId="2545"/>
    <cellStyle name="Normal 184 4 2" xfId="2546"/>
    <cellStyle name="Normal 184 5" xfId="2547"/>
    <cellStyle name="Normal 184 5 2" xfId="2548"/>
    <cellStyle name="Normal 184 6" xfId="2549"/>
    <cellStyle name="Normal 185" xfId="2550"/>
    <cellStyle name="Normal 185 2" xfId="2551"/>
    <cellStyle name="Normal 185 3" xfId="2552"/>
    <cellStyle name="Normal 185 3 2" xfId="2553"/>
    <cellStyle name="Normal 185 4" xfId="2554"/>
    <cellStyle name="Normal 185 4 2" xfId="2555"/>
    <cellStyle name="Normal 185 5" xfId="2556"/>
    <cellStyle name="Normal 185 5 2" xfId="2557"/>
    <cellStyle name="Normal 185 6" xfId="2558"/>
    <cellStyle name="Normal 186" xfId="2559"/>
    <cellStyle name="Normal 186 2" xfId="2560"/>
    <cellStyle name="Normal 186 3" xfId="2561"/>
    <cellStyle name="Normal 186 3 2" xfId="2562"/>
    <cellStyle name="Normal 186 4" xfId="2563"/>
    <cellStyle name="Normal 186 4 2" xfId="2564"/>
    <cellStyle name="Normal 186 5" xfId="2565"/>
    <cellStyle name="Normal 186 5 2" xfId="2566"/>
    <cellStyle name="Normal 186 6" xfId="2567"/>
    <cellStyle name="Normal 187" xfId="2568"/>
    <cellStyle name="Normal 187 2" xfId="2569"/>
    <cellStyle name="Normal 187 3" xfId="2570"/>
    <cellStyle name="Normal 187 3 2" xfId="2571"/>
    <cellStyle name="Normal 187 4" xfId="2572"/>
    <cellStyle name="Normal 187 4 2" xfId="2573"/>
    <cellStyle name="Normal 187 5" xfId="2574"/>
    <cellStyle name="Normal 187 5 2" xfId="2575"/>
    <cellStyle name="Normal 187 6" xfId="2576"/>
    <cellStyle name="Normal 188" xfId="2577"/>
    <cellStyle name="Normal 188 2" xfId="2578"/>
    <cellStyle name="Normal 188 3" xfId="2579"/>
    <cellStyle name="Normal 188 3 2" xfId="2580"/>
    <cellStyle name="Normal 188 4" xfId="2581"/>
    <cellStyle name="Normal 188 4 2" xfId="2582"/>
    <cellStyle name="Normal 188 5" xfId="2583"/>
    <cellStyle name="Normal 188 5 2" xfId="2584"/>
    <cellStyle name="Normal 188 6" xfId="2585"/>
    <cellStyle name="Normal 189" xfId="2586"/>
    <cellStyle name="Normal 189 2" xfId="2587"/>
    <cellStyle name="Normal 189 3" xfId="2588"/>
    <cellStyle name="Normal 189 3 2" xfId="2589"/>
    <cellStyle name="Normal 189 4" xfId="2590"/>
    <cellStyle name="Normal 189 4 2" xfId="2591"/>
    <cellStyle name="Normal 189 5" xfId="2592"/>
    <cellStyle name="Normal 189 5 2" xfId="2593"/>
    <cellStyle name="Normal 189 6" xfId="2594"/>
    <cellStyle name="Normal 19" xfId="2595"/>
    <cellStyle name="Normal 19 2" xfId="2596"/>
    <cellStyle name="Normal 19 3" xfId="2597"/>
    <cellStyle name="Normal 19 3 2" xfId="2598"/>
    <cellStyle name="Normal 19 3 2 2" xfId="2599"/>
    <cellStyle name="Normal 19 3 3" xfId="2600"/>
    <cellStyle name="Normal 19 3 3 2" xfId="2601"/>
    <cellStyle name="Normal 19 3 4" xfId="2602"/>
    <cellStyle name="Normal 19 3 4 2" xfId="2603"/>
    <cellStyle name="Normal 19 3 5" xfId="2604"/>
    <cellStyle name="Normal 19 4" xfId="2605"/>
    <cellStyle name="Normal 190" xfId="2606"/>
    <cellStyle name="Normal 190 2" xfId="2607"/>
    <cellStyle name="Normal 190 3" xfId="2608"/>
    <cellStyle name="Normal 190 3 2" xfId="2609"/>
    <cellStyle name="Normal 190 4" xfId="2610"/>
    <cellStyle name="Normal 190 4 2" xfId="2611"/>
    <cellStyle name="Normal 190 5" xfId="2612"/>
    <cellStyle name="Normal 190 5 2" xfId="2613"/>
    <cellStyle name="Normal 190 6" xfId="2614"/>
    <cellStyle name="Normal 191" xfId="2615"/>
    <cellStyle name="Normal 191 2" xfId="2616"/>
    <cellStyle name="Normal 191 3" xfId="2617"/>
    <cellStyle name="Normal 191 3 2" xfId="2618"/>
    <cellStyle name="Normal 191 4" xfId="2619"/>
    <cellStyle name="Normal 191 4 2" xfId="2620"/>
    <cellStyle name="Normal 191 5" xfId="2621"/>
    <cellStyle name="Normal 191 5 2" xfId="2622"/>
    <cellStyle name="Normal 191 6" xfId="2623"/>
    <cellStyle name="Normal 192" xfId="2624"/>
    <cellStyle name="Normal 192 2" xfId="2625"/>
    <cellStyle name="Normal 192 3" xfId="2626"/>
    <cellStyle name="Normal 192 3 2" xfId="2627"/>
    <cellStyle name="Normal 192 4" xfId="2628"/>
    <cellStyle name="Normal 192 4 2" xfId="2629"/>
    <cellStyle name="Normal 192 5" xfId="2630"/>
    <cellStyle name="Normal 192 5 2" xfId="2631"/>
    <cellStyle name="Normal 192 6" xfId="2632"/>
    <cellStyle name="Normal 193" xfId="2633"/>
    <cellStyle name="Normal 193 2" xfId="2634"/>
    <cellStyle name="Normal 193 3" xfId="2635"/>
    <cellStyle name="Normal 193 3 2" xfId="2636"/>
    <cellStyle name="Normal 193 4" xfId="2637"/>
    <cellStyle name="Normal 193 4 2" xfId="2638"/>
    <cellStyle name="Normal 193 5" xfId="2639"/>
    <cellStyle name="Normal 193 5 2" xfId="2640"/>
    <cellStyle name="Normal 193 6" xfId="2641"/>
    <cellStyle name="Normal 194" xfId="2642"/>
    <cellStyle name="Normal 194 2" xfId="2643"/>
    <cellStyle name="Normal 194 3" xfId="2644"/>
    <cellStyle name="Normal 194 3 2" xfId="2645"/>
    <cellStyle name="Normal 194 4" xfId="2646"/>
    <cellStyle name="Normal 194 4 2" xfId="2647"/>
    <cellStyle name="Normal 194 5" xfId="2648"/>
    <cellStyle name="Normal 194 5 2" xfId="2649"/>
    <cellStyle name="Normal 194 6" xfId="2650"/>
    <cellStyle name="Normal 195" xfId="2651"/>
    <cellStyle name="Normal 195 2" xfId="2652"/>
    <cellStyle name="Normal 195 3" xfId="2653"/>
    <cellStyle name="Normal 195 3 2" xfId="2654"/>
    <cellStyle name="Normal 195 4" xfId="2655"/>
    <cellStyle name="Normal 195 4 2" xfId="2656"/>
    <cellStyle name="Normal 195 5" xfId="2657"/>
    <cellStyle name="Normal 195 5 2" xfId="2658"/>
    <cellStyle name="Normal 195 6" xfId="2659"/>
    <cellStyle name="Normal 196" xfId="2660"/>
    <cellStyle name="Normal 196 2" xfId="2661"/>
    <cellStyle name="Normal 196 3" xfId="2662"/>
    <cellStyle name="Normal 196 3 2" xfId="2663"/>
    <cellStyle name="Normal 196 4" xfId="2664"/>
    <cellStyle name="Normal 196 4 2" xfId="2665"/>
    <cellStyle name="Normal 196 5" xfId="2666"/>
    <cellStyle name="Normal 196 5 2" xfId="2667"/>
    <cellStyle name="Normal 196 6" xfId="2668"/>
    <cellStyle name="Normal 197" xfId="2669"/>
    <cellStyle name="Normal 197 2" xfId="2670"/>
    <cellStyle name="Normal 198" xfId="2671"/>
    <cellStyle name="Normal 198 2" xfId="2672"/>
    <cellStyle name="Normal 199" xfId="2673"/>
    <cellStyle name="Normal 199 2" xfId="2674"/>
    <cellStyle name="Normal 2" xfId="199"/>
    <cellStyle name="Normal 2 10" xfId="2675"/>
    <cellStyle name="Normal 2 10 2" xfId="2676"/>
    <cellStyle name="Normal 2 10 2 2" xfId="2677"/>
    <cellStyle name="Normal 2 10 2 2 2" xfId="2678"/>
    <cellStyle name="Normal 2 10 2 3" xfId="2679"/>
    <cellStyle name="Normal 2 10 2 3 2" xfId="2680"/>
    <cellStyle name="Normal 2 10 2 4" xfId="2681"/>
    <cellStyle name="Normal 2 10 2 4 2" xfId="2682"/>
    <cellStyle name="Normal 2 10 2 5" xfId="2683"/>
    <cellStyle name="Normal 2 10 3" xfId="2684"/>
    <cellStyle name="Normal 2 10 3 2" xfId="2685"/>
    <cellStyle name="Normal 2 10 3 2 2" xfId="2686"/>
    <cellStyle name="Normal 2 10 3 3" xfId="2687"/>
    <cellStyle name="Normal 2 10 3 3 2" xfId="2688"/>
    <cellStyle name="Normal 2 10 3 4" xfId="2689"/>
    <cellStyle name="Normal 2 10 3 4 2" xfId="2690"/>
    <cellStyle name="Normal 2 10 3 5" xfId="2691"/>
    <cellStyle name="Normal 2 10 4" xfId="2692"/>
    <cellStyle name="Normal 2 10 4 2" xfId="2693"/>
    <cellStyle name="Normal 2 10 5" xfId="2694"/>
    <cellStyle name="Normal 2 10 5 2" xfId="2695"/>
    <cellStyle name="Normal 2 10 6" xfId="2696"/>
    <cellStyle name="Normal 2 10 6 2" xfId="2697"/>
    <cellStyle name="Normal 2 10 7" xfId="2698"/>
    <cellStyle name="Normal 2 11" xfId="2699"/>
    <cellStyle name="Normal 2 11 2" xfId="2700"/>
    <cellStyle name="Normal 2 11 2 2" xfId="2701"/>
    <cellStyle name="Normal 2 11 2 2 2" xfId="2702"/>
    <cellStyle name="Normal 2 11 2 3" xfId="2703"/>
    <cellStyle name="Normal 2 11 2 3 2" xfId="2704"/>
    <cellStyle name="Normal 2 11 2 4" xfId="2705"/>
    <cellStyle name="Normal 2 11 2 4 2" xfId="2706"/>
    <cellStyle name="Normal 2 11 2 5" xfId="2707"/>
    <cellStyle name="Normal 2 11 3" xfId="2708"/>
    <cellStyle name="Normal 2 11 3 2" xfId="2709"/>
    <cellStyle name="Normal 2 11 3 2 2" xfId="2710"/>
    <cellStyle name="Normal 2 11 3 3" xfId="2711"/>
    <cellStyle name="Normal 2 11 3 3 2" xfId="2712"/>
    <cellStyle name="Normal 2 11 3 4" xfId="2713"/>
    <cellStyle name="Normal 2 11 3 4 2" xfId="2714"/>
    <cellStyle name="Normal 2 11 3 5" xfId="2715"/>
    <cellStyle name="Normal 2 11 4" xfId="2716"/>
    <cellStyle name="Normal 2 11 4 2" xfId="2717"/>
    <cellStyle name="Normal 2 11 5" xfId="2718"/>
    <cellStyle name="Normal 2 11 5 2" xfId="2719"/>
    <cellStyle name="Normal 2 11 6" xfId="2720"/>
    <cellStyle name="Normal 2 11 6 2" xfId="2721"/>
    <cellStyle name="Normal 2 11 7" xfId="2722"/>
    <cellStyle name="Normal 2 12" xfId="2723"/>
    <cellStyle name="Normal 2 12 2" xfId="2724"/>
    <cellStyle name="Normal 2 12 2 2" xfId="2725"/>
    <cellStyle name="Normal 2 12 2 2 2" xfId="2726"/>
    <cellStyle name="Normal 2 12 2 3" xfId="2727"/>
    <cellStyle name="Normal 2 12 2 3 2" xfId="2728"/>
    <cellStyle name="Normal 2 12 2 4" xfId="2729"/>
    <cellStyle name="Normal 2 12 2 4 2" xfId="2730"/>
    <cellStyle name="Normal 2 12 2 5" xfId="2731"/>
    <cellStyle name="Normal 2 12 3" xfId="2732"/>
    <cellStyle name="Normal 2 12 3 2" xfId="2733"/>
    <cellStyle name="Normal 2 12 3 2 2" xfId="2734"/>
    <cellStyle name="Normal 2 12 3 3" xfId="2735"/>
    <cellStyle name="Normal 2 12 3 3 2" xfId="2736"/>
    <cellStyle name="Normal 2 12 3 4" xfId="2737"/>
    <cellStyle name="Normal 2 12 3 4 2" xfId="2738"/>
    <cellStyle name="Normal 2 12 3 5" xfId="2739"/>
    <cellStyle name="Normal 2 12 4" xfId="2740"/>
    <cellStyle name="Normal 2 12 4 2" xfId="2741"/>
    <cellStyle name="Normal 2 12 5" xfId="2742"/>
    <cellStyle name="Normal 2 12 5 2" xfId="2743"/>
    <cellStyle name="Normal 2 12 6" xfId="2744"/>
    <cellStyle name="Normal 2 12 6 2" xfId="2745"/>
    <cellStyle name="Normal 2 12 7" xfId="2746"/>
    <cellStyle name="Normal 2 13" xfId="2747"/>
    <cellStyle name="Normal 2 13 2" xfId="2748"/>
    <cellStyle name="Normal 2 13 2 2" xfId="2749"/>
    <cellStyle name="Normal 2 13 2 2 2" xfId="2750"/>
    <cellStyle name="Normal 2 13 2 3" xfId="2751"/>
    <cellStyle name="Normal 2 13 2 3 2" xfId="2752"/>
    <cellStyle name="Normal 2 13 2 4" xfId="2753"/>
    <cellStyle name="Normal 2 13 2 4 2" xfId="2754"/>
    <cellStyle name="Normal 2 13 2 5" xfId="2755"/>
    <cellStyle name="Normal 2 13 3" xfId="2756"/>
    <cellStyle name="Normal 2 13 3 2" xfId="2757"/>
    <cellStyle name="Normal 2 13 3 2 2" xfId="2758"/>
    <cellStyle name="Normal 2 13 3 3" xfId="2759"/>
    <cellStyle name="Normal 2 13 3 3 2" xfId="2760"/>
    <cellStyle name="Normal 2 13 3 4" xfId="2761"/>
    <cellStyle name="Normal 2 13 3 4 2" xfId="2762"/>
    <cellStyle name="Normal 2 13 3 5" xfId="2763"/>
    <cellStyle name="Normal 2 13 4" xfId="2764"/>
    <cellStyle name="Normal 2 13 4 2" xfId="2765"/>
    <cellStyle name="Normal 2 13 5" xfId="2766"/>
    <cellStyle name="Normal 2 13 5 2" xfId="2767"/>
    <cellStyle name="Normal 2 13 6" xfId="2768"/>
    <cellStyle name="Normal 2 13 6 2" xfId="2769"/>
    <cellStyle name="Normal 2 13 7" xfId="2770"/>
    <cellStyle name="Normal 2 14" xfId="2771"/>
    <cellStyle name="Normal 2 14 2" xfId="2772"/>
    <cellStyle name="Normal 2 14 2 2" xfId="2773"/>
    <cellStyle name="Normal 2 14 2 2 2" xfId="2774"/>
    <cellStyle name="Normal 2 14 2 3" xfId="2775"/>
    <cellStyle name="Normal 2 14 2 3 2" xfId="2776"/>
    <cellStyle name="Normal 2 14 2 4" xfId="2777"/>
    <cellStyle name="Normal 2 14 2 4 2" xfId="2778"/>
    <cellStyle name="Normal 2 14 2 5" xfId="2779"/>
    <cellStyle name="Normal 2 14 3" xfId="2780"/>
    <cellStyle name="Normal 2 14 3 2" xfId="2781"/>
    <cellStyle name="Normal 2 14 3 2 2" xfId="2782"/>
    <cellStyle name="Normal 2 14 3 3" xfId="2783"/>
    <cellStyle name="Normal 2 14 3 3 2" xfId="2784"/>
    <cellStyle name="Normal 2 14 3 4" xfId="2785"/>
    <cellStyle name="Normal 2 14 3 4 2" xfId="2786"/>
    <cellStyle name="Normal 2 14 3 5" xfId="2787"/>
    <cellStyle name="Normal 2 14 4" xfId="2788"/>
    <cellStyle name="Normal 2 14 4 2" xfId="2789"/>
    <cellStyle name="Normal 2 14 5" xfId="2790"/>
    <cellStyle name="Normal 2 14 5 2" xfId="2791"/>
    <cellStyle name="Normal 2 14 6" xfId="2792"/>
    <cellStyle name="Normal 2 14 6 2" xfId="2793"/>
    <cellStyle name="Normal 2 14 7" xfId="2794"/>
    <cellStyle name="Normal 2 15" xfId="2795"/>
    <cellStyle name="Normal 2 15 2" xfId="2796"/>
    <cellStyle name="Normal 2 15 2 2" xfId="2797"/>
    <cellStyle name="Normal 2 15 2 2 2" xfId="2798"/>
    <cellStyle name="Normal 2 15 2 3" xfId="2799"/>
    <cellStyle name="Normal 2 15 2 3 2" xfId="2800"/>
    <cellStyle name="Normal 2 15 2 4" xfId="2801"/>
    <cellStyle name="Normal 2 15 2 4 2" xfId="2802"/>
    <cellStyle name="Normal 2 15 2 5" xfId="2803"/>
    <cellStyle name="Normal 2 15 3" xfId="2804"/>
    <cellStyle name="Normal 2 15 3 2" xfId="2805"/>
    <cellStyle name="Normal 2 15 3 2 2" xfId="2806"/>
    <cellStyle name="Normal 2 15 3 3" xfId="2807"/>
    <cellStyle name="Normal 2 15 3 3 2" xfId="2808"/>
    <cellStyle name="Normal 2 15 3 4" xfId="2809"/>
    <cellStyle name="Normal 2 15 3 4 2" xfId="2810"/>
    <cellStyle name="Normal 2 15 3 5" xfId="2811"/>
    <cellStyle name="Normal 2 15 4" xfId="2812"/>
    <cellStyle name="Normal 2 15 4 2" xfId="2813"/>
    <cellStyle name="Normal 2 15 5" xfId="2814"/>
    <cellStyle name="Normal 2 15 5 2" xfId="2815"/>
    <cellStyle name="Normal 2 15 6" xfId="2816"/>
    <cellStyle name="Normal 2 15 6 2" xfId="2817"/>
    <cellStyle name="Normal 2 15 7" xfId="2818"/>
    <cellStyle name="Normal 2 16" xfId="2819"/>
    <cellStyle name="Normal 2 16 2" xfId="2820"/>
    <cellStyle name="Normal 2 16 2 2" xfId="2821"/>
    <cellStyle name="Normal 2 16 2 2 2" xfId="2822"/>
    <cellStyle name="Normal 2 16 2 3" xfId="2823"/>
    <cellStyle name="Normal 2 16 2 3 2" xfId="2824"/>
    <cellStyle name="Normal 2 16 2 4" xfId="2825"/>
    <cellStyle name="Normal 2 16 2 4 2" xfId="2826"/>
    <cellStyle name="Normal 2 16 2 5" xfId="2827"/>
    <cellStyle name="Normal 2 16 3" xfId="2828"/>
    <cellStyle name="Normal 2 16 3 2" xfId="2829"/>
    <cellStyle name="Normal 2 16 3 2 2" xfId="2830"/>
    <cellStyle name="Normal 2 16 3 3" xfId="2831"/>
    <cellStyle name="Normal 2 16 3 3 2" xfId="2832"/>
    <cellStyle name="Normal 2 16 3 4" xfId="2833"/>
    <cellStyle name="Normal 2 16 3 4 2" xfId="2834"/>
    <cellStyle name="Normal 2 16 3 5" xfId="2835"/>
    <cellStyle name="Normal 2 16 4" xfId="2836"/>
    <cellStyle name="Normal 2 16 4 2" xfId="2837"/>
    <cellStyle name="Normal 2 16 5" xfId="2838"/>
    <cellStyle name="Normal 2 16 5 2" xfId="2839"/>
    <cellStyle name="Normal 2 16 6" xfId="2840"/>
    <cellStyle name="Normal 2 16 6 2" xfId="2841"/>
    <cellStyle name="Normal 2 16 7" xfId="2842"/>
    <cellStyle name="Normal 2 17" xfId="2843"/>
    <cellStyle name="Normal 2 17 2" xfId="2844"/>
    <cellStyle name="Normal 2 17 2 2" xfId="2845"/>
    <cellStyle name="Normal 2 17 2 2 2" xfId="2846"/>
    <cellStyle name="Normal 2 17 2 3" xfId="2847"/>
    <cellStyle name="Normal 2 17 2 3 2" xfId="2848"/>
    <cellStyle name="Normal 2 17 2 4" xfId="2849"/>
    <cellStyle name="Normal 2 17 2 4 2" xfId="2850"/>
    <cellStyle name="Normal 2 17 2 5" xfId="2851"/>
    <cellStyle name="Normal 2 17 3" xfId="2852"/>
    <cellStyle name="Normal 2 17 3 2" xfId="2853"/>
    <cellStyle name="Normal 2 17 3 2 2" xfId="2854"/>
    <cellStyle name="Normal 2 17 3 3" xfId="2855"/>
    <cellStyle name="Normal 2 17 3 3 2" xfId="2856"/>
    <cellStyle name="Normal 2 17 3 4" xfId="2857"/>
    <cellStyle name="Normal 2 17 3 4 2" xfId="2858"/>
    <cellStyle name="Normal 2 17 3 5" xfId="2859"/>
    <cellStyle name="Normal 2 17 4" xfId="2860"/>
    <cellStyle name="Normal 2 17 4 2" xfId="2861"/>
    <cellStyle name="Normal 2 17 5" xfId="2862"/>
    <cellStyle name="Normal 2 17 5 2" xfId="2863"/>
    <cellStyle name="Normal 2 17 6" xfId="2864"/>
    <cellStyle name="Normal 2 17 6 2" xfId="2865"/>
    <cellStyle name="Normal 2 17 7" xfId="2866"/>
    <cellStyle name="Normal 2 18" xfId="2867"/>
    <cellStyle name="Normal 2 18 2" xfId="2868"/>
    <cellStyle name="Normal 2 18 2 2" xfId="2869"/>
    <cellStyle name="Normal 2 18 2 2 2" xfId="2870"/>
    <cellStyle name="Normal 2 18 2 3" xfId="2871"/>
    <cellStyle name="Normal 2 18 2 3 2" xfId="2872"/>
    <cellStyle name="Normal 2 18 2 4" xfId="2873"/>
    <cellStyle name="Normal 2 18 2 4 2" xfId="2874"/>
    <cellStyle name="Normal 2 18 2 5" xfId="2875"/>
    <cellStyle name="Normal 2 18 3" xfId="2876"/>
    <cellStyle name="Normal 2 18 3 2" xfId="2877"/>
    <cellStyle name="Normal 2 18 3 2 2" xfId="2878"/>
    <cellStyle name="Normal 2 18 3 3" xfId="2879"/>
    <cellStyle name="Normal 2 18 3 3 2" xfId="2880"/>
    <cellStyle name="Normal 2 18 3 4" xfId="2881"/>
    <cellStyle name="Normal 2 18 3 4 2" xfId="2882"/>
    <cellStyle name="Normal 2 18 3 5" xfId="2883"/>
    <cellStyle name="Normal 2 18 4" xfId="2884"/>
    <cellStyle name="Normal 2 18 4 2" xfId="2885"/>
    <cellStyle name="Normal 2 18 5" xfId="2886"/>
    <cellStyle name="Normal 2 18 5 2" xfId="2887"/>
    <cellStyle name="Normal 2 18 6" xfId="2888"/>
    <cellStyle name="Normal 2 18 6 2" xfId="2889"/>
    <cellStyle name="Normal 2 18 7" xfId="2890"/>
    <cellStyle name="Normal 2 19" xfId="2891"/>
    <cellStyle name="Normal 2 19 2" xfId="2892"/>
    <cellStyle name="Normal 2 19 2 2" xfId="2893"/>
    <cellStyle name="Normal 2 19 2 2 2" xfId="2894"/>
    <cellStyle name="Normal 2 19 2 3" xfId="2895"/>
    <cellStyle name="Normal 2 19 2 3 2" xfId="2896"/>
    <cellStyle name="Normal 2 19 2 4" xfId="2897"/>
    <cellStyle name="Normal 2 19 2 4 2" xfId="2898"/>
    <cellStyle name="Normal 2 19 2 5" xfId="2899"/>
    <cellStyle name="Normal 2 19 3" xfId="2900"/>
    <cellStyle name="Normal 2 19 3 2" xfId="2901"/>
    <cellStyle name="Normal 2 19 3 2 2" xfId="2902"/>
    <cellStyle name="Normal 2 19 3 3" xfId="2903"/>
    <cellStyle name="Normal 2 19 3 3 2" xfId="2904"/>
    <cellStyle name="Normal 2 19 3 4" xfId="2905"/>
    <cellStyle name="Normal 2 19 3 4 2" xfId="2906"/>
    <cellStyle name="Normal 2 19 3 5" xfId="2907"/>
    <cellStyle name="Normal 2 19 4" xfId="2908"/>
    <cellStyle name="Normal 2 19 4 2" xfId="2909"/>
    <cellStyle name="Normal 2 19 5" xfId="2910"/>
    <cellStyle name="Normal 2 19 5 2" xfId="2911"/>
    <cellStyle name="Normal 2 19 6" xfId="2912"/>
    <cellStyle name="Normal 2 19 6 2" xfId="2913"/>
    <cellStyle name="Normal 2 19 7" xfId="2914"/>
    <cellStyle name="Normal 2 2" xfId="2915"/>
    <cellStyle name="Normal 2 2 10" xfId="2916"/>
    <cellStyle name="Normal 2 2 11" xfId="2917"/>
    <cellStyle name="Normal 2 2 12" xfId="2918"/>
    <cellStyle name="Normal 2 2 13" xfId="2919"/>
    <cellStyle name="Normal 2 2 14" xfId="2920"/>
    <cellStyle name="Normal 2 2 15" xfId="2921"/>
    <cellStyle name="Normal 2 2 16" xfId="2922"/>
    <cellStyle name="Normal 2 2 17" xfId="2923"/>
    <cellStyle name="Normal 2 2 18" xfId="2924"/>
    <cellStyle name="Normal 2 2 19" xfId="2925"/>
    <cellStyle name="Normal 2 2 2" xfId="2926"/>
    <cellStyle name="Normal 2 2 2 2" xfId="2927"/>
    <cellStyle name="Normal 2 2 20" xfId="2928"/>
    <cellStyle name="Normal 2 2 21" xfId="2929"/>
    <cellStyle name="Normal 2 2 22" xfId="2930"/>
    <cellStyle name="Normal 2 2 23" xfId="2931"/>
    <cellStyle name="Normal 2 2 24" xfId="2932"/>
    <cellStyle name="Normal 2 2 25" xfId="2933"/>
    <cellStyle name="Normal 2 2 26" xfId="2934"/>
    <cellStyle name="Normal 2 2 27" xfId="2935"/>
    <cellStyle name="Normal 2 2 28" xfId="2936"/>
    <cellStyle name="Normal 2 2 29" xfId="2937"/>
    <cellStyle name="Normal 2 2 3" xfId="2938"/>
    <cellStyle name="Normal 2 2 30" xfId="2939"/>
    <cellStyle name="Normal 2 2 31" xfId="2940"/>
    <cellStyle name="Normal 2 2 32" xfId="2941"/>
    <cellStyle name="Normal 2 2 33" xfId="2942"/>
    <cellStyle name="Normal 2 2 34" xfId="2943"/>
    <cellStyle name="Normal 2 2 35" xfId="2944"/>
    <cellStyle name="Normal 2 2 36" xfId="2945"/>
    <cellStyle name="Normal 2 2 37" xfId="2946"/>
    <cellStyle name="Normal 2 2 38" xfId="2947"/>
    <cellStyle name="Normal 2 2 39" xfId="2948"/>
    <cellStyle name="Normal 2 2 4" xfId="2949"/>
    <cellStyle name="Normal 2 2 40" xfId="2950"/>
    <cellStyle name="Normal 2 2 41" xfId="2951"/>
    <cellStyle name="Normal 2 2 42" xfId="2952"/>
    <cellStyle name="Normal 2 2 43" xfId="2953"/>
    <cellStyle name="Normal 2 2 44" xfId="2954"/>
    <cellStyle name="Normal 2 2 44 2" xfId="2955"/>
    <cellStyle name="Normal 2 2 44 2 2" xfId="2956"/>
    <cellStyle name="Normal 2 2 44 3" xfId="2957"/>
    <cellStyle name="Normal 2 2 44 3 2" xfId="2958"/>
    <cellStyle name="Normal 2 2 44 4" xfId="2959"/>
    <cellStyle name="Normal 2 2 44 4 2" xfId="2960"/>
    <cellStyle name="Normal 2 2 44 5" xfId="2961"/>
    <cellStyle name="Normal 2 2 45" xfId="2962"/>
    <cellStyle name="Normal 2 2 45 2" xfId="2963"/>
    <cellStyle name="Normal 2 2 45 2 2" xfId="2964"/>
    <cellStyle name="Normal 2 2 45 3" xfId="2965"/>
    <cellStyle name="Normal 2 2 45 3 2" xfId="2966"/>
    <cellStyle name="Normal 2 2 45 4" xfId="2967"/>
    <cellStyle name="Normal 2 2 45 4 2" xfId="2968"/>
    <cellStyle name="Normal 2 2 45 5" xfId="2969"/>
    <cellStyle name="Normal 2 2 46" xfId="2970"/>
    <cellStyle name="Normal 2 2 47" xfId="2971"/>
    <cellStyle name="Normal 2 2 47 2" xfId="2972"/>
    <cellStyle name="Normal 2 2 47 2 2" xfId="2973"/>
    <cellStyle name="Normal 2 2 47 3" xfId="2974"/>
    <cellStyle name="Normal 2 2 47 3 2" xfId="2975"/>
    <cellStyle name="Normal 2 2 47 4" xfId="2976"/>
    <cellStyle name="Normal 2 2 47 4 2" xfId="2977"/>
    <cellStyle name="Normal 2 2 47 5" xfId="2978"/>
    <cellStyle name="Normal 2 2 48" xfId="2979"/>
    <cellStyle name="Normal 2 2 5" xfId="2980"/>
    <cellStyle name="Normal 2 2 6" xfId="2981"/>
    <cellStyle name="Normal 2 2 7" xfId="2982"/>
    <cellStyle name="Normal 2 2 8" xfId="2983"/>
    <cellStyle name="Normal 2 2 9" xfId="2984"/>
    <cellStyle name="Normal 2 20" xfId="2985"/>
    <cellStyle name="Normal 2 20 2" xfId="2986"/>
    <cellStyle name="Normal 2 20 2 2" xfId="2987"/>
    <cellStyle name="Normal 2 20 2 2 2" xfId="2988"/>
    <cellStyle name="Normal 2 20 2 3" xfId="2989"/>
    <cellStyle name="Normal 2 20 2 3 2" xfId="2990"/>
    <cellStyle name="Normal 2 20 2 4" xfId="2991"/>
    <cellStyle name="Normal 2 20 2 4 2" xfId="2992"/>
    <cellStyle name="Normal 2 20 2 5" xfId="2993"/>
    <cellStyle name="Normal 2 20 3" xfId="2994"/>
    <cellStyle name="Normal 2 20 3 2" xfId="2995"/>
    <cellStyle name="Normal 2 20 3 2 2" xfId="2996"/>
    <cellStyle name="Normal 2 20 3 3" xfId="2997"/>
    <cellStyle name="Normal 2 20 3 3 2" xfId="2998"/>
    <cellStyle name="Normal 2 20 3 4" xfId="2999"/>
    <cellStyle name="Normal 2 20 3 4 2" xfId="3000"/>
    <cellStyle name="Normal 2 20 3 5" xfId="3001"/>
    <cellStyle name="Normal 2 20 4" xfId="3002"/>
    <cellStyle name="Normal 2 20 4 2" xfId="3003"/>
    <cellStyle name="Normal 2 20 5" xfId="3004"/>
    <cellStyle name="Normal 2 20 5 2" xfId="3005"/>
    <cellStyle name="Normal 2 20 6" xfId="3006"/>
    <cellStyle name="Normal 2 20 6 2" xfId="3007"/>
    <cellStyle name="Normal 2 20 7" xfId="3008"/>
    <cellStyle name="Normal 2 21" xfId="3009"/>
    <cellStyle name="Normal 2 21 2" xfId="3010"/>
    <cellStyle name="Normal 2 21 2 2" xfId="3011"/>
    <cellStyle name="Normal 2 21 2 2 2" xfId="3012"/>
    <cellStyle name="Normal 2 21 2 3" xfId="3013"/>
    <cellStyle name="Normal 2 21 2 3 2" xfId="3014"/>
    <cellStyle name="Normal 2 21 2 4" xfId="3015"/>
    <cellStyle name="Normal 2 21 2 4 2" xfId="3016"/>
    <cellStyle name="Normal 2 21 2 5" xfId="3017"/>
    <cellStyle name="Normal 2 21 3" xfId="3018"/>
    <cellStyle name="Normal 2 21 3 2" xfId="3019"/>
    <cellStyle name="Normal 2 21 3 2 2" xfId="3020"/>
    <cellStyle name="Normal 2 21 3 3" xfId="3021"/>
    <cellStyle name="Normal 2 21 3 3 2" xfId="3022"/>
    <cellStyle name="Normal 2 21 3 4" xfId="3023"/>
    <cellStyle name="Normal 2 21 3 4 2" xfId="3024"/>
    <cellStyle name="Normal 2 21 3 5" xfId="3025"/>
    <cellStyle name="Normal 2 21 4" xfId="3026"/>
    <cellStyle name="Normal 2 21 4 2" xfId="3027"/>
    <cellStyle name="Normal 2 21 5" xfId="3028"/>
    <cellStyle name="Normal 2 21 5 2" xfId="3029"/>
    <cellStyle name="Normal 2 21 6" xfId="3030"/>
    <cellStyle name="Normal 2 21 6 2" xfId="3031"/>
    <cellStyle name="Normal 2 21 7" xfId="3032"/>
    <cellStyle name="Normal 2 22" xfId="3033"/>
    <cellStyle name="Normal 2 22 2" xfId="3034"/>
    <cellStyle name="Normal 2 22 2 2" xfId="3035"/>
    <cellStyle name="Normal 2 22 2 2 2" xfId="3036"/>
    <cellStyle name="Normal 2 22 2 3" xfId="3037"/>
    <cellStyle name="Normal 2 22 2 3 2" xfId="3038"/>
    <cellStyle name="Normal 2 22 2 4" xfId="3039"/>
    <cellStyle name="Normal 2 22 2 4 2" xfId="3040"/>
    <cellStyle name="Normal 2 22 2 5" xfId="3041"/>
    <cellStyle name="Normal 2 22 3" xfId="3042"/>
    <cellStyle name="Normal 2 22 3 2" xfId="3043"/>
    <cellStyle name="Normal 2 22 3 2 2" xfId="3044"/>
    <cellStyle name="Normal 2 22 3 3" xfId="3045"/>
    <cellStyle name="Normal 2 22 3 3 2" xfId="3046"/>
    <cellStyle name="Normal 2 22 3 4" xfId="3047"/>
    <cellStyle name="Normal 2 22 3 4 2" xfId="3048"/>
    <cellStyle name="Normal 2 22 3 5" xfId="3049"/>
    <cellStyle name="Normal 2 22 4" xfId="3050"/>
    <cellStyle name="Normal 2 22 4 2" xfId="3051"/>
    <cellStyle name="Normal 2 22 5" xfId="3052"/>
    <cellStyle name="Normal 2 22 5 2" xfId="3053"/>
    <cellStyle name="Normal 2 22 6" xfId="3054"/>
    <cellStyle name="Normal 2 22 6 2" xfId="3055"/>
    <cellStyle name="Normal 2 22 7" xfId="3056"/>
    <cellStyle name="Normal 2 23" xfId="3057"/>
    <cellStyle name="Normal 2 23 2" xfId="3058"/>
    <cellStyle name="Normal 2 23 2 2" xfId="3059"/>
    <cellStyle name="Normal 2 23 2 2 2" xfId="3060"/>
    <cellStyle name="Normal 2 23 2 3" xfId="3061"/>
    <cellStyle name="Normal 2 23 2 3 2" xfId="3062"/>
    <cellStyle name="Normal 2 23 2 4" xfId="3063"/>
    <cellStyle name="Normal 2 23 2 4 2" xfId="3064"/>
    <cellStyle name="Normal 2 23 2 5" xfId="3065"/>
    <cellStyle name="Normal 2 23 3" xfId="3066"/>
    <cellStyle name="Normal 2 23 3 2" xfId="3067"/>
    <cellStyle name="Normal 2 23 3 2 2" xfId="3068"/>
    <cellStyle name="Normal 2 23 3 3" xfId="3069"/>
    <cellStyle name="Normal 2 23 3 3 2" xfId="3070"/>
    <cellStyle name="Normal 2 23 3 4" xfId="3071"/>
    <cellStyle name="Normal 2 23 3 4 2" xfId="3072"/>
    <cellStyle name="Normal 2 23 3 5" xfId="3073"/>
    <cellStyle name="Normal 2 23 4" xfId="3074"/>
    <cellStyle name="Normal 2 23 4 2" xfId="3075"/>
    <cellStyle name="Normal 2 23 5" xfId="3076"/>
    <cellStyle name="Normal 2 23 5 2" xfId="3077"/>
    <cellStyle name="Normal 2 23 6" xfId="3078"/>
    <cellStyle name="Normal 2 23 6 2" xfId="3079"/>
    <cellStyle name="Normal 2 23 7" xfId="3080"/>
    <cellStyle name="Normal 2 24" xfId="3081"/>
    <cellStyle name="Normal 2 24 2" xfId="3082"/>
    <cellStyle name="Normal 2 24 2 2" xfId="3083"/>
    <cellStyle name="Normal 2 24 2 2 2" xfId="3084"/>
    <cellStyle name="Normal 2 24 2 3" xfId="3085"/>
    <cellStyle name="Normal 2 24 2 3 2" xfId="3086"/>
    <cellStyle name="Normal 2 24 2 4" xfId="3087"/>
    <cellStyle name="Normal 2 24 2 4 2" xfId="3088"/>
    <cellStyle name="Normal 2 24 2 5" xfId="3089"/>
    <cellStyle name="Normal 2 24 3" xfId="3090"/>
    <cellStyle name="Normal 2 24 3 2" xfId="3091"/>
    <cellStyle name="Normal 2 24 3 2 2" xfId="3092"/>
    <cellStyle name="Normal 2 24 3 3" xfId="3093"/>
    <cellStyle name="Normal 2 24 3 3 2" xfId="3094"/>
    <cellStyle name="Normal 2 24 3 4" xfId="3095"/>
    <cellStyle name="Normal 2 24 3 4 2" xfId="3096"/>
    <cellStyle name="Normal 2 24 3 5" xfId="3097"/>
    <cellStyle name="Normal 2 24 4" xfId="3098"/>
    <cellStyle name="Normal 2 24 4 2" xfId="3099"/>
    <cellStyle name="Normal 2 24 5" xfId="3100"/>
    <cellStyle name="Normal 2 24 5 2" xfId="3101"/>
    <cellStyle name="Normal 2 24 6" xfId="3102"/>
    <cellStyle name="Normal 2 24 6 2" xfId="3103"/>
    <cellStyle name="Normal 2 24 7" xfId="3104"/>
    <cellStyle name="Normal 2 25" xfId="3105"/>
    <cellStyle name="Normal 2 25 2" xfId="3106"/>
    <cellStyle name="Normal 2 25 2 2" xfId="3107"/>
    <cellStyle name="Normal 2 25 2 2 2" xfId="3108"/>
    <cellStyle name="Normal 2 25 2 3" xfId="3109"/>
    <cellStyle name="Normal 2 25 2 3 2" xfId="3110"/>
    <cellStyle name="Normal 2 25 2 4" xfId="3111"/>
    <cellStyle name="Normal 2 25 2 4 2" xfId="3112"/>
    <cellStyle name="Normal 2 25 2 5" xfId="3113"/>
    <cellStyle name="Normal 2 25 3" xfId="3114"/>
    <cellStyle name="Normal 2 25 3 2" xfId="3115"/>
    <cellStyle name="Normal 2 25 3 2 2" xfId="3116"/>
    <cellStyle name="Normal 2 25 3 3" xfId="3117"/>
    <cellStyle name="Normal 2 25 3 3 2" xfId="3118"/>
    <cellStyle name="Normal 2 25 3 4" xfId="3119"/>
    <cellStyle name="Normal 2 25 3 4 2" xfId="3120"/>
    <cellStyle name="Normal 2 25 3 5" xfId="3121"/>
    <cellStyle name="Normal 2 25 4" xfId="3122"/>
    <cellStyle name="Normal 2 25 4 2" xfId="3123"/>
    <cellStyle name="Normal 2 25 5" xfId="3124"/>
    <cellStyle name="Normal 2 25 5 2" xfId="3125"/>
    <cellStyle name="Normal 2 25 6" xfId="3126"/>
    <cellStyle name="Normal 2 25 6 2" xfId="3127"/>
    <cellStyle name="Normal 2 25 7" xfId="3128"/>
    <cellStyle name="Normal 2 26" xfId="3129"/>
    <cellStyle name="Normal 2 26 2" xfId="3130"/>
    <cellStyle name="Normal 2 26 2 2" xfId="3131"/>
    <cellStyle name="Normal 2 26 2 2 2" xfId="3132"/>
    <cellStyle name="Normal 2 26 2 3" xfId="3133"/>
    <cellStyle name="Normal 2 26 2 3 2" xfId="3134"/>
    <cellStyle name="Normal 2 26 2 4" xfId="3135"/>
    <cellStyle name="Normal 2 26 2 4 2" xfId="3136"/>
    <cellStyle name="Normal 2 26 2 5" xfId="3137"/>
    <cellStyle name="Normal 2 26 3" xfId="3138"/>
    <cellStyle name="Normal 2 26 3 2" xfId="3139"/>
    <cellStyle name="Normal 2 26 3 2 2" xfId="3140"/>
    <cellStyle name="Normal 2 26 3 3" xfId="3141"/>
    <cellStyle name="Normal 2 26 3 3 2" xfId="3142"/>
    <cellStyle name="Normal 2 26 3 4" xfId="3143"/>
    <cellStyle name="Normal 2 26 3 4 2" xfId="3144"/>
    <cellStyle name="Normal 2 26 3 5" xfId="3145"/>
    <cellStyle name="Normal 2 26 4" xfId="3146"/>
    <cellStyle name="Normal 2 26 4 2" xfId="3147"/>
    <cellStyle name="Normal 2 26 5" xfId="3148"/>
    <cellStyle name="Normal 2 26 5 2" xfId="3149"/>
    <cellStyle name="Normal 2 26 6" xfId="3150"/>
    <cellStyle name="Normal 2 26 6 2" xfId="3151"/>
    <cellStyle name="Normal 2 26 7" xfId="3152"/>
    <cellStyle name="Normal 2 27" xfId="3153"/>
    <cellStyle name="Normal 2 27 2" xfId="3154"/>
    <cellStyle name="Normal 2 27 2 2" xfId="3155"/>
    <cellStyle name="Normal 2 27 2 2 2" xfId="3156"/>
    <cellStyle name="Normal 2 27 2 3" xfId="3157"/>
    <cellStyle name="Normal 2 27 2 3 2" xfId="3158"/>
    <cellStyle name="Normal 2 27 2 4" xfId="3159"/>
    <cellStyle name="Normal 2 27 2 4 2" xfId="3160"/>
    <cellStyle name="Normal 2 27 2 5" xfId="3161"/>
    <cellStyle name="Normal 2 27 3" xfId="3162"/>
    <cellStyle name="Normal 2 27 3 2" xfId="3163"/>
    <cellStyle name="Normal 2 27 3 2 2" xfId="3164"/>
    <cellStyle name="Normal 2 27 3 3" xfId="3165"/>
    <cellStyle name="Normal 2 27 3 3 2" xfId="3166"/>
    <cellStyle name="Normal 2 27 3 4" xfId="3167"/>
    <cellStyle name="Normal 2 27 3 4 2" xfId="3168"/>
    <cellStyle name="Normal 2 27 3 5" xfId="3169"/>
    <cellStyle name="Normal 2 27 4" xfId="3170"/>
    <cellStyle name="Normal 2 27 4 2" xfId="3171"/>
    <cellStyle name="Normal 2 27 5" xfId="3172"/>
    <cellStyle name="Normal 2 27 5 2" xfId="3173"/>
    <cellStyle name="Normal 2 27 6" xfId="3174"/>
    <cellStyle name="Normal 2 27 6 2" xfId="3175"/>
    <cellStyle name="Normal 2 27 7" xfId="3176"/>
    <cellStyle name="Normal 2 28" xfId="3177"/>
    <cellStyle name="Normal 2 28 2" xfId="3178"/>
    <cellStyle name="Normal 2 28 2 2" xfId="3179"/>
    <cellStyle name="Normal 2 28 2 2 2" xfId="3180"/>
    <cellStyle name="Normal 2 28 2 3" xfId="3181"/>
    <cellStyle name="Normal 2 28 2 3 2" xfId="3182"/>
    <cellStyle name="Normal 2 28 2 4" xfId="3183"/>
    <cellStyle name="Normal 2 28 2 4 2" xfId="3184"/>
    <cellStyle name="Normal 2 28 2 5" xfId="3185"/>
    <cellStyle name="Normal 2 28 3" xfId="3186"/>
    <cellStyle name="Normal 2 28 3 2" xfId="3187"/>
    <cellStyle name="Normal 2 28 3 2 2" xfId="3188"/>
    <cellStyle name="Normal 2 28 3 3" xfId="3189"/>
    <cellStyle name="Normal 2 28 3 3 2" xfId="3190"/>
    <cellStyle name="Normal 2 28 3 4" xfId="3191"/>
    <cellStyle name="Normal 2 28 3 4 2" xfId="3192"/>
    <cellStyle name="Normal 2 28 3 5" xfId="3193"/>
    <cellStyle name="Normal 2 28 4" xfId="3194"/>
    <cellStyle name="Normal 2 28 4 2" xfId="3195"/>
    <cellStyle name="Normal 2 28 5" xfId="3196"/>
    <cellStyle name="Normal 2 28 5 2" xfId="3197"/>
    <cellStyle name="Normal 2 28 6" xfId="3198"/>
    <cellStyle name="Normal 2 28 6 2" xfId="3199"/>
    <cellStyle name="Normal 2 28 7" xfId="3200"/>
    <cellStyle name="Normal 2 29" xfId="3201"/>
    <cellStyle name="Normal 2 29 2" xfId="3202"/>
    <cellStyle name="Normal 2 29 2 2" xfId="3203"/>
    <cellStyle name="Normal 2 29 2 2 2" xfId="3204"/>
    <cellStyle name="Normal 2 29 2 3" xfId="3205"/>
    <cellStyle name="Normal 2 29 2 3 2" xfId="3206"/>
    <cellStyle name="Normal 2 29 2 4" xfId="3207"/>
    <cellStyle name="Normal 2 29 2 4 2" xfId="3208"/>
    <cellStyle name="Normal 2 29 2 5" xfId="3209"/>
    <cellStyle name="Normal 2 29 3" xfId="3210"/>
    <cellStyle name="Normal 2 29 3 2" xfId="3211"/>
    <cellStyle name="Normal 2 29 3 2 2" xfId="3212"/>
    <cellStyle name="Normal 2 29 3 3" xfId="3213"/>
    <cellStyle name="Normal 2 29 3 3 2" xfId="3214"/>
    <cellStyle name="Normal 2 29 3 4" xfId="3215"/>
    <cellStyle name="Normal 2 29 3 4 2" xfId="3216"/>
    <cellStyle name="Normal 2 29 3 5" xfId="3217"/>
    <cellStyle name="Normal 2 29 4" xfId="3218"/>
    <cellStyle name="Normal 2 29 4 2" xfId="3219"/>
    <cellStyle name="Normal 2 29 5" xfId="3220"/>
    <cellStyle name="Normal 2 29 5 2" xfId="3221"/>
    <cellStyle name="Normal 2 29 6" xfId="3222"/>
    <cellStyle name="Normal 2 29 6 2" xfId="3223"/>
    <cellStyle name="Normal 2 29 7" xfId="3224"/>
    <cellStyle name="Normal 2 3" xfId="3225"/>
    <cellStyle name="Normal 2 3 2" xfId="3226"/>
    <cellStyle name="Normal 2 3 2 2" xfId="3227"/>
    <cellStyle name="Normal 2 3 2 2 2" xfId="3228"/>
    <cellStyle name="Normal 2 3 2 2 2 2" xfId="3229"/>
    <cellStyle name="Normal 2 3 2 2 3" xfId="3230"/>
    <cellStyle name="Normal 2 3 2 2 3 2" xfId="3231"/>
    <cellStyle name="Normal 2 3 2 2 4" xfId="3232"/>
    <cellStyle name="Normal 2 3 2 2 4 2" xfId="3233"/>
    <cellStyle name="Normal 2 3 2 2 5" xfId="3234"/>
    <cellStyle name="Normal 2 3 2 3" xfId="3235"/>
    <cellStyle name="Normal 2 3 2 3 2" xfId="3236"/>
    <cellStyle name="Normal 2 3 2 3 2 2" xfId="3237"/>
    <cellStyle name="Normal 2 3 2 3 3" xfId="3238"/>
    <cellStyle name="Normal 2 3 2 3 3 2" xfId="3239"/>
    <cellStyle name="Normal 2 3 2 3 4" xfId="3240"/>
    <cellStyle name="Normal 2 3 2 3 4 2" xfId="3241"/>
    <cellStyle name="Normal 2 3 2 3 5" xfId="3242"/>
    <cellStyle name="Normal 2 3 2 4" xfId="3243"/>
    <cellStyle name="Normal 2 3 2 4 2" xfId="3244"/>
    <cellStyle name="Normal 2 3 2 5" xfId="3245"/>
    <cellStyle name="Normal 2 3 2 5 2" xfId="3246"/>
    <cellStyle name="Normal 2 3 2 6" xfId="3247"/>
    <cellStyle name="Normal 2 3 2 6 2" xfId="3248"/>
    <cellStyle name="Normal 2 3 2 7" xfId="3249"/>
    <cellStyle name="Normal 2 3 3" xfId="3250"/>
    <cellStyle name="Normal 2 3 3 2" xfId="3251"/>
    <cellStyle name="Normal 2 3 3 2 2" xfId="3252"/>
    <cellStyle name="Normal 2 3 3 3" xfId="3253"/>
    <cellStyle name="Normal 2 3 3 3 2" xfId="3254"/>
    <cellStyle name="Normal 2 3 3 4" xfId="3255"/>
    <cellStyle name="Normal 2 3 3 4 2" xfId="3256"/>
    <cellStyle name="Normal 2 3 3 5" xfId="3257"/>
    <cellStyle name="Normal 2 3 4" xfId="3258"/>
    <cellStyle name="Normal 2 3 4 2" xfId="3259"/>
    <cellStyle name="Normal 2 3 4 2 2" xfId="3260"/>
    <cellStyle name="Normal 2 3 4 3" xfId="3261"/>
    <cellStyle name="Normal 2 3 4 3 2" xfId="3262"/>
    <cellStyle name="Normal 2 3 4 4" xfId="3263"/>
    <cellStyle name="Normal 2 3 4 4 2" xfId="3264"/>
    <cellStyle name="Normal 2 3 4 5" xfId="3265"/>
    <cellStyle name="Normal 2 3 5" xfId="3266"/>
    <cellStyle name="Normal 2 3 5 2" xfId="3267"/>
    <cellStyle name="Normal 2 3 5 2 2" xfId="3268"/>
    <cellStyle name="Normal 2 3 5 3" xfId="3269"/>
    <cellStyle name="Normal 2 3 5 3 2" xfId="3270"/>
    <cellStyle name="Normal 2 3 5 4" xfId="3271"/>
    <cellStyle name="Normal 2 3 5 4 2" xfId="3272"/>
    <cellStyle name="Normal 2 3 5 5" xfId="3273"/>
    <cellStyle name="Normal 2 3 6" xfId="3274"/>
    <cellStyle name="Normal 2 3 7" xfId="3275"/>
    <cellStyle name="Normal 2 30" xfId="3276"/>
    <cellStyle name="Normal 2 30 2" xfId="3277"/>
    <cellStyle name="Normal 2 30 2 2" xfId="3278"/>
    <cellStyle name="Normal 2 30 2 2 2" xfId="3279"/>
    <cellStyle name="Normal 2 30 2 3" xfId="3280"/>
    <cellStyle name="Normal 2 30 2 3 2" xfId="3281"/>
    <cellStyle name="Normal 2 30 2 4" xfId="3282"/>
    <cellStyle name="Normal 2 30 2 4 2" xfId="3283"/>
    <cellStyle name="Normal 2 30 2 5" xfId="3284"/>
    <cellStyle name="Normal 2 30 3" xfId="3285"/>
    <cellStyle name="Normal 2 30 3 2" xfId="3286"/>
    <cellStyle name="Normal 2 30 3 2 2" xfId="3287"/>
    <cellStyle name="Normal 2 30 3 3" xfId="3288"/>
    <cellStyle name="Normal 2 30 3 3 2" xfId="3289"/>
    <cellStyle name="Normal 2 30 3 4" xfId="3290"/>
    <cellStyle name="Normal 2 30 3 4 2" xfId="3291"/>
    <cellStyle name="Normal 2 30 3 5" xfId="3292"/>
    <cellStyle name="Normal 2 30 4" xfId="3293"/>
    <cellStyle name="Normal 2 30 4 2" xfId="3294"/>
    <cellStyle name="Normal 2 30 5" xfId="3295"/>
    <cellStyle name="Normal 2 30 5 2" xfId="3296"/>
    <cellStyle name="Normal 2 30 6" xfId="3297"/>
    <cellStyle name="Normal 2 30 6 2" xfId="3298"/>
    <cellStyle name="Normal 2 30 7" xfId="3299"/>
    <cellStyle name="Normal 2 31" xfId="3300"/>
    <cellStyle name="Normal 2 31 2" xfId="3301"/>
    <cellStyle name="Normal 2 31 2 2" xfId="3302"/>
    <cellStyle name="Normal 2 31 2 2 2" xfId="3303"/>
    <cellStyle name="Normal 2 31 2 3" xfId="3304"/>
    <cellStyle name="Normal 2 31 2 3 2" xfId="3305"/>
    <cellStyle name="Normal 2 31 2 4" xfId="3306"/>
    <cellStyle name="Normal 2 31 2 4 2" xfId="3307"/>
    <cellStyle name="Normal 2 31 2 5" xfId="3308"/>
    <cellStyle name="Normal 2 31 3" xfId="3309"/>
    <cellStyle name="Normal 2 31 3 2" xfId="3310"/>
    <cellStyle name="Normal 2 31 3 2 2" xfId="3311"/>
    <cellStyle name="Normal 2 31 3 3" xfId="3312"/>
    <cellStyle name="Normal 2 31 3 3 2" xfId="3313"/>
    <cellStyle name="Normal 2 31 3 4" xfId="3314"/>
    <cellStyle name="Normal 2 31 3 4 2" xfId="3315"/>
    <cellStyle name="Normal 2 31 3 5" xfId="3316"/>
    <cellStyle name="Normal 2 31 4" xfId="3317"/>
    <cellStyle name="Normal 2 31 4 2" xfId="3318"/>
    <cellStyle name="Normal 2 31 5" xfId="3319"/>
    <cellStyle name="Normal 2 31 5 2" xfId="3320"/>
    <cellStyle name="Normal 2 31 6" xfId="3321"/>
    <cellStyle name="Normal 2 31 6 2" xfId="3322"/>
    <cellStyle name="Normal 2 31 7" xfId="3323"/>
    <cellStyle name="Normal 2 32" xfId="3324"/>
    <cellStyle name="Normal 2 32 2" xfId="3325"/>
    <cellStyle name="Normal 2 32 2 2" xfId="3326"/>
    <cellStyle name="Normal 2 32 2 2 2" xfId="3327"/>
    <cellStyle name="Normal 2 32 2 3" xfId="3328"/>
    <cellStyle name="Normal 2 32 2 3 2" xfId="3329"/>
    <cellStyle name="Normal 2 32 2 4" xfId="3330"/>
    <cellStyle name="Normal 2 32 2 4 2" xfId="3331"/>
    <cellStyle name="Normal 2 32 2 5" xfId="3332"/>
    <cellStyle name="Normal 2 32 3" xfId="3333"/>
    <cellStyle name="Normal 2 32 3 2" xfId="3334"/>
    <cellStyle name="Normal 2 32 3 2 2" xfId="3335"/>
    <cellStyle name="Normal 2 32 3 3" xfId="3336"/>
    <cellStyle name="Normal 2 32 3 3 2" xfId="3337"/>
    <cellStyle name="Normal 2 32 3 4" xfId="3338"/>
    <cellStyle name="Normal 2 32 3 4 2" xfId="3339"/>
    <cellStyle name="Normal 2 32 3 5" xfId="3340"/>
    <cellStyle name="Normal 2 32 4" xfId="3341"/>
    <cellStyle name="Normal 2 32 4 2" xfId="3342"/>
    <cellStyle name="Normal 2 32 5" xfId="3343"/>
    <cellStyle name="Normal 2 32 5 2" xfId="3344"/>
    <cellStyle name="Normal 2 32 6" xfId="3345"/>
    <cellStyle name="Normal 2 32 6 2" xfId="3346"/>
    <cellStyle name="Normal 2 32 7" xfId="3347"/>
    <cellStyle name="Normal 2 33" xfId="3348"/>
    <cellStyle name="Normal 2 33 2" xfId="3349"/>
    <cellStyle name="Normal 2 33 2 2" xfId="3350"/>
    <cellStyle name="Normal 2 33 2 2 2" xfId="3351"/>
    <cellStyle name="Normal 2 33 2 3" xfId="3352"/>
    <cellStyle name="Normal 2 33 2 3 2" xfId="3353"/>
    <cellStyle name="Normal 2 33 2 4" xfId="3354"/>
    <cellStyle name="Normal 2 33 2 4 2" xfId="3355"/>
    <cellStyle name="Normal 2 33 2 5" xfId="3356"/>
    <cellStyle name="Normal 2 33 3" xfId="3357"/>
    <cellStyle name="Normal 2 33 3 2" xfId="3358"/>
    <cellStyle name="Normal 2 33 3 2 2" xfId="3359"/>
    <cellStyle name="Normal 2 33 3 3" xfId="3360"/>
    <cellStyle name="Normal 2 33 3 3 2" xfId="3361"/>
    <cellStyle name="Normal 2 33 3 4" xfId="3362"/>
    <cellStyle name="Normal 2 33 3 4 2" xfId="3363"/>
    <cellStyle name="Normal 2 33 3 5" xfId="3364"/>
    <cellStyle name="Normal 2 33 4" xfId="3365"/>
    <cellStyle name="Normal 2 33 4 2" xfId="3366"/>
    <cellStyle name="Normal 2 33 5" xfId="3367"/>
    <cellStyle name="Normal 2 33 5 2" xfId="3368"/>
    <cellStyle name="Normal 2 33 6" xfId="3369"/>
    <cellStyle name="Normal 2 33 6 2" xfId="3370"/>
    <cellStyle name="Normal 2 33 7" xfId="3371"/>
    <cellStyle name="Normal 2 34" xfId="3372"/>
    <cellStyle name="Normal 2 35" xfId="3373"/>
    <cellStyle name="Normal 2 36" xfId="3374"/>
    <cellStyle name="Normal 2 37" xfId="3375"/>
    <cellStyle name="Normal 2 38" xfId="3376"/>
    <cellStyle name="Normal 2 39" xfId="3377"/>
    <cellStyle name="Normal 2 4" xfId="3378"/>
    <cellStyle name="Normal 2 4 2" xfId="3379"/>
    <cellStyle name="Normal 2 4 2 2" xfId="3380"/>
    <cellStyle name="Normal 2 4 2 2 2" xfId="3381"/>
    <cellStyle name="Normal 2 4 2 3" xfId="3382"/>
    <cellStyle name="Normal 2 4 2 3 2" xfId="3383"/>
    <cellStyle name="Normal 2 4 2 4" xfId="3384"/>
    <cellStyle name="Normal 2 4 2 4 2" xfId="3385"/>
    <cellStyle name="Normal 2 4 2 5" xfId="3386"/>
    <cellStyle name="Normal 2 4 3" xfId="3387"/>
    <cellStyle name="Normal 2 4 3 2" xfId="3388"/>
    <cellStyle name="Normal 2 4 3 2 2" xfId="3389"/>
    <cellStyle name="Normal 2 4 3 3" xfId="3390"/>
    <cellStyle name="Normal 2 4 3 3 2" xfId="3391"/>
    <cellStyle name="Normal 2 4 3 4" xfId="3392"/>
    <cellStyle name="Normal 2 4 3 4 2" xfId="3393"/>
    <cellStyle name="Normal 2 4 3 5" xfId="3394"/>
    <cellStyle name="Normal 2 4 4" xfId="3395"/>
    <cellStyle name="Normal 2 4 4 2" xfId="3396"/>
    <cellStyle name="Normal 2 4 4 2 2" xfId="3397"/>
    <cellStyle name="Normal 2 4 4 3" xfId="3398"/>
    <cellStyle name="Normal 2 4 4 3 2" xfId="3399"/>
    <cellStyle name="Normal 2 4 4 4" xfId="3400"/>
    <cellStyle name="Normal 2 4 4 4 2" xfId="3401"/>
    <cellStyle name="Normal 2 4 4 5" xfId="3402"/>
    <cellStyle name="Normal 2 4 5" xfId="3403"/>
    <cellStyle name="Normal 2 40" xfId="3404"/>
    <cellStyle name="Normal 2 40 2" xfId="3405"/>
    <cellStyle name="Normal 2 40 2 2" xfId="3406"/>
    <cellStyle name="Normal 2 40 2 2 2" xfId="3407"/>
    <cellStyle name="Normal 2 40 2 3" xfId="3408"/>
    <cellStyle name="Normal 2 40 2 3 2" xfId="3409"/>
    <cellStyle name="Normal 2 40 2 4" xfId="3410"/>
    <cellStyle name="Normal 2 40 2 4 2" xfId="3411"/>
    <cellStyle name="Normal 2 40 2 5" xfId="3412"/>
    <cellStyle name="Normal 2 40 3" xfId="3413"/>
    <cellStyle name="Normal 2 40 3 2" xfId="3414"/>
    <cellStyle name="Normal 2 40 3 2 2" xfId="3415"/>
    <cellStyle name="Normal 2 40 3 3" xfId="3416"/>
    <cellStyle name="Normal 2 40 3 3 2" xfId="3417"/>
    <cellStyle name="Normal 2 40 3 4" xfId="3418"/>
    <cellStyle name="Normal 2 40 3 4 2" xfId="3419"/>
    <cellStyle name="Normal 2 40 3 5" xfId="3420"/>
    <cellStyle name="Normal 2 40 4" xfId="3421"/>
    <cellStyle name="Normal 2 40 4 2" xfId="3422"/>
    <cellStyle name="Normal 2 40 5" xfId="3423"/>
    <cellStyle name="Normal 2 40 5 2" xfId="3424"/>
    <cellStyle name="Normal 2 40 6" xfId="3425"/>
    <cellStyle name="Normal 2 40 6 2" xfId="3426"/>
    <cellStyle name="Normal 2 40 7" xfId="3427"/>
    <cellStyle name="Normal 2 41" xfId="3428"/>
    <cellStyle name="Normal 2 41 2" xfId="3429"/>
    <cellStyle name="Normal 2 41 2 2" xfId="3430"/>
    <cellStyle name="Normal 2 41 2 2 2" xfId="3431"/>
    <cellStyle name="Normal 2 41 2 3" xfId="3432"/>
    <cellStyle name="Normal 2 41 2 3 2" xfId="3433"/>
    <cellStyle name="Normal 2 41 2 4" xfId="3434"/>
    <cellStyle name="Normal 2 41 2 4 2" xfId="3435"/>
    <cellStyle name="Normal 2 41 2 5" xfId="3436"/>
    <cellStyle name="Normal 2 41 3" xfId="3437"/>
    <cellStyle name="Normal 2 41 3 2" xfId="3438"/>
    <cellStyle name="Normal 2 41 3 2 2" xfId="3439"/>
    <cellStyle name="Normal 2 41 3 3" xfId="3440"/>
    <cellStyle name="Normal 2 41 3 3 2" xfId="3441"/>
    <cellStyle name="Normal 2 41 3 4" xfId="3442"/>
    <cellStyle name="Normal 2 41 3 4 2" xfId="3443"/>
    <cellStyle name="Normal 2 41 3 5" xfId="3444"/>
    <cellStyle name="Normal 2 41 4" xfId="3445"/>
    <cellStyle name="Normal 2 41 4 2" xfId="3446"/>
    <cellStyle name="Normal 2 41 5" xfId="3447"/>
    <cellStyle name="Normal 2 41 5 2" xfId="3448"/>
    <cellStyle name="Normal 2 41 6" xfId="3449"/>
    <cellStyle name="Normal 2 41 6 2" xfId="3450"/>
    <cellStyle name="Normal 2 41 7" xfId="3451"/>
    <cellStyle name="Normal 2 42" xfId="3452"/>
    <cellStyle name="Normal 2 42 2" xfId="3453"/>
    <cellStyle name="Normal 2 42 2 2" xfId="3454"/>
    <cellStyle name="Normal 2 42 2 2 2" xfId="3455"/>
    <cellStyle name="Normal 2 42 2 3" xfId="3456"/>
    <cellStyle name="Normal 2 42 2 3 2" xfId="3457"/>
    <cellStyle name="Normal 2 42 2 4" xfId="3458"/>
    <cellStyle name="Normal 2 42 2 4 2" xfId="3459"/>
    <cellStyle name="Normal 2 42 2 5" xfId="3460"/>
    <cellStyle name="Normal 2 42 3" xfId="3461"/>
    <cellStyle name="Normal 2 42 3 2" xfId="3462"/>
    <cellStyle name="Normal 2 42 3 2 2" xfId="3463"/>
    <cellStyle name="Normal 2 42 3 3" xfId="3464"/>
    <cellStyle name="Normal 2 42 3 3 2" xfId="3465"/>
    <cellStyle name="Normal 2 42 3 4" xfId="3466"/>
    <cellStyle name="Normal 2 42 3 4 2" xfId="3467"/>
    <cellStyle name="Normal 2 42 3 5" xfId="3468"/>
    <cellStyle name="Normal 2 42 4" xfId="3469"/>
    <cellStyle name="Normal 2 42 4 2" xfId="3470"/>
    <cellStyle name="Normal 2 42 5" xfId="3471"/>
    <cellStyle name="Normal 2 42 5 2" xfId="3472"/>
    <cellStyle name="Normal 2 42 6" xfId="3473"/>
    <cellStyle name="Normal 2 42 6 2" xfId="3474"/>
    <cellStyle name="Normal 2 42 7" xfId="3475"/>
    <cellStyle name="Normal 2 43" xfId="3476"/>
    <cellStyle name="Normal 2 43 2" xfId="3477"/>
    <cellStyle name="Normal 2 43 2 2" xfId="3478"/>
    <cellStyle name="Normal 2 43 2 2 2" xfId="3479"/>
    <cellStyle name="Normal 2 43 2 3" xfId="3480"/>
    <cellStyle name="Normal 2 43 2 3 2" xfId="3481"/>
    <cellStyle name="Normal 2 43 2 4" xfId="3482"/>
    <cellStyle name="Normal 2 43 2 4 2" xfId="3483"/>
    <cellStyle name="Normal 2 43 2 5" xfId="3484"/>
    <cellStyle name="Normal 2 43 3" xfId="3485"/>
    <cellStyle name="Normal 2 43 3 2" xfId="3486"/>
    <cellStyle name="Normal 2 43 3 2 2" xfId="3487"/>
    <cellStyle name="Normal 2 43 3 3" xfId="3488"/>
    <cellStyle name="Normal 2 43 3 3 2" xfId="3489"/>
    <cellStyle name="Normal 2 43 3 4" xfId="3490"/>
    <cellStyle name="Normal 2 43 3 4 2" xfId="3491"/>
    <cellStyle name="Normal 2 43 3 5" xfId="3492"/>
    <cellStyle name="Normal 2 43 4" xfId="3493"/>
    <cellStyle name="Normal 2 43 4 2" xfId="3494"/>
    <cellStyle name="Normal 2 43 5" xfId="3495"/>
    <cellStyle name="Normal 2 43 5 2" xfId="3496"/>
    <cellStyle name="Normal 2 43 6" xfId="3497"/>
    <cellStyle name="Normal 2 43 6 2" xfId="3498"/>
    <cellStyle name="Normal 2 43 7" xfId="3499"/>
    <cellStyle name="Normal 2 44" xfId="3500"/>
    <cellStyle name="Normal 2 44 2" xfId="3501"/>
    <cellStyle name="Normal 2 44 2 2" xfId="3502"/>
    <cellStyle name="Normal 2 44 2 2 2" xfId="3503"/>
    <cellStyle name="Normal 2 44 2 3" xfId="3504"/>
    <cellStyle name="Normal 2 44 2 3 2" xfId="3505"/>
    <cellStyle name="Normal 2 44 2 4" xfId="3506"/>
    <cellStyle name="Normal 2 44 2 4 2" xfId="3507"/>
    <cellStyle name="Normal 2 44 2 5" xfId="3508"/>
    <cellStyle name="Normal 2 44 3" xfId="3509"/>
    <cellStyle name="Normal 2 44 3 2" xfId="3510"/>
    <cellStyle name="Normal 2 44 3 2 2" xfId="3511"/>
    <cellStyle name="Normal 2 44 3 3" xfId="3512"/>
    <cellStyle name="Normal 2 44 3 3 2" xfId="3513"/>
    <cellStyle name="Normal 2 44 3 4" xfId="3514"/>
    <cellStyle name="Normal 2 44 3 4 2" xfId="3515"/>
    <cellStyle name="Normal 2 44 3 5" xfId="3516"/>
    <cellStyle name="Normal 2 44 4" xfId="3517"/>
    <cellStyle name="Normal 2 44 4 2" xfId="3518"/>
    <cellStyle name="Normal 2 44 5" xfId="3519"/>
    <cellStyle name="Normal 2 44 5 2" xfId="3520"/>
    <cellStyle name="Normal 2 44 6" xfId="3521"/>
    <cellStyle name="Normal 2 44 6 2" xfId="3522"/>
    <cellStyle name="Normal 2 44 7" xfId="3523"/>
    <cellStyle name="Normal 2 45" xfId="3524"/>
    <cellStyle name="Normal 2 45 2" xfId="3525"/>
    <cellStyle name="Normal 2 45 2 2" xfId="3526"/>
    <cellStyle name="Normal 2 45 2 2 2" xfId="3527"/>
    <cellStyle name="Normal 2 45 2 3" xfId="3528"/>
    <cellStyle name="Normal 2 45 2 3 2" xfId="3529"/>
    <cellStyle name="Normal 2 45 2 4" xfId="3530"/>
    <cellStyle name="Normal 2 45 2 4 2" xfId="3531"/>
    <cellStyle name="Normal 2 45 2 5" xfId="3532"/>
    <cellStyle name="Normal 2 45 3" xfId="3533"/>
    <cellStyle name="Normal 2 45 3 2" xfId="3534"/>
    <cellStyle name="Normal 2 45 3 2 2" xfId="3535"/>
    <cellStyle name="Normal 2 45 3 3" xfId="3536"/>
    <cellStyle name="Normal 2 45 3 3 2" xfId="3537"/>
    <cellStyle name="Normal 2 45 3 4" xfId="3538"/>
    <cellStyle name="Normal 2 45 3 4 2" xfId="3539"/>
    <cellStyle name="Normal 2 45 3 5" xfId="3540"/>
    <cellStyle name="Normal 2 45 4" xfId="3541"/>
    <cellStyle name="Normal 2 45 4 2" xfId="3542"/>
    <cellStyle name="Normal 2 45 5" xfId="3543"/>
    <cellStyle name="Normal 2 45 5 2" xfId="3544"/>
    <cellStyle name="Normal 2 45 6" xfId="3545"/>
    <cellStyle name="Normal 2 45 6 2" xfId="3546"/>
    <cellStyle name="Normal 2 45 7" xfId="3547"/>
    <cellStyle name="Normal 2 46" xfId="3548"/>
    <cellStyle name="Normal 2 46 2" xfId="3549"/>
    <cellStyle name="Normal 2 46 2 2" xfId="3550"/>
    <cellStyle name="Normal 2 46 2 2 2" xfId="3551"/>
    <cellStyle name="Normal 2 46 2 3" xfId="3552"/>
    <cellStyle name="Normal 2 46 2 3 2" xfId="3553"/>
    <cellStyle name="Normal 2 46 2 4" xfId="3554"/>
    <cellStyle name="Normal 2 46 2 4 2" xfId="3555"/>
    <cellStyle name="Normal 2 46 2 5" xfId="3556"/>
    <cellStyle name="Normal 2 46 3" xfId="3557"/>
    <cellStyle name="Normal 2 46 3 2" xfId="3558"/>
    <cellStyle name="Normal 2 46 3 2 2" xfId="3559"/>
    <cellStyle name="Normal 2 46 3 3" xfId="3560"/>
    <cellStyle name="Normal 2 46 3 3 2" xfId="3561"/>
    <cellStyle name="Normal 2 46 3 4" xfId="3562"/>
    <cellStyle name="Normal 2 46 3 4 2" xfId="3563"/>
    <cellStyle name="Normal 2 46 3 5" xfId="3564"/>
    <cellStyle name="Normal 2 46 4" xfId="3565"/>
    <cellStyle name="Normal 2 46 4 2" xfId="3566"/>
    <cellStyle name="Normal 2 46 5" xfId="3567"/>
    <cellStyle name="Normal 2 46 5 2" xfId="3568"/>
    <cellStyle name="Normal 2 46 6" xfId="3569"/>
    <cellStyle name="Normal 2 46 6 2" xfId="3570"/>
    <cellStyle name="Normal 2 46 7" xfId="3571"/>
    <cellStyle name="Normal 2 47" xfId="3572"/>
    <cellStyle name="Normal 2 47 2" xfId="3573"/>
    <cellStyle name="Normal 2 47 2 2" xfId="3574"/>
    <cellStyle name="Normal 2 47 2 2 2" xfId="3575"/>
    <cellStyle name="Normal 2 47 2 3" xfId="3576"/>
    <cellStyle name="Normal 2 47 2 3 2" xfId="3577"/>
    <cellStyle name="Normal 2 47 2 4" xfId="3578"/>
    <cellStyle name="Normal 2 47 2 4 2" xfId="3579"/>
    <cellStyle name="Normal 2 47 2 5" xfId="3580"/>
    <cellStyle name="Normal 2 47 3" xfId="3581"/>
    <cellStyle name="Normal 2 47 3 2" xfId="3582"/>
    <cellStyle name="Normal 2 47 3 2 2" xfId="3583"/>
    <cellStyle name="Normal 2 47 3 3" xfId="3584"/>
    <cellStyle name="Normal 2 47 3 3 2" xfId="3585"/>
    <cellStyle name="Normal 2 47 3 4" xfId="3586"/>
    <cellStyle name="Normal 2 47 3 4 2" xfId="3587"/>
    <cellStyle name="Normal 2 47 3 5" xfId="3588"/>
    <cellStyle name="Normal 2 47 4" xfId="3589"/>
    <cellStyle name="Normal 2 47 4 2" xfId="3590"/>
    <cellStyle name="Normal 2 47 5" xfId="3591"/>
    <cellStyle name="Normal 2 47 5 2" xfId="3592"/>
    <cellStyle name="Normal 2 47 6" xfId="3593"/>
    <cellStyle name="Normal 2 47 6 2" xfId="3594"/>
    <cellStyle name="Normal 2 47 7" xfId="3595"/>
    <cellStyle name="Normal 2 48" xfId="3596"/>
    <cellStyle name="Normal 2 48 2" xfId="3597"/>
    <cellStyle name="Normal 2 48 2 2" xfId="3598"/>
    <cellStyle name="Normal 2 48 2 2 2" xfId="3599"/>
    <cellStyle name="Normal 2 48 2 3" xfId="3600"/>
    <cellStyle name="Normal 2 48 2 3 2" xfId="3601"/>
    <cellStyle name="Normal 2 48 2 4" xfId="3602"/>
    <cellStyle name="Normal 2 48 2 4 2" xfId="3603"/>
    <cellStyle name="Normal 2 48 2 5" xfId="3604"/>
    <cellStyle name="Normal 2 48 3" xfId="3605"/>
    <cellStyle name="Normal 2 48 3 2" xfId="3606"/>
    <cellStyle name="Normal 2 48 3 2 2" xfId="3607"/>
    <cellStyle name="Normal 2 48 3 3" xfId="3608"/>
    <cellStyle name="Normal 2 48 3 3 2" xfId="3609"/>
    <cellStyle name="Normal 2 48 3 4" xfId="3610"/>
    <cellStyle name="Normal 2 48 3 4 2" xfId="3611"/>
    <cellStyle name="Normal 2 48 3 5" xfId="3612"/>
    <cellStyle name="Normal 2 48 4" xfId="3613"/>
    <cellStyle name="Normal 2 48 4 2" xfId="3614"/>
    <cellStyle name="Normal 2 48 5" xfId="3615"/>
    <cellStyle name="Normal 2 48 5 2" xfId="3616"/>
    <cellStyle name="Normal 2 48 6" xfId="3617"/>
    <cellStyle name="Normal 2 48 6 2" xfId="3618"/>
    <cellStyle name="Normal 2 48 7" xfId="3619"/>
    <cellStyle name="Normal 2 49" xfId="3620"/>
    <cellStyle name="Normal 2 49 2" xfId="3621"/>
    <cellStyle name="Normal 2 49 2 2" xfId="3622"/>
    <cellStyle name="Normal 2 49 2 2 2" xfId="3623"/>
    <cellStyle name="Normal 2 49 2 3" xfId="3624"/>
    <cellStyle name="Normal 2 49 2 3 2" xfId="3625"/>
    <cellStyle name="Normal 2 49 2 4" xfId="3626"/>
    <cellStyle name="Normal 2 49 2 4 2" xfId="3627"/>
    <cellStyle name="Normal 2 49 2 5" xfId="3628"/>
    <cellStyle name="Normal 2 49 3" xfId="3629"/>
    <cellStyle name="Normal 2 49 3 2" xfId="3630"/>
    <cellStyle name="Normal 2 49 3 2 2" xfId="3631"/>
    <cellStyle name="Normal 2 49 3 3" xfId="3632"/>
    <cellStyle name="Normal 2 49 3 3 2" xfId="3633"/>
    <cellStyle name="Normal 2 49 3 4" xfId="3634"/>
    <cellStyle name="Normal 2 49 3 4 2" xfId="3635"/>
    <cellStyle name="Normal 2 49 3 5" xfId="3636"/>
    <cellStyle name="Normal 2 49 4" xfId="3637"/>
    <cellStyle name="Normal 2 49 4 2" xfId="3638"/>
    <cellStyle name="Normal 2 49 5" xfId="3639"/>
    <cellStyle name="Normal 2 49 5 2" xfId="3640"/>
    <cellStyle name="Normal 2 49 6" xfId="3641"/>
    <cellStyle name="Normal 2 49 6 2" xfId="3642"/>
    <cellStyle name="Normal 2 49 7" xfId="3643"/>
    <cellStyle name="Normal 2 5" xfId="3644"/>
    <cellStyle name="Normal 2 5 2" xfId="3645"/>
    <cellStyle name="Normal 2 5 2 2" xfId="3646"/>
    <cellStyle name="Normal 2 5 2 2 2" xfId="3647"/>
    <cellStyle name="Normal 2 5 2 3" xfId="3648"/>
    <cellStyle name="Normal 2 5 2 3 2" xfId="3649"/>
    <cellStyle name="Normal 2 5 2 4" xfId="3650"/>
    <cellStyle name="Normal 2 5 2 4 2" xfId="3651"/>
    <cellStyle name="Normal 2 5 2 5" xfId="3652"/>
    <cellStyle name="Normal 2 5 3" xfId="3653"/>
    <cellStyle name="Normal 2 5 3 2" xfId="3654"/>
    <cellStyle name="Normal 2 5 3 2 2" xfId="3655"/>
    <cellStyle name="Normal 2 5 3 3" xfId="3656"/>
    <cellStyle name="Normal 2 5 3 3 2" xfId="3657"/>
    <cellStyle name="Normal 2 5 3 4" xfId="3658"/>
    <cellStyle name="Normal 2 5 3 4 2" xfId="3659"/>
    <cellStyle name="Normal 2 5 3 5" xfId="3660"/>
    <cellStyle name="Normal 2 5 4" xfId="3661"/>
    <cellStyle name="Normal 2 5 5" xfId="3662"/>
    <cellStyle name="Normal 2 5 5 2" xfId="3663"/>
    <cellStyle name="Normal 2 5 6" xfId="3664"/>
    <cellStyle name="Normal 2 5 6 2" xfId="3665"/>
    <cellStyle name="Normal 2 5 7" xfId="3666"/>
    <cellStyle name="Normal 2 5 7 2" xfId="3667"/>
    <cellStyle name="Normal 2 5 8" xfId="3668"/>
    <cellStyle name="Normal 2 50" xfId="3669"/>
    <cellStyle name="Normal 2 51" xfId="3670"/>
    <cellStyle name="Normal 2 51 2" xfId="3671"/>
    <cellStyle name="Normal 2 51 2 2" xfId="3672"/>
    <cellStyle name="Normal 2 51 2 2 2" xfId="3673"/>
    <cellStyle name="Normal 2 51 2 3" xfId="3674"/>
    <cellStyle name="Normal 2 51 2 3 2" xfId="3675"/>
    <cellStyle name="Normal 2 51 2 4" xfId="3676"/>
    <cellStyle name="Normal 2 51 2 4 2" xfId="3677"/>
    <cellStyle name="Normal 2 51 2 5" xfId="3678"/>
    <cellStyle name="Normal 2 51 3" xfId="3679"/>
    <cellStyle name="Normal 2 51 3 2" xfId="3680"/>
    <cellStyle name="Normal 2 51 3 2 2" xfId="3681"/>
    <cellStyle name="Normal 2 51 3 3" xfId="3682"/>
    <cellStyle name="Normal 2 51 3 3 2" xfId="3683"/>
    <cellStyle name="Normal 2 51 3 4" xfId="3684"/>
    <cellStyle name="Normal 2 51 3 4 2" xfId="3685"/>
    <cellStyle name="Normal 2 51 3 5" xfId="3686"/>
    <cellStyle name="Normal 2 51 4" xfId="3687"/>
    <cellStyle name="Normal 2 51 4 2" xfId="3688"/>
    <cellStyle name="Normal 2 51 5" xfId="3689"/>
    <cellStyle name="Normal 2 51 5 2" xfId="3690"/>
    <cellStyle name="Normal 2 51 6" xfId="3691"/>
    <cellStyle name="Normal 2 51 6 2" xfId="3692"/>
    <cellStyle name="Normal 2 51 7" xfId="3693"/>
    <cellStyle name="Normal 2 52" xfId="3694"/>
    <cellStyle name="Normal 2 52 2" xfId="3695"/>
    <cellStyle name="Normal 2 52 2 2" xfId="3696"/>
    <cellStyle name="Normal 2 52 2 2 2" xfId="3697"/>
    <cellStyle name="Normal 2 52 2 3" xfId="3698"/>
    <cellStyle name="Normal 2 52 2 3 2" xfId="3699"/>
    <cellStyle name="Normal 2 52 2 4" xfId="3700"/>
    <cellStyle name="Normal 2 52 2 4 2" xfId="3701"/>
    <cellStyle name="Normal 2 52 2 5" xfId="3702"/>
    <cellStyle name="Normal 2 52 3" xfId="3703"/>
    <cellStyle name="Normal 2 52 3 2" xfId="3704"/>
    <cellStyle name="Normal 2 52 4" xfId="3705"/>
    <cellStyle name="Normal 2 52 4 2" xfId="3706"/>
    <cellStyle name="Normal 2 52 5" xfId="3707"/>
    <cellStyle name="Normal 2 52 5 2" xfId="3708"/>
    <cellStyle name="Normal 2 52 6" xfId="3709"/>
    <cellStyle name="Normal 2 53" xfId="3710"/>
    <cellStyle name="Normal 2 54" xfId="364"/>
    <cellStyle name="Normal 2 6" xfId="3711"/>
    <cellStyle name="Normal 2 6 2" xfId="3712"/>
    <cellStyle name="Normal 2 6 2 2" xfId="3713"/>
    <cellStyle name="Normal 2 6 2 2 2" xfId="3714"/>
    <cellStyle name="Normal 2 6 2 3" xfId="3715"/>
    <cellStyle name="Normal 2 6 2 3 2" xfId="3716"/>
    <cellStyle name="Normal 2 6 2 4" xfId="3717"/>
    <cellStyle name="Normal 2 6 2 4 2" xfId="3718"/>
    <cellStyle name="Normal 2 6 2 5" xfId="3719"/>
    <cellStyle name="Normal 2 6 3" xfId="3720"/>
    <cellStyle name="Normal 2 6 3 2" xfId="3721"/>
    <cellStyle name="Normal 2 6 3 2 2" xfId="3722"/>
    <cellStyle name="Normal 2 6 3 3" xfId="3723"/>
    <cellStyle name="Normal 2 6 3 3 2" xfId="3724"/>
    <cellStyle name="Normal 2 6 3 4" xfId="3725"/>
    <cellStyle name="Normal 2 6 3 4 2" xfId="3726"/>
    <cellStyle name="Normal 2 6 3 5" xfId="3727"/>
    <cellStyle name="Normal 2 6 4" xfId="3728"/>
    <cellStyle name="Normal 2 6 4 2" xfId="3729"/>
    <cellStyle name="Normal 2 6 5" xfId="3730"/>
    <cellStyle name="Normal 2 6 5 2" xfId="3731"/>
    <cellStyle name="Normal 2 6 6" xfId="3732"/>
    <cellStyle name="Normal 2 6 6 2" xfId="3733"/>
    <cellStyle name="Normal 2 6 7" xfId="3734"/>
    <cellStyle name="Normal 2 7" xfId="3735"/>
    <cellStyle name="Normal 2 7 2" xfId="3736"/>
    <cellStyle name="Normal 2 7 2 2" xfId="3737"/>
    <cellStyle name="Normal 2 7 2 2 2" xfId="3738"/>
    <cellStyle name="Normal 2 7 2 3" xfId="3739"/>
    <cellStyle name="Normal 2 7 2 3 2" xfId="3740"/>
    <cellStyle name="Normal 2 7 2 4" xfId="3741"/>
    <cellStyle name="Normal 2 7 2 4 2" xfId="3742"/>
    <cellStyle name="Normal 2 7 2 5" xfId="3743"/>
    <cellStyle name="Normal 2 7 3" xfId="3744"/>
    <cellStyle name="Normal 2 7 3 2" xfId="3745"/>
    <cellStyle name="Normal 2 7 3 2 2" xfId="3746"/>
    <cellStyle name="Normal 2 7 3 3" xfId="3747"/>
    <cellStyle name="Normal 2 7 3 3 2" xfId="3748"/>
    <cellStyle name="Normal 2 7 3 4" xfId="3749"/>
    <cellStyle name="Normal 2 7 3 4 2" xfId="3750"/>
    <cellStyle name="Normal 2 7 3 5" xfId="3751"/>
    <cellStyle name="Normal 2 7 4" xfId="3752"/>
    <cellStyle name="Normal 2 7 4 2" xfId="3753"/>
    <cellStyle name="Normal 2 7 5" xfId="3754"/>
    <cellStyle name="Normal 2 7 5 2" xfId="3755"/>
    <cellStyle name="Normal 2 7 6" xfId="3756"/>
    <cellStyle name="Normal 2 7 6 2" xfId="3757"/>
    <cellStyle name="Normal 2 7 7" xfId="3758"/>
    <cellStyle name="Normal 2 8" xfId="3759"/>
    <cellStyle name="Normal 2 8 2" xfId="3760"/>
    <cellStyle name="Normal 2 8 2 2" xfId="3761"/>
    <cellStyle name="Normal 2 8 2 2 2" xfId="3762"/>
    <cellStyle name="Normal 2 8 2 3" xfId="3763"/>
    <cellStyle name="Normal 2 8 2 3 2" xfId="3764"/>
    <cellStyle name="Normal 2 8 2 4" xfId="3765"/>
    <cellStyle name="Normal 2 8 2 4 2" xfId="3766"/>
    <cellStyle name="Normal 2 8 2 5" xfId="3767"/>
    <cellStyle name="Normal 2 8 3" xfId="3768"/>
    <cellStyle name="Normal 2 8 3 2" xfId="3769"/>
    <cellStyle name="Normal 2 8 3 2 2" xfId="3770"/>
    <cellStyle name="Normal 2 8 3 3" xfId="3771"/>
    <cellStyle name="Normal 2 8 3 3 2" xfId="3772"/>
    <cellStyle name="Normal 2 8 3 4" xfId="3773"/>
    <cellStyle name="Normal 2 8 3 4 2" xfId="3774"/>
    <cellStyle name="Normal 2 8 3 5" xfId="3775"/>
    <cellStyle name="Normal 2 8 4" xfId="3776"/>
    <cellStyle name="Normal 2 8 4 2" xfId="3777"/>
    <cellStyle name="Normal 2 8 5" xfId="3778"/>
    <cellStyle name="Normal 2 8 5 2" xfId="3779"/>
    <cellStyle name="Normal 2 8 6" xfId="3780"/>
    <cellStyle name="Normal 2 8 6 2" xfId="3781"/>
    <cellStyle name="Normal 2 8 7" xfId="3782"/>
    <cellStyle name="Normal 2 9" xfId="3783"/>
    <cellStyle name="Normal 2 9 2" xfId="3784"/>
    <cellStyle name="Normal 2 9 2 2" xfId="3785"/>
    <cellStyle name="Normal 2 9 2 2 2" xfId="3786"/>
    <cellStyle name="Normal 2 9 2 3" xfId="3787"/>
    <cellStyle name="Normal 2 9 2 3 2" xfId="3788"/>
    <cellStyle name="Normal 2 9 2 4" xfId="3789"/>
    <cellStyle name="Normal 2 9 2 4 2" xfId="3790"/>
    <cellStyle name="Normal 2 9 2 5" xfId="3791"/>
    <cellStyle name="Normal 2 9 3" xfId="3792"/>
    <cellStyle name="Normal 2 9 3 2" xfId="3793"/>
    <cellStyle name="Normal 2 9 3 2 2" xfId="3794"/>
    <cellStyle name="Normal 2 9 3 3" xfId="3795"/>
    <cellStyle name="Normal 2 9 3 3 2" xfId="3796"/>
    <cellStyle name="Normal 2 9 3 4" xfId="3797"/>
    <cellStyle name="Normal 2 9 3 4 2" xfId="3798"/>
    <cellStyle name="Normal 2 9 3 5" xfId="3799"/>
    <cellStyle name="Normal 2 9 4" xfId="3800"/>
    <cellStyle name="Normal 2 9 4 2" xfId="3801"/>
    <cellStyle name="Normal 2 9 5" xfId="3802"/>
    <cellStyle name="Normal 2 9 5 2" xfId="3803"/>
    <cellStyle name="Normal 2 9 6" xfId="3804"/>
    <cellStyle name="Normal 2 9 6 2" xfId="3805"/>
    <cellStyle name="Normal 2 9 7" xfId="3806"/>
    <cellStyle name="Normal 2_2011 GG TrueUp Adjust to 2013 " xfId="3807"/>
    <cellStyle name="Normal 20" xfId="3808"/>
    <cellStyle name="Normal 20 2" xfId="3809"/>
    <cellStyle name="Normal 20 3" xfId="3810"/>
    <cellStyle name="Normal 200" xfId="3811"/>
    <cellStyle name="Normal 200 2" xfId="3812"/>
    <cellStyle name="Normal 201" xfId="3813"/>
    <cellStyle name="Normal 201 2" xfId="3814"/>
    <cellStyle name="Normal 202" xfId="361"/>
    <cellStyle name="Normal 202 2" xfId="3815"/>
    <cellStyle name="Normal 202 3" xfId="3816"/>
    <cellStyle name="Normal 202 3 2" xfId="3817"/>
    <cellStyle name="Normal 202 4" xfId="3818"/>
    <cellStyle name="Normal 202 4 2" xfId="3819"/>
    <cellStyle name="Normal 202 5" xfId="3820"/>
    <cellStyle name="Normal 202 5 2" xfId="3821"/>
    <cellStyle name="Normal 202 6" xfId="3822"/>
    <cellStyle name="Normal 203" xfId="3823"/>
    <cellStyle name="Normal 204" xfId="3824"/>
    <cellStyle name="Normal 205" xfId="3825"/>
    <cellStyle name="Normal 206" xfId="3826"/>
    <cellStyle name="Normal 207" xfId="3827"/>
    <cellStyle name="Normal 208" xfId="3828"/>
    <cellStyle name="Normal 209" xfId="3829"/>
    <cellStyle name="Normal 21" xfId="3830"/>
    <cellStyle name="Normal 21 2" xfId="3831"/>
    <cellStyle name="Normal 21 3" xfId="3832"/>
    <cellStyle name="Normal 210" xfId="3833"/>
    <cellStyle name="Normal 211" xfId="3834"/>
    <cellStyle name="Normal 212" xfId="3835"/>
    <cellStyle name="Normal 213" xfId="3836"/>
    <cellStyle name="Normal 214" xfId="3837"/>
    <cellStyle name="Normal 215" xfId="3838"/>
    <cellStyle name="Normal 216" xfId="3839"/>
    <cellStyle name="Normal 217" xfId="3840"/>
    <cellStyle name="Normal 218" xfId="3841"/>
    <cellStyle name="Normal 219" xfId="3842"/>
    <cellStyle name="Normal 22" xfId="3843"/>
    <cellStyle name="Normal 22 2" xfId="3844"/>
    <cellStyle name="Normal 22 3" xfId="3845"/>
    <cellStyle name="Normal 220" xfId="3846"/>
    <cellStyle name="Normal 221" xfId="3847"/>
    <cellStyle name="Normal 222" xfId="3848"/>
    <cellStyle name="Normal 223" xfId="3849"/>
    <cellStyle name="Normal 224" xfId="3850"/>
    <cellStyle name="Normal 225" xfId="3851"/>
    <cellStyle name="Normal 226" xfId="3852"/>
    <cellStyle name="Normal 227" xfId="3853"/>
    <cellStyle name="Normal 228" xfId="3854"/>
    <cellStyle name="Normal 229" xfId="3855"/>
    <cellStyle name="Normal 23" xfId="3856"/>
    <cellStyle name="Normal 23 2" xfId="3857"/>
    <cellStyle name="Normal 23 3" xfId="3858"/>
    <cellStyle name="Normal 230" xfId="3859"/>
    <cellStyle name="Normal 231" xfId="3860"/>
    <cellStyle name="Normal 232" xfId="3861"/>
    <cellStyle name="Normal 233" xfId="3862"/>
    <cellStyle name="Normal 234" xfId="3863"/>
    <cellStyle name="Normal 235" xfId="3864"/>
    <cellStyle name="Normal 236" xfId="3865"/>
    <cellStyle name="Normal 237" xfId="3866"/>
    <cellStyle name="Normal 238" xfId="3867"/>
    <cellStyle name="Normal 239" xfId="3868"/>
    <cellStyle name="Normal 24" xfId="3869"/>
    <cellStyle name="Normal 24 2" xfId="3870"/>
    <cellStyle name="Normal 24 3" xfId="3871"/>
    <cellStyle name="Normal 240" xfId="3872"/>
    <cellStyle name="Normal 241" xfId="3873"/>
    <cellStyle name="Normal 242" xfId="3874"/>
    <cellStyle name="Normal 243" xfId="3875"/>
    <cellStyle name="Normal 244" xfId="3876"/>
    <cellStyle name="Normal 245" xfId="3877"/>
    <cellStyle name="Normal 246" xfId="3878"/>
    <cellStyle name="Normal 247" xfId="3879"/>
    <cellStyle name="Normal 248" xfId="3880"/>
    <cellStyle name="Normal 249" xfId="3881"/>
    <cellStyle name="Normal 25" xfId="3882"/>
    <cellStyle name="Normal 25 2" xfId="3883"/>
    <cellStyle name="Normal 25 3" xfId="3884"/>
    <cellStyle name="Normal 250" xfId="3885"/>
    <cellStyle name="Normal 251" xfId="3886"/>
    <cellStyle name="Normal 252" xfId="3887"/>
    <cellStyle name="Normal 253" xfId="3888"/>
    <cellStyle name="Normal 254" xfId="3889"/>
    <cellStyle name="Normal 255" xfId="3890"/>
    <cellStyle name="Normal 256" xfId="3891"/>
    <cellStyle name="Normal 257" xfId="3892"/>
    <cellStyle name="Normal 258" xfId="3893"/>
    <cellStyle name="Normal 259" xfId="3894"/>
    <cellStyle name="Normal 26" xfId="3895"/>
    <cellStyle name="Normal 26 2" xfId="3896"/>
    <cellStyle name="Normal 260" xfId="3897"/>
    <cellStyle name="Normal 261" xfId="3898"/>
    <cellStyle name="Normal 262" xfId="3899"/>
    <cellStyle name="Normal 263" xfId="3900"/>
    <cellStyle name="Normal 264" xfId="3901"/>
    <cellStyle name="Normal 265" xfId="3902"/>
    <cellStyle name="Normal 266" xfId="3903"/>
    <cellStyle name="Normal 267" xfId="3904"/>
    <cellStyle name="Normal 268" xfId="3905"/>
    <cellStyle name="Normal 269" xfId="3906"/>
    <cellStyle name="Normal 27" xfId="3907"/>
    <cellStyle name="Normal 27 2" xfId="3908"/>
    <cellStyle name="Normal 270" xfId="3909"/>
    <cellStyle name="Normal 271" xfId="3910"/>
    <cellStyle name="Normal 272" xfId="3911"/>
    <cellStyle name="Normal 273" xfId="3912"/>
    <cellStyle name="Normal 274" xfId="3913"/>
    <cellStyle name="Normal 275" xfId="3914"/>
    <cellStyle name="Normal 276" xfId="3915"/>
    <cellStyle name="Normal 277" xfId="3916"/>
    <cellStyle name="Normal 278" xfId="3917"/>
    <cellStyle name="Normal 279" xfId="3918"/>
    <cellStyle name="Normal 28" xfId="3919"/>
    <cellStyle name="Normal 28 2" xfId="3920"/>
    <cellStyle name="Normal 280" xfId="3921"/>
    <cellStyle name="Normal 281" xfId="3922"/>
    <cellStyle name="Normal 282" xfId="3923"/>
    <cellStyle name="Normal 283" xfId="3924"/>
    <cellStyle name="Normal 284" xfId="3925"/>
    <cellStyle name="Normal 285" xfId="3926"/>
    <cellStyle name="Normal 286" xfId="3927"/>
    <cellStyle name="Normal 287" xfId="3928"/>
    <cellStyle name="Normal 288" xfId="3929"/>
    <cellStyle name="Normal 289" xfId="3930"/>
    <cellStyle name="Normal 29" xfId="3931"/>
    <cellStyle name="Normal 29 2" xfId="3932"/>
    <cellStyle name="Normal 290" xfId="3933"/>
    <cellStyle name="Normal 291" xfId="3934"/>
    <cellStyle name="Normal 292" xfId="3935"/>
    <cellStyle name="Normal 293" xfId="3936"/>
    <cellStyle name="Normal 294" xfId="3937"/>
    <cellStyle name="Normal 295" xfId="3938"/>
    <cellStyle name="Normal 296" xfId="3939"/>
    <cellStyle name="Normal 297" xfId="3940"/>
    <cellStyle name="Normal 298" xfId="3941"/>
    <cellStyle name="Normal 299" xfId="3942"/>
    <cellStyle name="Normal 3" xfId="200"/>
    <cellStyle name="Normal 3 10" xfId="3943"/>
    <cellStyle name="Normal 3 11" xfId="3944"/>
    <cellStyle name="Normal 3 2" xfId="201"/>
    <cellStyle name="Normal 3 2 2" xfId="3945"/>
    <cellStyle name="Normal 3 2 2 2" xfId="3946"/>
    <cellStyle name="Normal 3 2 2 2 2" xfId="3947"/>
    <cellStyle name="Normal 3 2 2 2 2 2" xfId="3948"/>
    <cellStyle name="Normal 3 2 2 2 3" xfId="3949"/>
    <cellStyle name="Normal 3 2 2 2 3 2" xfId="3950"/>
    <cellStyle name="Normal 3 2 2 2 4" xfId="3951"/>
    <cellStyle name="Normal 3 2 2 2 4 2" xfId="3952"/>
    <cellStyle name="Normal 3 2 2 2 5" xfId="3953"/>
    <cellStyle name="Normal 3 2 2 3" xfId="3954"/>
    <cellStyle name="Normal 3 2 2 4" xfId="3955"/>
    <cellStyle name="Normal 3 2 2 4 2" xfId="3956"/>
    <cellStyle name="Normal 3 2 2 5" xfId="3957"/>
    <cellStyle name="Normal 3 2 2 5 2" xfId="3958"/>
    <cellStyle name="Normal 3 2 2 6" xfId="3959"/>
    <cellStyle name="Normal 3 2 2 6 2" xfId="3960"/>
    <cellStyle name="Normal 3 2 2 7" xfId="3961"/>
    <cellStyle name="Normal 3 2 3" xfId="3962"/>
    <cellStyle name="Normal 3 2 3 2" xfId="3963"/>
    <cellStyle name="Normal 3 2 3 2 2" xfId="3964"/>
    <cellStyle name="Normal 3 2 3 3" xfId="3965"/>
    <cellStyle name="Normal 3 2 3 3 2" xfId="3966"/>
    <cellStyle name="Normal 3 2 3 4" xfId="3967"/>
    <cellStyle name="Normal 3 2 3 4 2" xfId="3968"/>
    <cellStyle name="Normal 3 2 3 5" xfId="3969"/>
    <cellStyle name="Normal 3 2 4" xfId="3970"/>
    <cellStyle name="Normal 3 2 4 2" xfId="3971"/>
    <cellStyle name="Normal 3 2 4 2 2" xfId="3972"/>
    <cellStyle name="Normal 3 2 4 3" xfId="3973"/>
    <cellStyle name="Normal 3 2 4 3 2" xfId="3974"/>
    <cellStyle name="Normal 3 2 4 4" xfId="3975"/>
    <cellStyle name="Normal 3 2 4 4 2" xfId="3976"/>
    <cellStyle name="Normal 3 2 4 5" xfId="3977"/>
    <cellStyle name="Normal 3 2 5" xfId="3978"/>
    <cellStyle name="Normal 3 2 5 2" xfId="3979"/>
    <cellStyle name="Normal 3 2 5 2 2" xfId="3980"/>
    <cellStyle name="Normal 3 2 5 3" xfId="3981"/>
    <cellStyle name="Normal 3 2 5 3 2" xfId="3982"/>
    <cellStyle name="Normal 3 2 5 4" xfId="3983"/>
    <cellStyle name="Normal 3 2 5 4 2" xfId="3984"/>
    <cellStyle name="Normal 3 2 5 5" xfId="3985"/>
    <cellStyle name="Normal 3 2 6" xfId="3986"/>
    <cellStyle name="Normal 3 2 7" xfId="3987"/>
    <cellStyle name="Normal 3 2 7 2" xfId="3988"/>
    <cellStyle name="Normal 3 2 7 2 2" xfId="3989"/>
    <cellStyle name="Normal 3 2 7 3" xfId="3990"/>
    <cellStyle name="Normal 3 2 7 3 2" xfId="3991"/>
    <cellStyle name="Normal 3 2 7 4" xfId="3992"/>
    <cellStyle name="Normal 3 2 7 4 2" xfId="3993"/>
    <cellStyle name="Normal 3 2 7 5" xfId="3994"/>
    <cellStyle name="Normal 3 3" xfId="3995"/>
    <cellStyle name="Normal 3 3 2" xfId="3996"/>
    <cellStyle name="Normal 3 3 2 2" xfId="3997"/>
    <cellStyle name="Normal 3 3 2 2 2" xfId="3998"/>
    <cellStyle name="Normal 3 3 2 3" xfId="3999"/>
    <cellStyle name="Normal 3 3 2 3 2" xfId="4000"/>
    <cellStyle name="Normal 3 3 2 4" xfId="4001"/>
    <cellStyle name="Normal 3 3 2 4 2" xfId="4002"/>
    <cellStyle name="Normal 3 3 2 5" xfId="4003"/>
    <cellStyle name="Normal 3 3 3" xfId="4004"/>
    <cellStyle name="Normal 3 3 3 2" xfId="4005"/>
    <cellStyle name="Normal 3 3 3 2 2" xfId="4006"/>
    <cellStyle name="Normal 3 3 3 3" xfId="4007"/>
    <cellStyle name="Normal 3 3 3 3 2" xfId="4008"/>
    <cellStyle name="Normal 3 3 3 4" xfId="4009"/>
    <cellStyle name="Normal 3 3 3 4 2" xfId="4010"/>
    <cellStyle name="Normal 3 3 3 5" xfId="4011"/>
    <cellStyle name="Normal 3 3 4" xfId="4012"/>
    <cellStyle name="Normal 3 3 5" xfId="4013"/>
    <cellStyle name="Normal 3 3 5 2" xfId="4014"/>
    <cellStyle name="Normal 3 3 6" xfId="4015"/>
    <cellStyle name="Normal 3 3 6 2" xfId="4016"/>
    <cellStyle name="Normal 3 3 7" xfId="4017"/>
    <cellStyle name="Normal 3 3 7 2" xfId="4018"/>
    <cellStyle name="Normal 3 3 8" xfId="4019"/>
    <cellStyle name="Normal 3 4" xfId="4020"/>
    <cellStyle name="Normal 3 4 2" xfId="4021"/>
    <cellStyle name="Normal 3 4 2 2" xfId="4022"/>
    <cellStyle name="Normal 3 4 2 2 2" xfId="4023"/>
    <cellStyle name="Normal 3 4 2 3" xfId="4024"/>
    <cellStyle name="Normal 3 4 2 3 2" xfId="4025"/>
    <cellStyle name="Normal 3 4 2 4" xfId="4026"/>
    <cellStyle name="Normal 3 4 2 4 2" xfId="4027"/>
    <cellStyle name="Normal 3 4 2 5" xfId="4028"/>
    <cellStyle name="Normal 3 4 3" xfId="4029"/>
    <cellStyle name="Normal 3 4 3 2" xfId="4030"/>
    <cellStyle name="Normal 3 4 3 2 2" xfId="4031"/>
    <cellStyle name="Normal 3 4 3 3" xfId="4032"/>
    <cellStyle name="Normal 3 4 3 3 2" xfId="4033"/>
    <cellStyle name="Normal 3 4 3 4" xfId="4034"/>
    <cellStyle name="Normal 3 4 3 4 2" xfId="4035"/>
    <cellStyle name="Normal 3 4 3 5" xfId="4036"/>
    <cellStyle name="Normal 3 4 4" xfId="4037"/>
    <cellStyle name="Normal 3 4 4 2" xfId="4038"/>
    <cellStyle name="Normal 3 4 5" xfId="4039"/>
    <cellStyle name="Normal 3 4 5 2" xfId="4040"/>
    <cellStyle name="Normal 3 4 6" xfId="4041"/>
    <cellStyle name="Normal 3 4 6 2" xfId="4042"/>
    <cellStyle name="Normal 3 4 7" xfId="4043"/>
    <cellStyle name="Normal 3 5" xfId="4044"/>
    <cellStyle name="Normal 3 5 2" xfId="4045"/>
    <cellStyle name="Normal 3 5 2 2" xfId="4046"/>
    <cellStyle name="Normal 3 5 2 2 2" xfId="4047"/>
    <cellStyle name="Normal 3 5 2 3" xfId="4048"/>
    <cellStyle name="Normal 3 5 2 3 2" xfId="4049"/>
    <cellStyle name="Normal 3 5 2 4" xfId="4050"/>
    <cellStyle name="Normal 3 5 2 4 2" xfId="4051"/>
    <cellStyle name="Normal 3 5 2 5" xfId="4052"/>
    <cellStyle name="Normal 3 5 3" xfId="4053"/>
    <cellStyle name="Normal 3 5 3 2" xfId="4054"/>
    <cellStyle name="Normal 3 5 4" xfId="4055"/>
    <cellStyle name="Normal 3 5 4 2" xfId="4056"/>
    <cellStyle name="Normal 3 5 5" xfId="4057"/>
    <cellStyle name="Normal 3 5 5 2" xfId="4058"/>
    <cellStyle name="Normal 3 5 6" xfId="4059"/>
    <cellStyle name="Normal 3 6" xfId="4060"/>
    <cellStyle name="Normal 3 6 2" xfId="4061"/>
    <cellStyle name="Normal 3 6 2 2" xfId="4062"/>
    <cellStyle name="Normal 3 6 3" xfId="4063"/>
    <cellStyle name="Normal 3 6 3 2" xfId="4064"/>
    <cellStyle name="Normal 3 6 4" xfId="4065"/>
    <cellStyle name="Normal 3 6 4 2" xfId="4066"/>
    <cellStyle name="Normal 3 6 5" xfId="4067"/>
    <cellStyle name="Normal 3 7" xfId="4068"/>
    <cellStyle name="Normal 3 7 2" xfId="4069"/>
    <cellStyle name="Normal 3 7 2 2" xfId="4070"/>
    <cellStyle name="Normal 3 7 3" xfId="4071"/>
    <cellStyle name="Normal 3 7 3 2" xfId="4072"/>
    <cellStyle name="Normal 3 7 4" xfId="4073"/>
    <cellStyle name="Normal 3 7 4 2" xfId="4074"/>
    <cellStyle name="Normal 3 7 5" xfId="4075"/>
    <cellStyle name="Normal 3 8" xfId="4076"/>
    <cellStyle name="Normal 3 9" xfId="4077"/>
    <cellStyle name="Normal 3 9 2" xfId="4078"/>
    <cellStyle name="Normal 3 9 2 2" xfId="4079"/>
    <cellStyle name="Normal 3 9 3" xfId="4080"/>
    <cellStyle name="Normal 3 9 3 2" xfId="4081"/>
    <cellStyle name="Normal 3 9 4" xfId="4082"/>
    <cellStyle name="Normal 3 9 4 2" xfId="4083"/>
    <cellStyle name="Normal 3 9 5" xfId="4084"/>
    <cellStyle name="Normal 3_2011 GG TrueUp Adjust to 2013 " xfId="4085"/>
    <cellStyle name="Normal 30" xfId="4086"/>
    <cellStyle name="Normal 30 2" xfId="4087"/>
    <cellStyle name="Normal 300" xfId="4088"/>
    <cellStyle name="Normal 300 2" xfId="4089"/>
    <cellStyle name="Normal 300 2 2" xfId="4090"/>
    <cellStyle name="Normal 300 3" xfId="4091"/>
    <cellStyle name="Normal 300 3 2" xfId="4092"/>
    <cellStyle name="Normal 300 4" xfId="4093"/>
    <cellStyle name="Normal 300 4 2" xfId="4094"/>
    <cellStyle name="Normal 300 5" xfId="4095"/>
    <cellStyle name="Normal 301" xfId="4096"/>
    <cellStyle name="Normal 301 2" xfId="4097"/>
    <cellStyle name="Normal 301 2 2" xfId="4098"/>
    <cellStyle name="Normal 301 3" xfId="4099"/>
    <cellStyle name="Normal 301 3 2" xfId="4100"/>
    <cellStyle name="Normal 301 4" xfId="4101"/>
    <cellStyle name="Normal 301 4 2" xfId="4102"/>
    <cellStyle name="Normal 301 5" xfId="4103"/>
    <cellStyle name="Normal 302" xfId="4104"/>
    <cellStyle name="Normal 303" xfId="4105"/>
    <cellStyle name="Normal 304" xfId="4106"/>
    <cellStyle name="Normal 305" xfId="4107"/>
    <cellStyle name="Normal 306" xfId="4108"/>
    <cellStyle name="Normal 307" xfId="4109"/>
    <cellStyle name="Normal 308" xfId="4110"/>
    <cellStyle name="Normal 31" xfId="4111"/>
    <cellStyle name="Normal 31 2" xfId="4112"/>
    <cellStyle name="Normal 32" xfId="4113"/>
    <cellStyle name="Normal 32 2" xfId="4114"/>
    <cellStyle name="Normal 33" xfId="4115"/>
    <cellStyle name="Normal 33 10" xfId="4116"/>
    <cellStyle name="Normal 33 10 2" xfId="4117"/>
    <cellStyle name="Normal 33 11" xfId="4118"/>
    <cellStyle name="Normal 33 2" xfId="4119"/>
    <cellStyle name="Normal 33 2 2" xfId="4120"/>
    <cellStyle name="Normal 33 2 2 2" xfId="4121"/>
    <cellStyle name="Normal 33 2 2 2 2" xfId="4122"/>
    <cellStyle name="Normal 33 2 2 3" xfId="4123"/>
    <cellStyle name="Normal 33 2 2 3 2" xfId="4124"/>
    <cellStyle name="Normal 33 2 2 4" xfId="4125"/>
    <cellStyle name="Normal 33 2 2 4 2" xfId="4126"/>
    <cellStyle name="Normal 33 2 2 5" xfId="4127"/>
    <cellStyle name="Normal 33 2 3" xfId="4128"/>
    <cellStyle name="Normal 33 2 3 2" xfId="4129"/>
    <cellStyle name="Normal 33 2 4" xfId="4130"/>
    <cellStyle name="Normal 33 2 4 2" xfId="4131"/>
    <cellStyle name="Normal 33 2 5" xfId="4132"/>
    <cellStyle name="Normal 33 2 5 2" xfId="4133"/>
    <cellStyle name="Normal 33 2 6" xfId="4134"/>
    <cellStyle name="Normal 33 3" xfId="4135"/>
    <cellStyle name="Normal 33 3 2" xfId="4136"/>
    <cellStyle name="Normal 33 3 2 2" xfId="4137"/>
    <cellStyle name="Normal 33 3 2 2 2" xfId="4138"/>
    <cellStyle name="Normal 33 3 2 3" xfId="4139"/>
    <cellStyle name="Normal 33 3 2 3 2" xfId="4140"/>
    <cellStyle name="Normal 33 3 2 4" xfId="4141"/>
    <cellStyle name="Normal 33 3 2 4 2" xfId="4142"/>
    <cellStyle name="Normal 33 3 2 5" xfId="4143"/>
    <cellStyle name="Normal 33 3 3" xfId="4144"/>
    <cellStyle name="Normal 33 3 3 2" xfId="4145"/>
    <cellStyle name="Normal 33 3 4" xfId="4146"/>
    <cellStyle name="Normal 33 3 4 2" xfId="4147"/>
    <cellStyle name="Normal 33 3 5" xfId="4148"/>
    <cellStyle name="Normal 33 3 5 2" xfId="4149"/>
    <cellStyle name="Normal 33 3 6" xfId="4150"/>
    <cellStyle name="Normal 33 4" xfId="4151"/>
    <cellStyle name="Normal 33 4 2" xfId="4152"/>
    <cellStyle name="Normal 33 4 2 2" xfId="4153"/>
    <cellStyle name="Normal 33 4 2 2 2" xfId="4154"/>
    <cellStyle name="Normal 33 4 2 3" xfId="4155"/>
    <cellStyle name="Normal 33 4 2 3 2" xfId="4156"/>
    <cellStyle name="Normal 33 4 2 4" xfId="4157"/>
    <cellStyle name="Normal 33 4 2 4 2" xfId="4158"/>
    <cellStyle name="Normal 33 4 2 5" xfId="4159"/>
    <cellStyle name="Normal 33 4 3" xfId="4160"/>
    <cellStyle name="Normal 33 4 3 2" xfId="4161"/>
    <cellStyle name="Normal 33 4 4" xfId="4162"/>
    <cellStyle name="Normal 33 4 4 2" xfId="4163"/>
    <cellStyle name="Normal 33 4 5" xfId="4164"/>
    <cellStyle name="Normal 33 4 5 2" xfId="4165"/>
    <cellStyle name="Normal 33 4 6" xfId="4166"/>
    <cellStyle name="Normal 33 5" xfId="4167"/>
    <cellStyle name="Normal 33 5 2" xfId="4168"/>
    <cellStyle name="Normal 33 5 2 2" xfId="4169"/>
    <cellStyle name="Normal 33 5 3" xfId="4170"/>
    <cellStyle name="Normal 33 5 3 2" xfId="4171"/>
    <cellStyle name="Normal 33 5 4" xfId="4172"/>
    <cellStyle name="Normal 33 5 4 2" xfId="4173"/>
    <cellStyle name="Normal 33 5 5" xfId="4174"/>
    <cellStyle name="Normal 33 6" xfId="4175"/>
    <cellStyle name="Normal 33 6 2" xfId="4176"/>
    <cellStyle name="Normal 33 6 2 2" xfId="4177"/>
    <cellStyle name="Normal 33 6 3" xfId="4178"/>
    <cellStyle name="Normal 33 6 3 2" xfId="4179"/>
    <cellStyle name="Normal 33 6 4" xfId="4180"/>
    <cellStyle name="Normal 33 6 4 2" xfId="4181"/>
    <cellStyle name="Normal 33 6 5" xfId="4182"/>
    <cellStyle name="Normal 33 7" xfId="4183"/>
    <cellStyle name="Normal 33 8" xfId="4184"/>
    <cellStyle name="Normal 33 8 2" xfId="4185"/>
    <cellStyle name="Normal 33 9" xfId="4186"/>
    <cellStyle name="Normal 33 9 2" xfId="4187"/>
    <cellStyle name="Normal 34" xfId="4188"/>
    <cellStyle name="Normal 34 2" xfId="4189"/>
    <cellStyle name="Normal 35" xfId="4190"/>
    <cellStyle name="Normal 35 2" xfId="4191"/>
    <cellStyle name="Normal 36" xfId="4192"/>
    <cellStyle name="Normal 36 2" xfId="4193"/>
    <cellStyle name="Normal 37" xfId="4194"/>
    <cellStyle name="Normal 37 2" xfId="4195"/>
    <cellStyle name="Normal 38" xfId="4196"/>
    <cellStyle name="Normal 38 2" xfId="4197"/>
    <cellStyle name="Normal 39" xfId="4198"/>
    <cellStyle name="Normal 39 2" xfId="4199"/>
    <cellStyle name="Normal 4" xfId="202"/>
    <cellStyle name="Normal 4 10" xfId="4200"/>
    <cellStyle name="Normal 4 2" xfId="203"/>
    <cellStyle name="Normal 4 2 2" xfId="4201"/>
    <cellStyle name="Normal 4 2 3" xfId="4202"/>
    <cellStyle name="Normal 4 3" xfId="4203"/>
    <cellStyle name="Normal 4 3 2" xfId="4204"/>
    <cellStyle name="Normal 4 3 2 2" xfId="4205"/>
    <cellStyle name="Normal 4 3 2 2 2" xfId="4206"/>
    <cellStyle name="Normal 4 3 2 2 2 2" xfId="4207"/>
    <cellStyle name="Normal 4 3 2 2 2 2 2" xfId="4208"/>
    <cellStyle name="Normal 4 3 2 2 2 3" xfId="4209"/>
    <cellStyle name="Normal 4 3 2 2 2 3 2" xfId="4210"/>
    <cellStyle name="Normal 4 3 2 2 2 4" xfId="4211"/>
    <cellStyle name="Normal 4 3 2 2 2 4 2" xfId="4212"/>
    <cellStyle name="Normal 4 3 2 2 2 5" xfId="4213"/>
    <cellStyle name="Normal 4 3 2 2 3" xfId="4214"/>
    <cellStyle name="Normal 4 3 2 2 3 2" xfId="4215"/>
    <cellStyle name="Normal 4 3 2 2 4" xfId="4216"/>
    <cellStyle name="Normal 4 3 2 2 4 2" xfId="4217"/>
    <cellStyle name="Normal 4 3 2 2 5" xfId="4218"/>
    <cellStyle name="Normal 4 3 2 2 5 2" xfId="4219"/>
    <cellStyle name="Normal 4 3 2 2 6" xfId="4220"/>
    <cellStyle name="Normal 4 3 2 3" xfId="4221"/>
    <cellStyle name="Normal 4 3 2 3 2" xfId="4222"/>
    <cellStyle name="Normal 4 3 2 3 2 2" xfId="4223"/>
    <cellStyle name="Normal 4 3 2 3 3" xfId="4224"/>
    <cellStyle name="Normal 4 3 2 3 3 2" xfId="4225"/>
    <cellStyle name="Normal 4 3 2 3 4" xfId="4226"/>
    <cellStyle name="Normal 4 3 2 3 4 2" xfId="4227"/>
    <cellStyle name="Normal 4 3 2 3 5" xfId="4228"/>
    <cellStyle name="Normal 4 3 2 4" xfId="4229"/>
    <cellStyle name="Normal 4 3 2 4 2" xfId="4230"/>
    <cellStyle name="Normal 4 3 2 4 2 2" xfId="4231"/>
    <cellStyle name="Normal 4 3 2 4 3" xfId="4232"/>
    <cellStyle name="Normal 4 3 2 4 3 2" xfId="4233"/>
    <cellStyle name="Normal 4 3 2 4 4" xfId="4234"/>
    <cellStyle name="Normal 4 3 2 4 4 2" xfId="4235"/>
    <cellStyle name="Normal 4 3 2 4 5" xfId="4236"/>
    <cellStyle name="Normal 4 3 2 5" xfId="4237"/>
    <cellStyle name="Normal 4 3 2 5 2" xfId="4238"/>
    <cellStyle name="Normal 4 3 2 6" xfId="4239"/>
    <cellStyle name="Normal 4 3 2 6 2" xfId="4240"/>
    <cellStyle name="Normal 4 3 2 7" xfId="4241"/>
    <cellStyle name="Normal 4 3 2 7 2" xfId="4242"/>
    <cellStyle name="Normal 4 3 2 8" xfId="4243"/>
    <cellStyle name="Normal 4 3 3" xfId="4244"/>
    <cellStyle name="Normal 4 3 3 2" xfId="4245"/>
    <cellStyle name="Normal 4 3 3 2 2" xfId="4246"/>
    <cellStyle name="Normal 4 3 3 2 2 2" xfId="4247"/>
    <cellStyle name="Normal 4 3 3 2 3" xfId="4248"/>
    <cellStyle name="Normal 4 3 3 2 3 2" xfId="4249"/>
    <cellStyle name="Normal 4 3 3 2 4" xfId="4250"/>
    <cellStyle name="Normal 4 3 3 2 4 2" xfId="4251"/>
    <cellStyle name="Normal 4 3 3 2 5" xfId="4252"/>
    <cellStyle name="Normal 4 3 3 3" xfId="4253"/>
    <cellStyle name="Normal 4 3 3 3 2" xfId="4254"/>
    <cellStyle name="Normal 4 3 3 4" xfId="4255"/>
    <cellStyle name="Normal 4 3 3 4 2" xfId="4256"/>
    <cellStyle name="Normal 4 3 3 5" xfId="4257"/>
    <cellStyle name="Normal 4 3 3 5 2" xfId="4258"/>
    <cellStyle name="Normal 4 3 3 6" xfId="4259"/>
    <cellStyle name="Normal 4 3 4" xfId="4260"/>
    <cellStyle name="Normal 4 3 4 2" xfId="4261"/>
    <cellStyle name="Normal 4 3 4 2 2" xfId="4262"/>
    <cellStyle name="Normal 4 3 4 3" xfId="4263"/>
    <cellStyle name="Normal 4 3 4 3 2" xfId="4264"/>
    <cellStyle name="Normal 4 3 4 4" xfId="4265"/>
    <cellStyle name="Normal 4 3 4 4 2" xfId="4266"/>
    <cellStyle name="Normal 4 3 4 5" xfId="4267"/>
    <cellStyle name="Normal 4 3 5" xfId="4268"/>
    <cellStyle name="Normal 4 3 5 2" xfId="4269"/>
    <cellStyle name="Normal 4 3 5 2 2" xfId="4270"/>
    <cellStyle name="Normal 4 3 5 3" xfId="4271"/>
    <cellStyle name="Normal 4 3 5 3 2" xfId="4272"/>
    <cellStyle name="Normal 4 3 5 4" xfId="4273"/>
    <cellStyle name="Normal 4 3 5 4 2" xfId="4274"/>
    <cellStyle name="Normal 4 3 5 5" xfId="4275"/>
    <cellStyle name="Normal 4 3 6" xfId="4276"/>
    <cellStyle name="Normal 4 3 6 2" xfId="4277"/>
    <cellStyle name="Normal 4 3 6 2 2" xfId="4278"/>
    <cellStyle name="Normal 4 3 6 3" xfId="4279"/>
    <cellStyle name="Normal 4 3 6 3 2" xfId="4280"/>
    <cellStyle name="Normal 4 3 6 4" xfId="4281"/>
    <cellStyle name="Normal 4 3 6 4 2" xfId="4282"/>
    <cellStyle name="Normal 4 3 6 5" xfId="4283"/>
    <cellStyle name="Normal 4 3 7" xfId="4284"/>
    <cellStyle name="Normal 4 4" xfId="4285"/>
    <cellStyle name="Normal 4 4 2" xfId="4286"/>
    <cellStyle name="Normal 4 4 2 2" xfId="4287"/>
    <cellStyle name="Normal 4 4 2 2 2" xfId="4288"/>
    <cellStyle name="Normal 4 4 2 2 2 2" xfId="4289"/>
    <cellStyle name="Normal 4 4 2 2 3" xfId="4290"/>
    <cellStyle name="Normal 4 4 2 2 3 2" xfId="4291"/>
    <cellStyle name="Normal 4 4 2 2 4" xfId="4292"/>
    <cellStyle name="Normal 4 4 2 2 4 2" xfId="4293"/>
    <cellStyle name="Normal 4 4 2 2 5" xfId="4294"/>
    <cellStyle name="Normal 4 4 2 3" xfId="4295"/>
    <cellStyle name="Normal 4 4 2 3 2" xfId="4296"/>
    <cellStyle name="Normal 4 4 2 4" xfId="4297"/>
    <cellStyle name="Normal 4 4 2 4 2" xfId="4298"/>
    <cellStyle name="Normal 4 4 2 5" xfId="4299"/>
    <cellStyle name="Normal 4 4 2 5 2" xfId="4300"/>
    <cellStyle name="Normal 4 4 2 6" xfId="4301"/>
    <cellStyle name="Normal 4 4 3" xfId="4302"/>
    <cellStyle name="Normal 4 4 3 2" xfId="4303"/>
    <cellStyle name="Normal 4 4 3 2 2" xfId="4304"/>
    <cellStyle name="Normal 4 4 3 3" xfId="4305"/>
    <cellStyle name="Normal 4 4 3 3 2" xfId="4306"/>
    <cellStyle name="Normal 4 4 3 4" xfId="4307"/>
    <cellStyle name="Normal 4 4 3 4 2" xfId="4308"/>
    <cellStyle name="Normal 4 4 3 5" xfId="4309"/>
    <cellStyle name="Normal 4 4 4" xfId="4310"/>
    <cellStyle name="Normal 4 4 4 2" xfId="4311"/>
    <cellStyle name="Normal 4 4 4 2 2" xfId="4312"/>
    <cellStyle name="Normal 4 4 4 3" xfId="4313"/>
    <cellStyle name="Normal 4 4 4 3 2" xfId="4314"/>
    <cellStyle name="Normal 4 4 4 4" xfId="4315"/>
    <cellStyle name="Normal 4 4 4 4 2" xfId="4316"/>
    <cellStyle name="Normal 4 4 4 5" xfId="4317"/>
    <cellStyle name="Normal 4 4 5" xfId="4318"/>
    <cellStyle name="Normal 4 4 5 2" xfId="4319"/>
    <cellStyle name="Normal 4 4 5 2 2" xfId="4320"/>
    <cellStyle name="Normal 4 4 5 3" xfId="4321"/>
    <cellStyle name="Normal 4 4 5 3 2" xfId="4322"/>
    <cellStyle name="Normal 4 4 5 4" xfId="4323"/>
    <cellStyle name="Normal 4 4 5 4 2" xfId="4324"/>
    <cellStyle name="Normal 4 4 5 5" xfId="4325"/>
    <cellStyle name="Normal 4 5" xfId="4326"/>
    <cellStyle name="Normal 4 5 2" xfId="4327"/>
    <cellStyle name="Normal 4 5 2 2" xfId="4328"/>
    <cellStyle name="Normal 4 5 2 2 2" xfId="4329"/>
    <cellStyle name="Normal 4 5 2 3" xfId="4330"/>
    <cellStyle name="Normal 4 5 2 3 2" xfId="4331"/>
    <cellStyle name="Normal 4 5 2 4" xfId="4332"/>
    <cellStyle name="Normal 4 5 2 4 2" xfId="4333"/>
    <cellStyle name="Normal 4 5 2 5" xfId="4334"/>
    <cellStyle name="Normal 4 5 3" xfId="4335"/>
    <cellStyle name="Normal 4 5 3 2" xfId="4336"/>
    <cellStyle name="Normal 4 5 4" xfId="4337"/>
    <cellStyle name="Normal 4 5 4 2" xfId="4338"/>
    <cellStyle name="Normal 4 5 5" xfId="4339"/>
    <cellStyle name="Normal 4 5 5 2" xfId="4340"/>
    <cellStyle name="Normal 4 5 6" xfId="4341"/>
    <cellStyle name="Normal 4 6" xfId="4342"/>
    <cellStyle name="Normal 4 6 2" xfId="4343"/>
    <cellStyle name="Normal 4 6 2 2" xfId="4344"/>
    <cellStyle name="Normal 4 6 3" xfId="4345"/>
    <cellStyle name="Normal 4 6 3 2" xfId="4346"/>
    <cellStyle name="Normal 4 6 4" xfId="4347"/>
    <cellStyle name="Normal 4 6 4 2" xfId="4348"/>
    <cellStyle name="Normal 4 6 5" xfId="4349"/>
    <cellStyle name="Normal 4 7" xfId="4350"/>
    <cellStyle name="Normal 4 7 2" xfId="4351"/>
    <cellStyle name="Normal 4 7 2 2" xfId="4352"/>
    <cellStyle name="Normal 4 7 3" xfId="4353"/>
    <cellStyle name="Normal 4 7 3 2" xfId="4354"/>
    <cellStyle name="Normal 4 7 4" xfId="4355"/>
    <cellStyle name="Normal 4 7 4 2" xfId="4356"/>
    <cellStyle name="Normal 4 7 5" xfId="4357"/>
    <cellStyle name="Normal 4 8" xfId="4358"/>
    <cellStyle name="Normal 4 9" xfId="4359"/>
    <cellStyle name="Normal 4_2011 GG TrueUp Adjust to 2013 " xfId="4360"/>
    <cellStyle name="Normal 40" xfId="4361"/>
    <cellStyle name="Normal 40 2" xfId="4362"/>
    <cellStyle name="Normal 41" xfId="4363"/>
    <cellStyle name="Normal 41 2" xfId="4364"/>
    <cellStyle name="Normal 42" xfId="4365"/>
    <cellStyle name="Normal 42 2" xfId="4366"/>
    <cellStyle name="Normal 43" xfId="4367"/>
    <cellStyle name="Normal 43 2" xfId="4368"/>
    <cellStyle name="Normal 44" xfId="4369"/>
    <cellStyle name="Normal 44 2" xfId="4370"/>
    <cellStyle name="Normal 45" xfId="4371"/>
    <cellStyle name="Normal 45 2" xfId="4372"/>
    <cellStyle name="Normal 46" xfId="4373"/>
    <cellStyle name="Normal 46 2" xfId="4374"/>
    <cellStyle name="Normal 47" xfId="4375"/>
    <cellStyle name="Normal 47 2" xfId="4376"/>
    <cellStyle name="Normal 48" xfId="4377"/>
    <cellStyle name="Normal 48 2" xfId="4378"/>
    <cellStyle name="Normal 49" xfId="4379"/>
    <cellStyle name="Normal 49 2" xfId="4380"/>
    <cellStyle name="Normal 5" xfId="356"/>
    <cellStyle name="Normal 5 2" xfId="4381"/>
    <cellStyle name="Normal 5 2 2" xfId="4382"/>
    <cellStyle name="Normal 5 2 3" xfId="4383"/>
    <cellStyle name="Normal 5 2 3 2" xfId="4384"/>
    <cellStyle name="Normal 5 2 3 2 2" xfId="4385"/>
    <cellStyle name="Normal 5 2 3 3" xfId="4386"/>
    <cellStyle name="Normal 5 2 3 3 2" xfId="4387"/>
    <cellStyle name="Normal 5 2 3 4" xfId="4388"/>
    <cellStyle name="Normal 5 2 3 4 2" xfId="4389"/>
    <cellStyle name="Normal 5 2 3 5" xfId="4390"/>
    <cellStyle name="Normal 5 2 4" xfId="4391"/>
    <cellStyle name="Normal 5 3" xfId="4392"/>
    <cellStyle name="Normal 5 3 2" xfId="4393"/>
    <cellStyle name="Normal 5 4" xfId="4394"/>
    <cellStyle name="Normal 5 4 2" xfId="4395"/>
    <cellStyle name="Normal 5 4 2 2" xfId="4396"/>
    <cellStyle name="Normal 5 4 3" xfId="4397"/>
    <cellStyle name="Normal 5 4 3 2" xfId="4398"/>
    <cellStyle name="Normal 5 4 4" xfId="4399"/>
    <cellStyle name="Normal 5 4 4 2" xfId="4400"/>
    <cellStyle name="Normal 5 4 5" xfId="4401"/>
    <cellStyle name="Normal 5 5" xfId="4402"/>
    <cellStyle name="Normal 5 6" xfId="4403"/>
    <cellStyle name="Normal 5 7" xfId="4404"/>
    <cellStyle name="Normal 50" xfId="4405"/>
    <cellStyle name="Normal 50 2" xfId="4406"/>
    <cellStyle name="Normal 51" xfId="4407"/>
    <cellStyle name="Normal 51 2" xfId="4408"/>
    <cellStyle name="Normal 52" xfId="4409"/>
    <cellStyle name="Normal 52 2" xfId="4410"/>
    <cellStyle name="Normal 53" xfId="4411"/>
    <cellStyle name="Normal 53 2" xfId="4412"/>
    <cellStyle name="Normal 54" xfId="4413"/>
    <cellStyle name="Normal 54 2" xfId="4414"/>
    <cellStyle name="Normal 55" xfId="4415"/>
    <cellStyle name="Normal 55 2" xfId="4416"/>
    <cellStyle name="Normal 56" xfId="4417"/>
    <cellStyle name="Normal 56 2" xfId="4418"/>
    <cellStyle name="Normal 57" xfId="4419"/>
    <cellStyle name="Normal 57 2" xfId="4420"/>
    <cellStyle name="Normal 58" xfId="4421"/>
    <cellStyle name="Normal 58 2" xfId="4422"/>
    <cellStyle name="Normal 59" xfId="4423"/>
    <cellStyle name="Normal 59 2" xfId="4424"/>
    <cellStyle name="Normal 6" xfId="359"/>
    <cellStyle name="Normal 6 2" xfId="4425"/>
    <cellStyle name="Normal 6 3" xfId="4426"/>
    <cellStyle name="Normal 6 3 2" xfId="4427"/>
    <cellStyle name="Normal 6 4" xfId="4428"/>
    <cellStyle name="Normal 6 4 2" xfId="4429"/>
    <cellStyle name="Normal 6 4 2 2" xfId="4430"/>
    <cellStyle name="Normal 6 4 3" xfId="4431"/>
    <cellStyle name="Normal 6 4 3 2" xfId="4432"/>
    <cellStyle name="Normal 6 4 4" xfId="4433"/>
    <cellStyle name="Normal 6 4 4 2" xfId="4434"/>
    <cellStyle name="Normal 6 4 5" xfId="4435"/>
    <cellStyle name="Normal 6 5" xfId="4436"/>
    <cellStyle name="Normal 6 6" xfId="4437"/>
    <cellStyle name="Normal 6 7" xfId="4438"/>
    <cellStyle name="Normal 60" xfId="4439"/>
    <cellStyle name="Normal 60 2" xfId="4440"/>
    <cellStyle name="Normal 61" xfId="4441"/>
    <cellStyle name="Normal 61 2" xfId="4442"/>
    <cellStyle name="Normal 62" xfId="4443"/>
    <cellStyle name="Normal 62 2" xfId="4444"/>
    <cellStyle name="Normal 63" xfId="4445"/>
    <cellStyle name="Normal 63 10" xfId="4446"/>
    <cellStyle name="Normal 63 10 2" xfId="4447"/>
    <cellStyle name="Normal 63 11" xfId="4448"/>
    <cellStyle name="Normal 63 11 2" xfId="4449"/>
    <cellStyle name="Normal 63 12" xfId="4450"/>
    <cellStyle name="Normal 63 2" xfId="4451"/>
    <cellStyle name="Normal 63 2 2" xfId="4452"/>
    <cellStyle name="Normal 63 2 2 2" xfId="4453"/>
    <cellStyle name="Normal 63 2 2 2 2" xfId="4454"/>
    <cellStyle name="Normal 63 2 2 3" xfId="4455"/>
    <cellStyle name="Normal 63 2 2 3 2" xfId="4456"/>
    <cellStyle name="Normal 63 2 2 4" xfId="4457"/>
    <cellStyle name="Normal 63 2 2 4 2" xfId="4458"/>
    <cellStyle name="Normal 63 2 2 5" xfId="4459"/>
    <cellStyle name="Normal 63 2 3" xfId="4460"/>
    <cellStyle name="Normal 63 2 4" xfId="4461"/>
    <cellStyle name="Normal 63 2 4 2" xfId="4462"/>
    <cellStyle name="Normal 63 2 5" xfId="4463"/>
    <cellStyle name="Normal 63 2 5 2" xfId="4464"/>
    <cellStyle name="Normal 63 2 6" xfId="4465"/>
    <cellStyle name="Normal 63 2 6 2" xfId="4466"/>
    <cellStyle name="Normal 63 2 7" xfId="4467"/>
    <cellStyle name="Normal 63 3" xfId="4468"/>
    <cellStyle name="Normal 63 3 2" xfId="4469"/>
    <cellStyle name="Normal 63 3 2 2" xfId="4470"/>
    <cellStyle name="Normal 63 3 2 2 2" xfId="4471"/>
    <cellStyle name="Normal 63 3 2 3" xfId="4472"/>
    <cellStyle name="Normal 63 3 2 3 2" xfId="4473"/>
    <cellStyle name="Normal 63 3 2 4" xfId="4474"/>
    <cellStyle name="Normal 63 3 2 4 2" xfId="4475"/>
    <cellStyle name="Normal 63 3 2 5" xfId="4476"/>
    <cellStyle name="Normal 63 3 3" xfId="4477"/>
    <cellStyle name="Normal 63 3 3 2" xfId="4478"/>
    <cellStyle name="Normal 63 3 4" xfId="4479"/>
    <cellStyle name="Normal 63 3 4 2" xfId="4480"/>
    <cellStyle name="Normal 63 3 5" xfId="4481"/>
    <cellStyle name="Normal 63 3 5 2" xfId="4482"/>
    <cellStyle name="Normal 63 3 6" xfId="4483"/>
    <cellStyle name="Normal 63 4" xfId="4484"/>
    <cellStyle name="Normal 63 4 2" xfId="4485"/>
    <cellStyle name="Normal 63 4 2 2" xfId="4486"/>
    <cellStyle name="Normal 63 4 2 2 2" xfId="4487"/>
    <cellStyle name="Normal 63 4 2 3" xfId="4488"/>
    <cellStyle name="Normal 63 4 2 3 2" xfId="4489"/>
    <cellStyle name="Normal 63 4 2 4" xfId="4490"/>
    <cellStyle name="Normal 63 4 2 4 2" xfId="4491"/>
    <cellStyle name="Normal 63 4 2 5" xfId="4492"/>
    <cellStyle name="Normal 63 4 3" xfId="4493"/>
    <cellStyle name="Normal 63 4 3 2" xfId="4494"/>
    <cellStyle name="Normal 63 4 4" xfId="4495"/>
    <cellStyle name="Normal 63 4 4 2" xfId="4496"/>
    <cellStyle name="Normal 63 4 5" xfId="4497"/>
    <cellStyle name="Normal 63 4 5 2" xfId="4498"/>
    <cellStyle name="Normal 63 4 6" xfId="4499"/>
    <cellStyle name="Normal 63 5" xfId="4500"/>
    <cellStyle name="Normal 63 5 2" xfId="4501"/>
    <cellStyle name="Normal 63 5 2 2" xfId="4502"/>
    <cellStyle name="Normal 63 5 3" xfId="4503"/>
    <cellStyle name="Normal 63 5 3 2" xfId="4504"/>
    <cellStyle name="Normal 63 5 4" xfId="4505"/>
    <cellStyle name="Normal 63 5 4 2" xfId="4506"/>
    <cellStyle name="Normal 63 5 5" xfId="4507"/>
    <cellStyle name="Normal 63 6" xfId="4508"/>
    <cellStyle name="Normal 63 6 2" xfId="4509"/>
    <cellStyle name="Normal 63 6 2 2" xfId="4510"/>
    <cellStyle name="Normal 63 6 3" xfId="4511"/>
    <cellStyle name="Normal 63 6 3 2" xfId="4512"/>
    <cellStyle name="Normal 63 6 4" xfId="4513"/>
    <cellStyle name="Normal 63 6 4 2" xfId="4514"/>
    <cellStyle name="Normal 63 6 5" xfId="4515"/>
    <cellStyle name="Normal 63 7" xfId="4516"/>
    <cellStyle name="Normal 63 8" xfId="4517"/>
    <cellStyle name="Normal 63 9" xfId="4518"/>
    <cellStyle name="Normal 63 9 2" xfId="4519"/>
    <cellStyle name="Normal 64" xfId="4520"/>
    <cellStyle name="Normal 64 10" xfId="4521"/>
    <cellStyle name="Normal 64 10 2" xfId="4522"/>
    <cellStyle name="Normal 64 11" xfId="4523"/>
    <cellStyle name="Normal 64 11 2" xfId="4524"/>
    <cellStyle name="Normal 64 12" xfId="4525"/>
    <cellStyle name="Normal 64 2" xfId="4526"/>
    <cellStyle name="Normal 64 2 2" xfId="4527"/>
    <cellStyle name="Normal 64 2 2 2" xfId="4528"/>
    <cellStyle name="Normal 64 2 2 2 2" xfId="4529"/>
    <cellStyle name="Normal 64 2 2 3" xfId="4530"/>
    <cellStyle name="Normal 64 2 2 3 2" xfId="4531"/>
    <cellStyle name="Normal 64 2 2 4" xfId="4532"/>
    <cellStyle name="Normal 64 2 2 4 2" xfId="4533"/>
    <cellStyle name="Normal 64 2 2 5" xfId="4534"/>
    <cellStyle name="Normal 64 2 3" xfId="4535"/>
    <cellStyle name="Normal 64 2 4" xfId="4536"/>
    <cellStyle name="Normal 64 2 4 2" xfId="4537"/>
    <cellStyle name="Normal 64 2 5" xfId="4538"/>
    <cellStyle name="Normal 64 2 5 2" xfId="4539"/>
    <cellStyle name="Normal 64 2 6" xfId="4540"/>
    <cellStyle name="Normal 64 2 6 2" xfId="4541"/>
    <cellStyle name="Normal 64 2 7" xfId="4542"/>
    <cellStyle name="Normal 64 3" xfId="4543"/>
    <cellStyle name="Normal 64 3 2" xfId="4544"/>
    <cellStyle name="Normal 64 3 2 2" xfId="4545"/>
    <cellStyle name="Normal 64 3 2 2 2" xfId="4546"/>
    <cellStyle name="Normal 64 3 2 3" xfId="4547"/>
    <cellStyle name="Normal 64 3 2 3 2" xfId="4548"/>
    <cellStyle name="Normal 64 3 2 4" xfId="4549"/>
    <cellStyle name="Normal 64 3 2 4 2" xfId="4550"/>
    <cellStyle name="Normal 64 3 2 5" xfId="4551"/>
    <cellStyle name="Normal 64 3 3" xfId="4552"/>
    <cellStyle name="Normal 64 3 3 2" xfId="4553"/>
    <cellStyle name="Normal 64 3 4" xfId="4554"/>
    <cellStyle name="Normal 64 3 4 2" xfId="4555"/>
    <cellStyle name="Normal 64 3 5" xfId="4556"/>
    <cellStyle name="Normal 64 3 5 2" xfId="4557"/>
    <cellStyle name="Normal 64 3 6" xfId="4558"/>
    <cellStyle name="Normal 64 4" xfId="4559"/>
    <cellStyle name="Normal 64 4 2" xfId="4560"/>
    <cellStyle name="Normal 64 4 2 2" xfId="4561"/>
    <cellStyle name="Normal 64 4 2 2 2" xfId="4562"/>
    <cellStyle name="Normal 64 4 2 3" xfId="4563"/>
    <cellStyle name="Normal 64 4 2 3 2" xfId="4564"/>
    <cellStyle name="Normal 64 4 2 4" xfId="4565"/>
    <cellStyle name="Normal 64 4 2 4 2" xfId="4566"/>
    <cellStyle name="Normal 64 4 2 5" xfId="4567"/>
    <cellStyle name="Normal 64 4 3" xfId="4568"/>
    <cellStyle name="Normal 64 4 3 2" xfId="4569"/>
    <cellStyle name="Normal 64 4 4" xfId="4570"/>
    <cellStyle name="Normal 64 4 4 2" xfId="4571"/>
    <cellStyle name="Normal 64 4 5" xfId="4572"/>
    <cellStyle name="Normal 64 4 5 2" xfId="4573"/>
    <cellStyle name="Normal 64 4 6" xfId="4574"/>
    <cellStyle name="Normal 64 5" xfId="4575"/>
    <cellStyle name="Normal 64 5 2" xfId="4576"/>
    <cellStyle name="Normal 64 5 2 2" xfId="4577"/>
    <cellStyle name="Normal 64 5 3" xfId="4578"/>
    <cellStyle name="Normal 64 5 3 2" xfId="4579"/>
    <cellStyle name="Normal 64 5 4" xfId="4580"/>
    <cellStyle name="Normal 64 5 4 2" xfId="4581"/>
    <cellStyle name="Normal 64 5 5" xfId="4582"/>
    <cellStyle name="Normal 64 6" xfId="4583"/>
    <cellStyle name="Normal 64 6 2" xfId="4584"/>
    <cellStyle name="Normal 64 6 2 2" xfId="4585"/>
    <cellStyle name="Normal 64 6 3" xfId="4586"/>
    <cellStyle name="Normal 64 6 3 2" xfId="4587"/>
    <cellStyle name="Normal 64 6 4" xfId="4588"/>
    <cellStyle name="Normal 64 6 4 2" xfId="4589"/>
    <cellStyle name="Normal 64 6 5" xfId="4590"/>
    <cellStyle name="Normal 64 7" xfId="4591"/>
    <cellStyle name="Normal 64 8" xfId="4592"/>
    <cellStyle name="Normal 64 9" xfId="4593"/>
    <cellStyle name="Normal 64 9 2" xfId="4594"/>
    <cellStyle name="Normal 65" xfId="4595"/>
    <cellStyle name="Normal 65 10" xfId="4596"/>
    <cellStyle name="Normal 65 10 2" xfId="4597"/>
    <cellStyle name="Normal 65 11" xfId="4598"/>
    <cellStyle name="Normal 65 11 2" xfId="4599"/>
    <cellStyle name="Normal 65 12" xfId="4600"/>
    <cellStyle name="Normal 65 2" xfId="4601"/>
    <cellStyle name="Normal 65 2 2" xfId="4602"/>
    <cellStyle name="Normal 65 2 2 2" xfId="4603"/>
    <cellStyle name="Normal 65 2 2 2 2" xfId="4604"/>
    <cellStyle name="Normal 65 2 2 3" xfId="4605"/>
    <cellStyle name="Normal 65 2 2 3 2" xfId="4606"/>
    <cellStyle name="Normal 65 2 2 4" xfId="4607"/>
    <cellStyle name="Normal 65 2 2 4 2" xfId="4608"/>
    <cellStyle name="Normal 65 2 2 5" xfId="4609"/>
    <cellStyle name="Normal 65 2 3" xfId="4610"/>
    <cellStyle name="Normal 65 2 4" xfId="4611"/>
    <cellStyle name="Normal 65 2 4 2" xfId="4612"/>
    <cellStyle name="Normal 65 2 5" xfId="4613"/>
    <cellStyle name="Normal 65 2 5 2" xfId="4614"/>
    <cellStyle name="Normal 65 2 6" xfId="4615"/>
    <cellStyle name="Normal 65 2 6 2" xfId="4616"/>
    <cellStyle name="Normal 65 2 7" xfId="4617"/>
    <cellStyle name="Normal 65 3" xfId="4618"/>
    <cellStyle name="Normal 65 3 2" xfId="4619"/>
    <cellStyle name="Normal 65 3 2 2" xfId="4620"/>
    <cellStyle name="Normal 65 3 2 2 2" xfId="4621"/>
    <cellStyle name="Normal 65 3 2 3" xfId="4622"/>
    <cellStyle name="Normal 65 3 2 3 2" xfId="4623"/>
    <cellStyle name="Normal 65 3 2 4" xfId="4624"/>
    <cellStyle name="Normal 65 3 2 4 2" xfId="4625"/>
    <cellStyle name="Normal 65 3 2 5" xfId="4626"/>
    <cellStyle name="Normal 65 3 3" xfId="4627"/>
    <cellStyle name="Normal 65 3 3 2" xfId="4628"/>
    <cellStyle name="Normal 65 3 4" xfId="4629"/>
    <cellStyle name="Normal 65 3 4 2" xfId="4630"/>
    <cellStyle name="Normal 65 3 5" xfId="4631"/>
    <cellStyle name="Normal 65 3 5 2" xfId="4632"/>
    <cellStyle name="Normal 65 3 6" xfId="4633"/>
    <cellStyle name="Normal 65 4" xfId="4634"/>
    <cellStyle name="Normal 65 4 2" xfId="4635"/>
    <cellStyle name="Normal 65 4 2 2" xfId="4636"/>
    <cellStyle name="Normal 65 4 2 2 2" xfId="4637"/>
    <cellStyle name="Normal 65 4 2 3" xfId="4638"/>
    <cellStyle name="Normal 65 4 2 3 2" xfId="4639"/>
    <cellStyle name="Normal 65 4 2 4" xfId="4640"/>
    <cellStyle name="Normal 65 4 2 4 2" xfId="4641"/>
    <cellStyle name="Normal 65 4 2 5" xfId="4642"/>
    <cellStyle name="Normal 65 4 3" xfId="4643"/>
    <cellStyle name="Normal 65 4 3 2" xfId="4644"/>
    <cellStyle name="Normal 65 4 4" xfId="4645"/>
    <cellStyle name="Normal 65 4 4 2" xfId="4646"/>
    <cellStyle name="Normal 65 4 5" xfId="4647"/>
    <cellStyle name="Normal 65 4 5 2" xfId="4648"/>
    <cellStyle name="Normal 65 4 6" xfId="4649"/>
    <cellStyle name="Normal 65 5" xfId="4650"/>
    <cellStyle name="Normal 65 5 2" xfId="4651"/>
    <cellStyle name="Normal 65 5 2 2" xfId="4652"/>
    <cellStyle name="Normal 65 5 3" xfId="4653"/>
    <cellStyle name="Normal 65 5 3 2" xfId="4654"/>
    <cellStyle name="Normal 65 5 4" xfId="4655"/>
    <cellStyle name="Normal 65 5 4 2" xfId="4656"/>
    <cellStyle name="Normal 65 5 5" xfId="4657"/>
    <cellStyle name="Normal 65 6" xfId="4658"/>
    <cellStyle name="Normal 65 6 2" xfId="4659"/>
    <cellStyle name="Normal 65 6 2 2" xfId="4660"/>
    <cellStyle name="Normal 65 6 3" xfId="4661"/>
    <cellStyle name="Normal 65 6 3 2" xfId="4662"/>
    <cellStyle name="Normal 65 6 4" xfId="4663"/>
    <cellStyle name="Normal 65 6 4 2" xfId="4664"/>
    <cellStyle name="Normal 65 6 5" xfId="4665"/>
    <cellStyle name="Normal 65 7" xfId="4666"/>
    <cellStyle name="Normal 65 8" xfId="4667"/>
    <cellStyle name="Normal 65 9" xfId="4668"/>
    <cellStyle name="Normal 65 9 2" xfId="4669"/>
    <cellStyle name="Normal 66" xfId="4670"/>
    <cellStyle name="Normal 66 10" xfId="4671"/>
    <cellStyle name="Normal 66 10 2" xfId="4672"/>
    <cellStyle name="Normal 66 11" xfId="4673"/>
    <cellStyle name="Normal 66 11 2" xfId="4674"/>
    <cellStyle name="Normal 66 12" xfId="4675"/>
    <cellStyle name="Normal 66 2" xfId="4676"/>
    <cellStyle name="Normal 66 2 2" xfId="4677"/>
    <cellStyle name="Normal 66 2 2 2" xfId="4678"/>
    <cellStyle name="Normal 66 2 2 2 2" xfId="4679"/>
    <cellStyle name="Normal 66 2 2 3" xfId="4680"/>
    <cellStyle name="Normal 66 2 2 3 2" xfId="4681"/>
    <cellStyle name="Normal 66 2 2 4" xfId="4682"/>
    <cellStyle name="Normal 66 2 2 4 2" xfId="4683"/>
    <cellStyle name="Normal 66 2 2 5" xfId="4684"/>
    <cellStyle name="Normal 66 2 3" xfId="4685"/>
    <cellStyle name="Normal 66 2 4" xfId="4686"/>
    <cellStyle name="Normal 66 2 4 2" xfId="4687"/>
    <cellStyle name="Normal 66 2 5" xfId="4688"/>
    <cellStyle name="Normal 66 2 5 2" xfId="4689"/>
    <cellStyle name="Normal 66 2 6" xfId="4690"/>
    <cellStyle name="Normal 66 2 6 2" xfId="4691"/>
    <cellStyle name="Normal 66 2 7" xfId="4692"/>
    <cellStyle name="Normal 66 3" xfId="4693"/>
    <cellStyle name="Normal 66 3 2" xfId="4694"/>
    <cellStyle name="Normal 66 3 2 2" xfId="4695"/>
    <cellStyle name="Normal 66 3 2 2 2" xfId="4696"/>
    <cellStyle name="Normal 66 3 2 3" xfId="4697"/>
    <cellStyle name="Normal 66 3 2 3 2" xfId="4698"/>
    <cellStyle name="Normal 66 3 2 4" xfId="4699"/>
    <cellStyle name="Normal 66 3 2 4 2" xfId="4700"/>
    <cellStyle name="Normal 66 3 2 5" xfId="4701"/>
    <cellStyle name="Normal 66 3 3" xfId="4702"/>
    <cellStyle name="Normal 66 3 3 2" xfId="4703"/>
    <cellStyle name="Normal 66 3 4" xfId="4704"/>
    <cellStyle name="Normal 66 3 4 2" xfId="4705"/>
    <cellStyle name="Normal 66 3 5" xfId="4706"/>
    <cellStyle name="Normal 66 3 5 2" xfId="4707"/>
    <cellStyle name="Normal 66 3 6" xfId="4708"/>
    <cellStyle name="Normal 66 4" xfId="4709"/>
    <cellStyle name="Normal 66 4 2" xfId="4710"/>
    <cellStyle name="Normal 66 4 2 2" xfId="4711"/>
    <cellStyle name="Normal 66 4 2 2 2" xfId="4712"/>
    <cellStyle name="Normal 66 4 2 3" xfId="4713"/>
    <cellStyle name="Normal 66 4 2 3 2" xfId="4714"/>
    <cellStyle name="Normal 66 4 2 4" xfId="4715"/>
    <cellStyle name="Normal 66 4 2 4 2" xfId="4716"/>
    <cellStyle name="Normal 66 4 2 5" xfId="4717"/>
    <cellStyle name="Normal 66 4 3" xfId="4718"/>
    <cellStyle name="Normal 66 4 3 2" xfId="4719"/>
    <cellStyle name="Normal 66 4 4" xfId="4720"/>
    <cellStyle name="Normal 66 4 4 2" xfId="4721"/>
    <cellStyle name="Normal 66 4 5" xfId="4722"/>
    <cellStyle name="Normal 66 4 5 2" xfId="4723"/>
    <cellStyle name="Normal 66 4 6" xfId="4724"/>
    <cellStyle name="Normal 66 5" xfId="4725"/>
    <cellStyle name="Normal 66 5 2" xfId="4726"/>
    <cellStyle name="Normal 66 5 2 2" xfId="4727"/>
    <cellStyle name="Normal 66 5 3" xfId="4728"/>
    <cellStyle name="Normal 66 5 3 2" xfId="4729"/>
    <cellStyle name="Normal 66 5 4" xfId="4730"/>
    <cellStyle name="Normal 66 5 4 2" xfId="4731"/>
    <cellStyle name="Normal 66 5 5" xfId="4732"/>
    <cellStyle name="Normal 66 6" xfId="4733"/>
    <cellStyle name="Normal 66 6 2" xfId="4734"/>
    <cellStyle name="Normal 66 6 2 2" xfId="4735"/>
    <cellStyle name="Normal 66 6 3" xfId="4736"/>
    <cellStyle name="Normal 66 6 3 2" xfId="4737"/>
    <cellStyle name="Normal 66 6 4" xfId="4738"/>
    <cellStyle name="Normal 66 6 4 2" xfId="4739"/>
    <cellStyle name="Normal 66 6 5" xfId="4740"/>
    <cellStyle name="Normal 66 7" xfId="4741"/>
    <cellStyle name="Normal 66 8" xfId="4742"/>
    <cellStyle name="Normal 66 9" xfId="4743"/>
    <cellStyle name="Normal 66 9 2" xfId="4744"/>
    <cellStyle name="Normal 67" xfId="4745"/>
    <cellStyle name="Normal 67 10" xfId="4746"/>
    <cellStyle name="Normal 67 10 2" xfId="4747"/>
    <cellStyle name="Normal 67 11" xfId="4748"/>
    <cellStyle name="Normal 67 11 2" xfId="4749"/>
    <cellStyle name="Normal 67 12" xfId="4750"/>
    <cellStyle name="Normal 67 2" xfId="4751"/>
    <cellStyle name="Normal 67 2 2" xfId="4752"/>
    <cellStyle name="Normal 67 2 2 2" xfId="4753"/>
    <cellStyle name="Normal 67 2 2 2 2" xfId="4754"/>
    <cellStyle name="Normal 67 2 2 3" xfId="4755"/>
    <cellStyle name="Normal 67 2 2 3 2" xfId="4756"/>
    <cellStyle name="Normal 67 2 2 4" xfId="4757"/>
    <cellStyle name="Normal 67 2 2 4 2" xfId="4758"/>
    <cellStyle name="Normal 67 2 2 5" xfId="4759"/>
    <cellStyle name="Normal 67 2 3" xfId="4760"/>
    <cellStyle name="Normal 67 2 4" xfId="4761"/>
    <cellStyle name="Normal 67 2 4 2" xfId="4762"/>
    <cellStyle name="Normal 67 2 5" xfId="4763"/>
    <cellStyle name="Normal 67 2 5 2" xfId="4764"/>
    <cellStyle name="Normal 67 2 6" xfId="4765"/>
    <cellStyle name="Normal 67 2 6 2" xfId="4766"/>
    <cellStyle name="Normal 67 2 7" xfId="4767"/>
    <cellStyle name="Normal 67 3" xfId="4768"/>
    <cellStyle name="Normal 67 3 2" xfId="4769"/>
    <cellStyle name="Normal 67 3 2 2" xfId="4770"/>
    <cellStyle name="Normal 67 3 2 2 2" xfId="4771"/>
    <cellStyle name="Normal 67 3 2 3" xfId="4772"/>
    <cellStyle name="Normal 67 3 2 3 2" xfId="4773"/>
    <cellStyle name="Normal 67 3 2 4" xfId="4774"/>
    <cellStyle name="Normal 67 3 2 4 2" xfId="4775"/>
    <cellStyle name="Normal 67 3 2 5" xfId="4776"/>
    <cellStyle name="Normal 67 3 3" xfId="4777"/>
    <cellStyle name="Normal 67 3 3 2" xfId="4778"/>
    <cellStyle name="Normal 67 3 4" xfId="4779"/>
    <cellStyle name="Normal 67 3 4 2" xfId="4780"/>
    <cellStyle name="Normal 67 3 5" xfId="4781"/>
    <cellStyle name="Normal 67 3 5 2" xfId="4782"/>
    <cellStyle name="Normal 67 3 6" xfId="4783"/>
    <cellStyle name="Normal 67 4" xfId="4784"/>
    <cellStyle name="Normal 67 4 2" xfId="4785"/>
    <cellStyle name="Normal 67 4 2 2" xfId="4786"/>
    <cellStyle name="Normal 67 4 2 2 2" xfId="4787"/>
    <cellStyle name="Normal 67 4 2 3" xfId="4788"/>
    <cellStyle name="Normal 67 4 2 3 2" xfId="4789"/>
    <cellStyle name="Normal 67 4 2 4" xfId="4790"/>
    <cellStyle name="Normal 67 4 2 4 2" xfId="4791"/>
    <cellStyle name="Normal 67 4 2 5" xfId="4792"/>
    <cellStyle name="Normal 67 4 3" xfId="4793"/>
    <cellStyle name="Normal 67 4 3 2" xfId="4794"/>
    <cellStyle name="Normal 67 4 4" xfId="4795"/>
    <cellStyle name="Normal 67 4 4 2" xfId="4796"/>
    <cellStyle name="Normal 67 4 5" xfId="4797"/>
    <cellStyle name="Normal 67 4 5 2" xfId="4798"/>
    <cellStyle name="Normal 67 4 6" xfId="4799"/>
    <cellStyle name="Normal 67 5" xfId="4800"/>
    <cellStyle name="Normal 67 5 2" xfId="4801"/>
    <cellStyle name="Normal 67 5 2 2" xfId="4802"/>
    <cellStyle name="Normal 67 5 3" xfId="4803"/>
    <cellStyle name="Normal 67 5 3 2" xfId="4804"/>
    <cellStyle name="Normal 67 5 4" xfId="4805"/>
    <cellStyle name="Normal 67 5 4 2" xfId="4806"/>
    <cellStyle name="Normal 67 5 5" xfId="4807"/>
    <cellStyle name="Normal 67 6" xfId="4808"/>
    <cellStyle name="Normal 67 6 2" xfId="4809"/>
    <cellStyle name="Normal 67 6 2 2" xfId="4810"/>
    <cellStyle name="Normal 67 6 3" xfId="4811"/>
    <cellStyle name="Normal 67 6 3 2" xfId="4812"/>
    <cellStyle name="Normal 67 6 4" xfId="4813"/>
    <cellStyle name="Normal 67 6 4 2" xfId="4814"/>
    <cellStyle name="Normal 67 6 5" xfId="4815"/>
    <cellStyle name="Normal 67 7" xfId="4816"/>
    <cellStyle name="Normal 67 8" xfId="4817"/>
    <cellStyle name="Normal 67 9" xfId="4818"/>
    <cellStyle name="Normal 67 9 2" xfId="4819"/>
    <cellStyle name="Normal 68" xfId="4820"/>
    <cellStyle name="Normal 68 10" xfId="4821"/>
    <cellStyle name="Normal 68 10 2" xfId="4822"/>
    <cellStyle name="Normal 68 11" xfId="4823"/>
    <cellStyle name="Normal 68 11 2" xfId="4824"/>
    <cellStyle name="Normal 68 12" xfId="4825"/>
    <cellStyle name="Normal 68 2" xfId="4826"/>
    <cellStyle name="Normal 68 2 2" xfId="4827"/>
    <cellStyle name="Normal 68 2 2 2" xfId="4828"/>
    <cellStyle name="Normal 68 2 2 2 2" xfId="4829"/>
    <cellStyle name="Normal 68 2 2 3" xfId="4830"/>
    <cellStyle name="Normal 68 2 2 3 2" xfId="4831"/>
    <cellStyle name="Normal 68 2 2 4" xfId="4832"/>
    <cellStyle name="Normal 68 2 2 4 2" xfId="4833"/>
    <cellStyle name="Normal 68 2 2 5" xfId="4834"/>
    <cellStyle name="Normal 68 2 3" xfId="4835"/>
    <cellStyle name="Normal 68 2 4" xfId="4836"/>
    <cellStyle name="Normal 68 2 4 2" xfId="4837"/>
    <cellStyle name="Normal 68 2 5" xfId="4838"/>
    <cellStyle name="Normal 68 2 5 2" xfId="4839"/>
    <cellStyle name="Normal 68 2 6" xfId="4840"/>
    <cellStyle name="Normal 68 2 6 2" xfId="4841"/>
    <cellStyle name="Normal 68 2 7" xfId="4842"/>
    <cellStyle name="Normal 68 3" xfId="4843"/>
    <cellStyle name="Normal 68 3 2" xfId="4844"/>
    <cellStyle name="Normal 68 3 2 2" xfId="4845"/>
    <cellStyle name="Normal 68 3 2 2 2" xfId="4846"/>
    <cellStyle name="Normal 68 3 2 3" xfId="4847"/>
    <cellStyle name="Normal 68 3 2 3 2" xfId="4848"/>
    <cellStyle name="Normal 68 3 2 4" xfId="4849"/>
    <cellStyle name="Normal 68 3 2 4 2" xfId="4850"/>
    <cellStyle name="Normal 68 3 2 5" xfId="4851"/>
    <cellStyle name="Normal 68 3 3" xfId="4852"/>
    <cellStyle name="Normal 68 3 3 2" xfId="4853"/>
    <cellStyle name="Normal 68 3 4" xfId="4854"/>
    <cellStyle name="Normal 68 3 4 2" xfId="4855"/>
    <cellStyle name="Normal 68 3 5" xfId="4856"/>
    <cellStyle name="Normal 68 3 5 2" xfId="4857"/>
    <cellStyle name="Normal 68 3 6" xfId="4858"/>
    <cellStyle name="Normal 68 4" xfId="4859"/>
    <cellStyle name="Normal 68 4 2" xfId="4860"/>
    <cellStyle name="Normal 68 4 2 2" xfId="4861"/>
    <cellStyle name="Normal 68 4 2 2 2" xfId="4862"/>
    <cellStyle name="Normal 68 4 2 3" xfId="4863"/>
    <cellStyle name="Normal 68 4 2 3 2" xfId="4864"/>
    <cellStyle name="Normal 68 4 2 4" xfId="4865"/>
    <cellStyle name="Normal 68 4 2 4 2" xfId="4866"/>
    <cellStyle name="Normal 68 4 2 5" xfId="4867"/>
    <cellStyle name="Normal 68 4 3" xfId="4868"/>
    <cellStyle name="Normal 68 4 3 2" xfId="4869"/>
    <cellStyle name="Normal 68 4 4" xfId="4870"/>
    <cellStyle name="Normal 68 4 4 2" xfId="4871"/>
    <cellStyle name="Normal 68 4 5" xfId="4872"/>
    <cellStyle name="Normal 68 4 5 2" xfId="4873"/>
    <cellStyle name="Normal 68 4 6" xfId="4874"/>
    <cellStyle name="Normal 68 5" xfId="4875"/>
    <cellStyle name="Normal 68 5 2" xfId="4876"/>
    <cellStyle name="Normal 68 5 2 2" xfId="4877"/>
    <cellStyle name="Normal 68 5 3" xfId="4878"/>
    <cellStyle name="Normal 68 5 3 2" xfId="4879"/>
    <cellStyle name="Normal 68 5 4" xfId="4880"/>
    <cellStyle name="Normal 68 5 4 2" xfId="4881"/>
    <cellStyle name="Normal 68 5 5" xfId="4882"/>
    <cellStyle name="Normal 68 6" xfId="4883"/>
    <cellStyle name="Normal 68 6 2" xfId="4884"/>
    <cellStyle name="Normal 68 6 2 2" xfId="4885"/>
    <cellStyle name="Normal 68 6 3" xfId="4886"/>
    <cellStyle name="Normal 68 6 3 2" xfId="4887"/>
    <cellStyle name="Normal 68 6 4" xfId="4888"/>
    <cellStyle name="Normal 68 6 4 2" xfId="4889"/>
    <cellStyle name="Normal 68 6 5" xfId="4890"/>
    <cellStyle name="Normal 68 7" xfId="4891"/>
    <cellStyle name="Normal 68 8" xfId="4892"/>
    <cellStyle name="Normal 68 9" xfId="4893"/>
    <cellStyle name="Normal 68 9 2" xfId="4894"/>
    <cellStyle name="Normal 69" xfId="4895"/>
    <cellStyle name="Normal 69 10" xfId="4896"/>
    <cellStyle name="Normal 69 10 2" xfId="4897"/>
    <cellStyle name="Normal 69 11" xfId="4898"/>
    <cellStyle name="Normal 69 11 2" xfId="4899"/>
    <cellStyle name="Normal 69 12" xfId="4900"/>
    <cellStyle name="Normal 69 2" xfId="4901"/>
    <cellStyle name="Normal 69 2 2" xfId="4902"/>
    <cellStyle name="Normal 69 2 2 2" xfId="4903"/>
    <cellStyle name="Normal 69 2 2 2 2" xfId="4904"/>
    <cellStyle name="Normal 69 2 2 3" xfId="4905"/>
    <cellStyle name="Normal 69 2 2 3 2" xfId="4906"/>
    <cellStyle name="Normal 69 2 2 4" xfId="4907"/>
    <cellStyle name="Normal 69 2 2 4 2" xfId="4908"/>
    <cellStyle name="Normal 69 2 2 5" xfId="4909"/>
    <cellStyle name="Normal 69 2 3" xfId="4910"/>
    <cellStyle name="Normal 69 2 4" xfId="4911"/>
    <cellStyle name="Normal 69 2 4 2" xfId="4912"/>
    <cellStyle name="Normal 69 2 5" xfId="4913"/>
    <cellStyle name="Normal 69 2 5 2" xfId="4914"/>
    <cellStyle name="Normal 69 2 6" xfId="4915"/>
    <cellStyle name="Normal 69 2 6 2" xfId="4916"/>
    <cellStyle name="Normal 69 2 7" xfId="4917"/>
    <cellStyle name="Normal 69 3" xfId="4918"/>
    <cellStyle name="Normal 69 3 2" xfId="4919"/>
    <cellStyle name="Normal 69 3 2 2" xfId="4920"/>
    <cellStyle name="Normal 69 3 2 2 2" xfId="4921"/>
    <cellStyle name="Normal 69 3 2 3" xfId="4922"/>
    <cellStyle name="Normal 69 3 2 3 2" xfId="4923"/>
    <cellStyle name="Normal 69 3 2 4" xfId="4924"/>
    <cellStyle name="Normal 69 3 2 4 2" xfId="4925"/>
    <cellStyle name="Normal 69 3 2 5" xfId="4926"/>
    <cellStyle name="Normal 69 3 3" xfId="4927"/>
    <cellStyle name="Normal 69 3 3 2" xfId="4928"/>
    <cellStyle name="Normal 69 3 4" xfId="4929"/>
    <cellStyle name="Normal 69 3 4 2" xfId="4930"/>
    <cellStyle name="Normal 69 3 5" xfId="4931"/>
    <cellStyle name="Normal 69 3 5 2" xfId="4932"/>
    <cellStyle name="Normal 69 3 6" xfId="4933"/>
    <cellStyle name="Normal 69 4" xfId="4934"/>
    <cellStyle name="Normal 69 4 2" xfId="4935"/>
    <cellStyle name="Normal 69 4 2 2" xfId="4936"/>
    <cellStyle name="Normal 69 4 2 2 2" xfId="4937"/>
    <cellStyle name="Normal 69 4 2 3" xfId="4938"/>
    <cellStyle name="Normal 69 4 2 3 2" xfId="4939"/>
    <cellStyle name="Normal 69 4 2 4" xfId="4940"/>
    <cellStyle name="Normal 69 4 2 4 2" xfId="4941"/>
    <cellStyle name="Normal 69 4 2 5" xfId="4942"/>
    <cellStyle name="Normal 69 4 3" xfId="4943"/>
    <cellStyle name="Normal 69 4 3 2" xfId="4944"/>
    <cellStyle name="Normal 69 4 4" xfId="4945"/>
    <cellStyle name="Normal 69 4 4 2" xfId="4946"/>
    <cellStyle name="Normal 69 4 5" xfId="4947"/>
    <cellStyle name="Normal 69 4 5 2" xfId="4948"/>
    <cellStyle name="Normal 69 4 6" xfId="4949"/>
    <cellStyle name="Normal 69 5" xfId="4950"/>
    <cellStyle name="Normal 69 5 2" xfId="4951"/>
    <cellStyle name="Normal 69 5 2 2" xfId="4952"/>
    <cellStyle name="Normal 69 5 3" xfId="4953"/>
    <cellStyle name="Normal 69 5 3 2" xfId="4954"/>
    <cellStyle name="Normal 69 5 4" xfId="4955"/>
    <cellStyle name="Normal 69 5 4 2" xfId="4956"/>
    <cellStyle name="Normal 69 5 5" xfId="4957"/>
    <cellStyle name="Normal 69 6" xfId="4958"/>
    <cellStyle name="Normal 69 6 2" xfId="4959"/>
    <cellStyle name="Normal 69 6 2 2" xfId="4960"/>
    <cellStyle name="Normal 69 6 3" xfId="4961"/>
    <cellStyle name="Normal 69 6 3 2" xfId="4962"/>
    <cellStyle name="Normal 69 6 4" xfId="4963"/>
    <cellStyle name="Normal 69 6 4 2" xfId="4964"/>
    <cellStyle name="Normal 69 6 5" xfId="4965"/>
    <cellStyle name="Normal 69 7" xfId="4966"/>
    <cellStyle name="Normal 69 8" xfId="4967"/>
    <cellStyle name="Normal 69 9" xfId="4968"/>
    <cellStyle name="Normal 69 9 2" xfId="4969"/>
    <cellStyle name="Normal 7" xfId="4970"/>
    <cellStyle name="Normal 7 2" xfId="4971"/>
    <cellStyle name="Normal 7 3" xfId="4972"/>
    <cellStyle name="Normal 7 4" xfId="4973"/>
    <cellStyle name="Normal 7 4 2" xfId="4974"/>
    <cellStyle name="Normal 7 4 2 2" xfId="4975"/>
    <cellStyle name="Normal 7 4 3" xfId="4976"/>
    <cellStyle name="Normal 7 4 3 2" xfId="4977"/>
    <cellStyle name="Normal 7 4 4" xfId="4978"/>
    <cellStyle name="Normal 7 4 4 2" xfId="4979"/>
    <cellStyle name="Normal 7 4 5" xfId="4980"/>
    <cellStyle name="Normal 7 5" xfId="4981"/>
    <cellStyle name="Normal 70" xfId="4982"/>
    <cellStyle name="Normal 70 10" xfId="4983"/>
    <cellStyle name="Normal 70 10 2" xfId="4984"/>
    <cellStyle name="Normal 70 11" xfId="4985"/>
    <cellStyle name="Normal 70 11 2" xfId="4986"/>
    <cellStyle name="Normal 70 12" xfId="4987"/>
    <cellStyle name="Normal 70 2" xfId="4988"/>
    <cellStyle name="Normal 70 2 2" xfId="4989"/>
    <cellStyle name="Normal 70 2 2 2" xfId="4990"/>
    <cellStyle name="Normal 70 2 2 2 2" xfId="4991"/>
    <cellStyle name="Normal 70 2 2 3" xfId="4992"/>
    <cellStyle name="Normal 70 2 2 3 2" xfId="4993"/>
    <cellStyle name="Normal 70 2 2 4" xfId="4994"/>
    <cellStyle name="Normal 70 2 2 4 2" xfId="4995"/>
    <cellStyle name="Normal 70 2 2 5" xfId="4996"/>
    <cellStyle name="Normal 70 2 3" xfId="4997"/>
    <cellStyle name="Normal 70 2 4" xfId="4998"/>
    <cellStyle name="Normal 70 2 4 2" xfId="4999"/>
    <cellStyle name="Normal 70 2 5" xfId="5000"/>
    <cellStyle name="Normal 70 2 5 2" xfId="5001"/>
    <cellStyle name="Normal 70 2 6" xfId="5002"/>
    <cellStyle name="Normal 70 2 6 2" xfId="5003"/>
    <cellStyle name="Normal 70 2 7" xfId="5004"/>
    <cellStyle name="Normal 70 3" xfId="5005"/>
    <cellStyle name="Normal 70 3 2" xfId="5006"/>
    <cellStyle name="Normal 70 3 2 2" xfId="5007"/>
    <cellStyle name="Normal 70 3 2 2 2" xfId="5008"/>
    <cellStyle name="Normal 70 3 2 3" xfId="5009"/>
    <cellStyle name="Normal 70 3 2 3 2" xfId="5010"/>
    <cellStyle name="Normal 70 3 2 4" xfId="5011"/>
    <cellStyle name="Normal 70 3 2 4 2" xfId="5012"/>
    <cellStyle name="Normal 70 3 2 5" xfId="5013"/>
    <cellStyle name="Normal 70 3 3" xfId="5014"/>
    <cellStyle name="Normal 70 3 3 2" xfId="5015"/>
    <cellStyle name="Normal 70 3 4" xfId="5016"/>
    <cellStyle name="Normal 70 3 4 2" xfId="5017"/>
    <cellStyle name="Normal 70 3 5" xfId="5018"/>
    <cellStyle name="Normal 70 3 5 2" xfId="5019"/>
    <cellStyle name="Normal 70 3 6" xfId="5020"/>
    <cellStyle name="Normal 70 4" xfId="5021"/>
    <cellStyle name="Normal 70 4 2" xfId="5022"/>
    <cellStyle name="Normal 70 4 2 2" xfId="5023"/>
    <cellStyle name="Normal 70 4 2 2 2" xfId="5024"/>
    <cellStyle name="Normal 70 4 2 3" xfId="5025"/>
    <cellStyle name="Normal 70 4 2 3 2" xfId="5026"/>
    <cellStyle name="Normal 70 4 2 4" xfId="5027"/>
    <cellStyle name="Normal 70 4 2 4 2" xfId="5028"/>
    <cellStyle name="Normal 70 4 2 5" xfId="5029"/>
    <cellStyle name="Normal 70 4 3" xfId="5030"/>
    <cellStyle name="Normal 70 4 3 2" xfId="5031"/>
    <cellStyle name="Normal 70 4 4" xfId="5032"/>
    <cellStyle name="Normal 70 4 4 2" xfId="5033"/>
    <cellStyle name="Normal 70 4 5" xfId="5034"/>
    <cellStyle name="Normal 70 4 5 2" xfId="5035"/>
    <cellStyle name="Normal 70 4 6" xfId="5036"/>
    <cellStyle name="Normal 70 5" xfId="5037"/>
    <cellStyle name="Normal 70 5 2" xfId="5038"/>
    <cellStyle name="Normal 70 5 2 2" xfId="5039"/>
    <cellStyle name="Normal 70 5 3" xfId="5040"/>
    <cellStyle name="Normal 70 5 3 2" xfId="5041"/>
    <cellStyle name="Normal 70 5 4" xfId="5042"/>
    <cellStyle name="Normal 70 5 4 2" xfId="5043"/>
    <cellStyle name="Normal 70 5 5" xfId="5044"/>
    <cellStyle name="Normal 70 6" xfId="5045"/>
    <cellStyle name="Normal 70 6 2" xfId="5046"/>
    <cellStyle name="Normal 70 6 2 2" xfId="5047"/>
    <cellStyle name="Normal 70 6 3" xfId="5048"/>
    <cellStyle name="Normal 70 6 3 2" xfId="5049"/>
    <cellStyle name="Normal 70 6 4" xfId="5050"/>
    <cellStyle name="Normal 70 6 4 2" xfId="5051"/>
    <cellStyle name="Normal 70 6 5" xfId="5052"/>
    <cellStyle name="Normal 70 7" xfId="5053"/>
    <cellStyle name="Normal 70 8" xfId="5054"/>
    <cellStyle name="Normal 70 9" xfId="5055"/>
    <cellStyle name="Normal 70 9 2" xfId="5056"/>
    <cellStyle name="Normal 71" xfId="5057"/>
    <cellStyle name="Normal 71 2" xfId="5058"/>
    <cellStyle name="Normal 71 3" xfId="5059"/>
    <cellStyle name="Normal 72" xfId="5060"/>
    <cellStyle name="Normal 72 2" xfId="5061"/>
    <cellStyle name="Normal 72 3" xfId="5062"/>
    <cellStyle name="Normal 73" xfId="5063"/>
    <cellStyle name="Normal 73 2" xfId="5064"/>
    <cellStyle name="Normal 73 3" xfId="5065"/>
    <cellStyle name="Normal 74" xfId="5066"/>
    <cellStyle name="Normal 74 2" xfId="5067"/>
    <cellStyle name="Normal 74 3" xfId="5068"/>
    <cellStyle name="Normal 75" xfId="5069"/>
    <cellStyle name="Normal 75 2" xfId="5070"/>
    <cellStyle name="Normal 75 3" xfId="5071"/>
    <cellStyle name="Normal 76" xfId="5072"/>
    <cellStyle name="Normal 76 2" xfId="5073"/>
    <cellStyle name="Normal 76 3" xfId="5074"/>
    <cellStyle name="Normal 77" xfId="5075"/>
    <cellStyle name="Normal 77 2" xfId="5076"/>
    <cellStyle name="Normal 77 3" xfId="5077"/>
    <cellStyle name="Normal 78" xfId="5078"/>
    <cellStyle name="Normal 78 2" xfId="5079"/>
    <cellStyle name="Normal 78 3" xfId="5080"/>
    <cellStyle name="Normal 79" xfId="5081"/>
    <cellStyle name="Normal 79 2" xfId="5082"/>
    <cellStyle name="Normal 79 3" xfId="5083"/>
    <cellStyle name="Normal 8" xfId="5084"/>
    <cellStyle name="Normal 8 2" xfId="5085"/>
    <cellStyle name="Normal 8 2 2" xfId="5086"/>
    <cellStyle name="Normal 8 2 2 2" xfId="5087"/>
    <cellStyle name="Normal 8 2 2 2 2" xfId="5088"/>
    <cellStyle name="Normal 8 2 2 3" xfId="5089"/>
    <cellStyle name="Normal 8 2 2 3 2" xfId="5090"/>
    <cellStyle name="Normal 8 2 2 4" xfId="5091"/>
    <cellStyle name="Normal 8 2 2 4 2" xfId="5092"/>
    <cellStyle name="Normal 8 2 2 5" xfId="5093"/>
    <cellStyle name="Normal 8 3" xfId="5094"/>
    <cellStyle name="Normal 8 4" xfId="5095"/>
    <cellStyle name="Normal 80" xfId="5096"/>
    <cellStyle name="Normal 80 2" xfId="5097"/>
    <cellStyle name="Normal 80 3" xfId="5098"/>
    <cellStyle name="Normal 81" xfId="5099"/>
    <cellStyle name="Normal 81 2" xfId="5100"/>
    <cellStyle name="Normal 81 3" xfId="5101"/>
    <cellStyle name="Normal 82" xfId="5102"/>
    <cellStyle name="Normal 82 2" xfId="5103"/>
    <cellStyle name="Normal 82 3" xfId="5104"/>
    <cellStyle name="Normal 83" xfId="5105"/>
    <cellStyle name="Normal 83 2" xfId="5106"/>
    <cellStyle name="Normal 83 3" xfId="5107"/>
    <cellStyle name="Normal 84" xfId="5108"/>
    <cellStyle name="Normal 84 2" xfId="5109"/>
    <cellStyle name="Normal 84 3" xfId="5110"/>
    <cellStyle name="Normal 85" xfId="5111"/>
    <cellStyle name="Normal 85 2" xfId="5112"/>
    <cellStyle name="Normal 85 3" xfId="5113"/>
    <cellStyle name="Normal 86" xfId="5114"/>
    <cellStyle name="Normal 86 2" xfId="5115"/>
    <cellStyle name="Normal 86 3" xfId="5116"/>
    <cellStyle name="Normal 87" xfId="5117"/>
    <cellStyle name="Normal 87 2" xfId="5118"/>
    <cellStyle name="Normal 87 3" xfId="5119"/>
    <cellStyle name="Normal 88" xfId="5120"/>
    <cellStyle name="Normal 88 2" xfId="5121"/>
    <cellStyle name="Normal 88 3" xfId="5122"/>
    <cellStyle name="Normal 89" xfId="5123"/>
    <cellStyle name="Normal 89 10" xfId="5124"/>
    <cellStyle name="Normal 89 10 2" xfId="5125"/>
    <cellStyle name="Normal 89 11" xfId="5126"/>
    <cellStyle name="Normal 89 2" xfId="5127"/>
    <cellStyle name="Normal 89 2 2" xfId="5128"/>
    <cellStyle name="Normal 89 2 2 2" xfId="5129"/>
    <cellStyle name="Normal 89 2 2 2 2" xfId="5130"/>
    <cellStyle name="Normal 89 2 2 3" xfId="5131"/>
    <cellStyle name="Normal 89 2 2 3 2" xfId="5132"/>
    <cellStyle name="Normal 89 2 2 4" xfId="5133"/>
    <cellStyle name="Normal 89 2 2 4 2" xfId="5134"/>
    <cellStyle name="Normal 89 2 2 5" xfId="5135"/>
    <cellStyle name="Normal 89 2 3" xfId="5136"/>
    <cellStyle name="Normal 89 2 3 2" xfId="5137"/>
    <cellStyle name="Normal 89 2 4" xfId="5138"/>
    <cellStyle name="Normal 89 2 4 2" xfId="5139"/>
    <cellStyle name="Normal 89 2 5" xfId="5140"/>
    <cellStyle name="Normal 89 2 5 2" xfId="5141"/>
    <cellStyle name="Normal 89 2 6" xfId="5142"/>
    <cellStyle name="Normal 89 3" xfId="5143"/>
    <cellStyle name="Normal 89 3 2" xfId="5144"/>
    <cellStyle name="Normal 89 3 2 2" xfId="5145"/>
    <cellStyle name="Normal 89 3 2 2 2" xfId="5146"/>
    <cellStyle name="Normal 89 3 2 3" xfId="5147"/>
    <cellStyle name="Normal 89 3 2 3 2" xfId="5148"/>
    <cellStyle name="Normal 89 3 2 4" xfId="5149"/>
    <cellStyle name="Normal 89 3 2 4 2" xfId="5150"/>
    <cellStyle name="Normal 89 3 2 5" xfId="5151"/>
    <cellStyle name="Normal 89 3 3" xfId="5152"/>
    <cellStyle name="Normal 89 3 3 2" xfId="5153"/>
    <cellStyle name="Normal 89 3 4" xfId="5154"/>
    <cellStyle name="Normal 89 3 4 2" xfId="5155"/>
    <cellStyle name="Normal 89 3 5" xfId="5156"/>
    <cellStyle name="Normal 89 3 5 2" xfId="5157"/>
    <cellStyle name="Normal 89 3 6" xfId="5158"/>
    <cellStyle name="Normal 89 4" xfId="5159"/>
    <cellStyle name="Normal 89 4 2" xfId="5160"/>
    <cellStyle name="Normal 89 4 2 2" xfId="5161"/>
    <cellStyle name="Normal 89 4 2 2 2" xfId="5162"/>
    <cellStyle name="Normal 89 4 2 3" xfId="5163"/>
    <cellStyle name="Normal 89 4 2 3 2" xfId="5164"/>
    <cellStyle name="Normal 89 4 2 4" xfId="5165"/>
    <cellStyle name="Normal 89 4 2 4 2" xfId="5166"/>
    <cellStyle name="Normal 89 4 2 5" xfId="5167"/>
    <cellStyle name="Normal 89 4 3" xfId="5168"/>
    <cellStyle name="Normal 89 4 3 2" xfId="5169"/>
    <cellStyle name="Normal 89 4 4" xfId="5170"/>
    <cellStyle name="Normal 89 4 4 2" xfId="5171"/>
    <cellStyle name="Normal 89 4 5" xfId="5172"/>
    <cellStyle name="Normal 89 4 5 2" xfId="5173"/>
    <cellStyle name="Normal 89 4 6" xfId="5174"/>
    <cellStyle name="Normal 89 5" xfId="5175"/>
    <cellStyle name="Normal 89 5 2" xfId="5176"/>
    <cellStyle name="Normal 89 5 2 2" xfId="5177"/>
    <cellStyle name="Normal 89 5 3" xfId="5178"/>
    <cellStyle name="Normal 89 5 3 2" xfId="5179"/>
    <cellStyle name="Normal 89 5 4" xfId="5180"/>
    <cellStyle name="Normal 89 5 4 2" xfId="5181"/>
    <cellStyle name="Normal 89 5 5" xfId="5182"/>
    <cellStyle name="Normal 89 6" xfId="5183"/>
    <cellStyle name="Normal 89 6 2" xfId="5184"/>
    <cellStyle name="Normal 89 6 2 2" xfId="5185"/>
    <cellStyle name="Normal 89 6 3" xfId="5186"/>
    <cellStyle name="Normal 89 6 3 2" xfId="5187"/>
    <cellStyle name="Normal 89 6 4" xfId="5188"/>
    <cellStyle name="Normal 89 6 4 2" xfId="5189"/>
    <cellStyle name="Normal 89 6 5" xfId="5190"/>
    <cellStyle name="Normal 89 7" xfId="5191"/>
    <cellStyle name="Normal 89 8" xfId="5192"/>
    <cellStyle name="Normal 89 8 2" xfId="5193"/>
    <cellStyle name="Normal 89 9" xfId="5194"/>
    <cellStyle name="Normal 89 9 2" xfId="5195"/>
    <cellStyle name="Normal 9" xfId="5196"/>
    <cellStyle name="Normal 9 2" xfId="5197"/>
    <cellStyle name="Normal 9 2 2" xfId="5198"/>
    <cellStyle name="Normal 9 2 2 2" xfId="5199"/>
    <cellStyle name="Normal 9 2 2 2 2" xfId="5200"/>
    <cellStyle name="Normal 9 2 2 3" xfId="5201"/>
    <cellStyle name="Normal 9 2 2 3 2" xfId="5202"/>
    <cellStyle name="Normal 9 2 2 4" xfId="5203"/>
    <cellStyle name="Normal 9 2 2 4 2" xfId="5204"/>
    <cellStyle name="Normal 9 2 2 5" xfId="5205"/>
    <cellStyle name="Normal 9 3" xfId="5206"/>
    <cellStyle name="Normal 9 4" xfId="5207"/>
    <cellStyle name="Normal 9 5" xfId="5208"/>
    <cellStyle name="Normal 90" xfId="5209"/>
    <cellStyle name="Normal 90 2" xfId="5210"/>
    <cellStyle name="Normal 90 3" xfId="5211"/>
    <cellStyle name="Normal 91" xfId="5212"/>
    <cellStyle name="Normal 91 2" xfId="5213"/>
    <cellStyle name="Normal 91 3" xfId="5214"/>
    <cellStyle name="Normal 92" xfId="5215"/>
    <cellStyle name="Normal 92 2" xfId="5216"/>
    <cellStyle name="Normal 92 3" xfId="5217"/>
    <cellStyle name="Normal 93" xfId="5218"/>
    <cellStyle name="Normal 93 2" xfId="5219"/>
    <cellStyle name="Normal 93 3" xfId="5220"/>
    <cellStyle name="Normal 94" xfId="5221"/>
    <cellStyle name="Normal 94 2" xfId="5222"/>
    <cellStyle name="Normal 94 2 2" xfId="5223"/>
    <cellStyle name="Normal 94 2 2 2" xfId="5224"/>
    <cellStyle name="Normal 94 2 3" xfId="5225"/>
    <cellStyle name="Normal 94 2 3 2" xfId="5226"/>
    <cellStyle name="Normal 94 2 4" xfId="5227"/>
    <cellStyle name="Normal 94 2 4 2" xfId="5228"/>
    <cellStyle name="Normal 94 2 5" xfId="5229"/>
    <cellStyle name="Normal 94 3" xfId="5230"/>
    <cellStyle name="Normal 94 4" xfId="5231"/>
    <cellStyle name="Normal 94 5" xfId="5232"/>
    <cellStyle name="Normal 94 5 2" xfId="5233"/>
    <cellStyle name="Normal 94 6" xfId="5234"/>
    <cellStyle name="Normal 94 6 2" xfId="5235"/>
    <cellStyle name="Normal 94 7" xfId="5236"/>
    <cellStyle name="Normal 94 7 2" xfId="5237"/>
    <cellStyle name="Normal 94 8" xfId="5238"/>
    <cellStyle name="Normal 95" xfId="5239"/>
    <cellStyle name="Normal 95 2" xfId="5240"/>
    <cellStyle name="Normal 95 3" xfId="5241"/>
    <cellStyle name="Normal 95 4" xfId="5242"/>
    <cellStyle name="Normal 95 4 2" xfId="5243"/>
    <cellStyle name="Normal 95 5" xfId="5244"/>
    <cellStyle name="Normal 95 5 2" xfId="5245"/>
    <cellStyle name="Normal 95 6" xfId="5246"/>
    <cellStyle name="Normal 95 6 2" xfId="5247"/>
    <cellStyle name="Normal 95 7" xfId="5248"/>
    <cellStyle name="Normal 96" xfId="5249"/>
    <cellStyle name="Normal 96 2" xfId="5250"/>
    <cellStyle name="Normal 97" xfId="5251"/>
    <cellStyle name="Normal 97 2" xfId="5252"/>
    <cellStyle name="Normal 98" xfId="5253"/>
    <cellStyle name="Normal 98 2" xfId="5254"/>
    <cellStyle name="Normal 99" xfId="5255"/>
    <cellStyle name="Normal 99 2" xfId="5256"/>
    <cellStyle name="Normal_Attachment GG (2)" xfId="204"/>
    <cellStyle name="Normal_Attachment O &amp; GG Final 11_11_09" xfId="366"/>
    <cellStyle name="Normal_RevisedFinal 5-15-09 2009 Attach O Sheets Form 1 Non-Levelized" xfId="360"/>
    <cellStyle name="Normal_Schedule O Info for Mike" xfId="205"/>
    <cellStyle name="Normal_Sheet1" xfId="206"/>
    <cellStyle name="Normal_Sheet3" xfId="207"/>
    <cellStyle name="Note" xfId="208" builtinId="10" customBuiltin="1"/>
    <cellStyle name="Note 2" xfId="5257"/>
    <cellStyle name="Note 2 2" xfId="5258"/>
    <cellStyle name="Note 2 2 2" xfId="5259"/>
    <cellStyle name="Note 2 2 3" xfId="5260"/>
    <cellStyle name="Note 2 3" xfId="5261"/>
    <cellStyle name="Note 2 3 2" xfId="5262"/>
    <cellStyle name="Note 2 4" xfId="5263"/>
    <cellStyle name="Note 2 5" xfId="5264"/>
    <cellStyle name="Note 2 6" xfId="5265"/>
    <cellStyle name="Note 3" xfId="5266"/>
    <cellStyle name="Note 3 2" xfId="5267"/>
    <cellStyle name="Note 3 3" xfId="5268"/>
    <cellStyle name="Note 4" xfId="5269"/>
    <cellStyle name="Note 4 2" xfId="5270"/>
    <cellStyle name="Note 5" xfId="5271"/>
    <cellStyle name="Note 5 2" xfId="5272"/>
    <cellStyle name="Note 5 3" xfId="5273"/>
    <cellStyle name="Note 5 3 2" xfId="5274"/>
    <cellStyle name="Note 5 4" xfId="5275"/>
    <cellStyle name="Note 5 4 2" xfId="5276"/>
    <cellStyle name="Note 5 5" xfId="5277"/>
    <cellStyle name="Note 5 5 2" xfId="5278"/>
    <cellStyle name="Note 5 6" xfId="5279"/>
    <cellStyle name="Output" xfId="209" builtinId="21" customBuiltin="1"/>
    <cellStyle name="Output 2" xfId="5280"/>
    <cellStyle name="Output 2 2" xfId="5281"/>
    <cellStyle name="Output 2 2 2" xfId="5282"/>
    <cellStyle name="Output 2 3" xfId="5283"/>
    <cellStyle name="Output 2 4" xfId="5284"/>
    <cellStyle name="Output 3" xfId="5285"/>
    <cellStyle name="Output 3 2" xfId="5286"/>
    <cellStyle name="Output 4" xfId="5287"/>
    <cellStyle name="Output1_Back" xfId="210"/>
    <cellStyle name="p" xfId="211"/>
    <cellStyle name="p 2" xfId="5288"/>
    <cellStyle name="p_2010 Attachment O  GG_082709" xfId="212"/>
    <cellStyle name="p_2010 Attachment O Template Supporting Work Papers_ITC Midwest" xfId="213"/>
    <cellStyle name="p_2010 Attachment O Template Supporting Work Papers_ITC Midwest 2" xfId="5289"/>
    <cellStyle name="p_2010 Attachment O Template Supporting Work Papers_ITCTransmission" xfId="214"/>
    <cellStyle name="p_2010 Attachment O Template Supporting Work Papers_ITCTransmission 2" xfId="5290"/>
    <cellStyle name="p_2010 Attachment O Template Supporting Work Papers_METC" xfId="215"/>
    <cellStyle name="p_2010 Attachment O Template Supporting Work Papers_METC 2" xfId="5291"/>
    <cellStyle name="p_2Mod11" xfId="216"/>
    <cellStyle name="p_2Mod11 2" xfId="5292"/>
    <cellStyle name="p_2Mod11 2 2" xfId="5293"/>
    <cellStyle name="p_aavidmod11.xls Chart 1" xfId="217"/>
    <cellStyle name="p_aavidmod11.xls Chart 1 2" xfId="5294"/>
    <cellStyle name="p_aavidmod11.xls Chart 1_Adjmt to Gross &amp; Net Plant" xfId="5295"/>
    <cellStyle name="p_aavidmod11.xls Chart 2" xfId="218"/>
    <cellStyle name="p_aavidmod11.xls Chart 2 2" xfId="5296"/>
    <cellStyle name="p_aavidmod11.xls Chart 2_Adjmt to Gross &amp; Net Plant" xfId="5297"/>
    <cellStyle name="p_Attachment O &amp; GG" xfId="219"/>
    <cellStyle name="p_charts for capm" xfId="220"/>
    <cellStyle name="p_charts for capm 2" xfId="5298"/>
    <cellStyle name="p_charts for capm_Adjmt to Gross &amp; Net Plant" xfId="5299"/>
    <cellStyle name="p_DCF" xfId="221"/>
    <cellStyle name="p_DCF_2Mod11" xfId="222"/>
    <cellStyle name="p_DCF_2Mod11 2" xfId="5300"/>
    <cellStyle name="p_DCF_2Mod11 2 2" xfId="5301"/>
    <cellStyle name="p_DCF_aavidmod11.xls Chart 1" xfId="223"/>
    <cellStyle name="p_DCF_aavidmod11.xls Chart 1 2" xfId="5302"/>
    <cellStyle name="p_DCF_aavidmod11.xls Chart 1_Adjmt to Gross &amp; Net Plant" xfId="5303"/>
    <cellStyle name="p_DCF_aavidmod11.xls Chart 2" xfId="224"/>
    <cellStyle name="p_DCF_aavidmod11.xls Chart 2 2" xfId="5304"/>
    <cellStyle name="p_DCF_aavidmod11.xls Chart 2_Adjmt to Gross &amp; Net Plant" xfId="5305"/>
    <cellStyle name="p_DCF_charts for capm" xfId="225"/>
    <cellStyle name="p_DCF_charts for capm 2" xfId="5306"/>
    <cellStyle name="p_DCF_charts for capm_Adjmt to Gross &amp; Net Plant" xfId="5307"/>
    <cellStyle name="p_DCF_DCF5" xfId="226"/>
    <cellStyle name="p_DCF_DCF5 2" xfId="5308"/>
    <cellStyle name="p_DCF_DCF5_Adjmt to Gross &amp; Net Plant" xfId="5309"/>
    <cellStyle name="p_DCF_Template2" xfId="227"/>
    <cellStyle name="p_DCF_Template2 2" xfId="5310"/>
    <cellStyle name="p_DCF_Template2_1" xfId="228"/>
    <cellStyle name="p_DCF_Template2_1 2" xfId="5311"/>
    <cellStyle name="p_DCF_Template2_1_Adjmt to Gross &amp; Net Plant" xfId="5312"/>
    <cellStyle name="p_DCF_Template2_Adjmt to Gross &amp; Net Plant" xfId="5313"/>
    <cellStyle name="p_DCF_VERA" xfId="229"/>
    <cellStyle name="p_DCF_VERA 2" xfId="5314"/>
    <cellStyle name="p_DCF_VERA_1" xfId="230"/>
    <cellStyle name="p_DCF_VERA_1 2" xfId="5315"/>
    <cellStyle name="p_DCF_VERA_1_Adjmt to Gross &amp; Net Plant" xfId="5316"/>
    <cellStyle name="p_DCF_VERA_1_Template2" xfId="231"/>
    <cellStyle name="p_DCF_VERA_1_Template2 2" xfId="5317"/>
    <cellStyle name="p_DCF_VERA_1_Template2_Adjmt to Gross &amp; Net Plant" xfId="5318"/>
    <cellStyle name="p_DCF_VERA_aavidmod11.xls Chart 2" xfId="232"/>
    <cellStyle name="p_DCF_VERA_aavidmod11.xls Chart 2 2" xfId="5319"/>
    <cellStyle name="p_DCF_VERA_aavidmod11.xls Chart 2_Adjmt to Gross &amp; Net Plant" xfId="5320"/>
    <cellStyle name="p_DCF_VERA_Adjmt to Gross &amp; Net Plant" xfId="5321"/>
    <cellStyle name="p_DCF_VERA_Model02" xfId="233"/>
    <cellStyle name="p_DCF_VERA_Model02 2" xfId="5322"/>
    <cellStyle name="p_DCF_VERA_Model02_Adjmt to Gross &amp; Net Plant" xfId="5323"/>
    <cellStyle name="p_DCF_VERA_Template2" xfId="234"/>
    <cellStyle name="p_DCF_VERA_Template2 2" xfId="5324"/>
    <cellStyle name="p_DCF_VERA_Template2_Adjmt to Gross &amp; Net Plant" xfId="5325"/>
    <cellStyle name="p_DCF_VERA_VERA" xfId="235"/>
    <cellStyle name="p_DCF_VERA_VERA 2" xfId="5326"/>
    <cellStyle name="p_DCF_VERA_VERA_1" xfId="236"/>
    <cellStyle name="p_DCF_VERA_VERA_1 2" xfId="5327"/>
    <cellStyle name="p_DCF_VERA_VERA_1_Adjmt to Gross &amp; Net Plant" xfId="5328"/>
    <cellStyle name="p_DCF_VERA_VERA_2" xfId="237"/>
    <cellStyle name="p_DCF_VERA_VERA_2 2" xfId="5329"/>
    <cellStyle name="p_DCF_VERA_VERA_2_Adjmt to Gross &amp; Net Plant" xfId="5330"/>
    <cellStyle name="p_DCF_VERA_VERA_Adjmt to Gross &amp; Net Plant" xfId="5331"/>
    <cellStyle name="p_DCF_VERA_VERA_Template2" xfId="238"/>
    <cellStyle name="p_DCF_VERA_VERA_Template2 2" xfId="5332"/>
    <cellStyle name="p_DCF_VERA_VERA_Template2_Adjmt to Gross &amp; Net Plant" xfId="5333"/>
    <cellStyle name="p_DCF5" xfId="239"/>
    <cellStyle name="p_DCF5 2" xfId="5334"/>
    <cellStyle name="p_DCF5_Adjmt to Gross &amp; Net Plant" xfId="5335"/>
    <cellStyle name="p_ITC Great Plains Formula 1-12-09a" xfId="240"/>
    <cellStyle name="p_ITC Great Plains Formula 1-12-09a 2" xfId="5336"/>
    <cellStyle name="p_ITCM 2010 Template" xfId="241"/>
    <cellStyle name="p_ITCM 2010 Template 2" xfId="5337"/>
    <cellStyle name="p_ITCMW 2009 Rate" xfId="242"/>
    <cellStyle name="p_ITCMW 2009 Rate 2" xfId="5338"/>
    <cellStyle name="p_ITCMW 2010 Rate_083109" xfId="243"/>
    <cellStyle name="p_ITCOP 2010 Rate_083109" xfId="244"/>
    <cellStyle name="p_ITCT 2009 Rate" xfId="245"/>
    <cellStyle name="p_ITCT 2009 Rate 2" xfId="5339"/>
    <cellStyle name="p_ITCT New 2010 Attachment O &amp; GG_111209NL" xfId="246"/>
    <cellStyle name="p_METC 2010 Rate_083109" xfId="247"/>
    <cellStyle name="p_Template2" xfId="248"/>
    <cellStyle name="p_Template2 2" xfId="5340"/>
    <cellStyle name="p_Template2_1" xfId="249"/>
    <cellStyle name="p_Template2_1 2" xfId="5341"/>
    <cellStyle name="p_Template2_1_Adjmt to Gross &amp; Net Plant" xfId="5342"/>
    <cellStyle name="p_Template2_Adjmt to Gross &amp; Net Plant" xfId="5343"/>
    <cellStyle name="p_VERA" xfId="250"/>
    <cellStyle name="p_VERA 2" xfId="5344"/>
    <cellStyle name="p_VERA_1" xfId="251"/>
    <cellStyle name="p_VERA_1 2" xfId="5345"/>
    <cellStyle name="p_VERA_1_Adjmt to Gross &amp; Net Plant" xfId="5346"/>
    <cellStyle name="p_VERA_1_Template2" xfId="252"/>
    <cellStyle name="p_VERA_1_Template2 2" xfId="5347"/>
    <cellStyle name="p_VERA_1_Template2_Adjmt to Gross &amp; Net Plant" xfId="5348"/>
    <cellStyle name="p_VERA_aavidmod11.xls Chart 2" xfId="253"/>
    <cellStyle name="p_VERA_aavidmod11.xls Chart 2 2" xfId="5349"/>
    <cellStyle name="p_VERA_aavidmod11.xls Chart 2_Adjmt to Gross &amp; Net Plant" xfId="5350"/>
    <cellStyle name="p_VERA_Adjmt to Gross &amp; Net Plant" xfId="5351"/>
    <cellStyle name="p_VERA_Model02" xfId="254"/>
    <cellStyle name="p_VERA_Model02 2" xfId="5352"/>
    <cellStyle name="p_VERA_Model02_Adjmt to Gross &amp; Net Plant" xfId="5353"/>
    <cellStyle name="p_VERA_Template2" xfId="255"/>
    <cellStyle name="p_VERA_Template2 2" xfId="5354"/>
    <cellStyle name="p_VERA_Template2_Adjmt to Gross &amp; Net Plant" xfId="5355"/>
    <cellStyle name="p_VERA_VERA" xfId="256"/>
    <cellStyle name="p_VERA_VERA 2" xfId="5356"/>
    <cellStyle name="p_VERA_VERA_1" xfId="257"/>
    <cellStyle name="p_VERA_VERA_1 2" xfId="5357"/>
    <cellStyle name="p_VERA_VERA_1_Adjmt to Gross &amp; Net Plant" xfId="5358"/>
    <cellStyle name="p_VERA_VERA_2" xfId="258"/>
    <cellStyle name="p_VERA_VERA_2 2" xfId="5359"/>
    <cellStyle name="p_VERA_VERA_2_Adjmt to Gross &amp; Net Plant" xfId="5360"/>
    <cellStyle name="p_VERA_VERA_Adjmt to Gross &amp; Net Plant" xfId="5361"/>
    <cellStyle name="p_VERA_VERA_Template2" xfId="259"/>
    <cellStyle name="p_VERA_VERA_Template2 2" xfId="5362"/>
    <cellStyle name="p_VERA_VERA_Template2_Adjmt to Gross &amp; Net Plant" xfId="5363"/>
    <cellStyle name="p1" xfId="260"/>
    <cellStyle name="p1 2" xfId="5364"/>
    <cellStyle name="p2" xfId="261"/>
    <cellStyle name="p2 2" xfId="5365"/>
    <cellStyle name="p3" xfId="262"/>
    <cellStyle name="p3 2" xfId="5366"/>
    <cellStyle name="Percent %" xfId="263"/>
    <cellStyle name="Percent % Long Underline" xfId="264"/>
    <cellStyle name="Percent (0)" xfId="265"/>
    <cellStyle name="Percent (0) 2" xfId="5367"/>
    <cellStyle name="Percent (0) 2 2" xfId="5368"/>
    <cellStyle name="Percent [0]" xfId="266"/>
    <cellStyle name="Percent [1]" xfId="267"/>
    <cellStyle name="Percent [2]" xfId="268"/>
    <cellStyle name="Percent [2] 2" xfId="5369"/>
    <cellStyle name="Percent [2] 3" xfId="5370"/>
    <cellStyle name="Percent [2] 4" xfId="5371"/>
    <cellStyle name="Percent [2] 5" xfId="5372"/>
    <cellStyle name="Percent [3]" xfId="269"/>
    <cellStyle name="Percent 0.0%" xfId="270"/>
    <cellStyle name="Percent 0.0% Long Underline" xfId="271"/>
    <cellStyle name="Percent 0.00%" xfId="272"/>
    <cellStyle name="Percent 0.00% Long Underline" xfId="273"/>
    <cellStyle name="Percent 0.000%" xfId="274"/>
    <cellStyle name="Percent 0.000% Long Underline" xfId="275"/>
    <cellStyle name="Percent 0.0000%" xfId="276"/>
    <cellStyle name="Percent 0.0000% Long Underline" xfId="277"/>
    <cellStyle name="Percent 10" xfId="5373"/>
    <cellStyle name="Percent 10 2" xfId="5374"/>
    <cellStyle name="Percent 11" xfId="5375"/>
    <cellStyle name="Percent 11 2" xfId="5376"/>
    <cellStyle name="Percent 12" xfId="5377"/>
    <cellStyle name="Percent 12 2" xfId="5378"/>
    <cellStyle name="Percent 13" xfId="5379"/>
    <cellStyle name="Percent 14" xfId="5380"/>
    <cellStyle name="Percent 15" xfId="5381"/>
    <cellStyle name="Percent 16" xfId="5382"/>
    <cellStyle name="Percent 17" xfId="5383"/>
    <cellStyle name="Percent 18" xfId="5384"/>
    <cellStyle name="Percent 19" xfId="5385"/>
    <cellStyle name="Percent 2" xfId="278"/>
    <cellStyle name="Percent 2 10" xfId="5386"/>
    <cellStyle name="Percent 2 11" xfId="5387"/>
    <cellStyle name="Percent 2 12" xfId="5388"/>
    <cellStyle name="Percent 2 13" xfId="5389"/>
    <cellStyle name="Percent 2 14" xfId="5390"/>
    <cellStyle name="Percent 2 15" xfId="5391"/>
    <cellStyle name="Percent 2 16" xfId="5392"/>
    <cellStyle name="Percent 2 17" xfId="5393"/>
    <cellStyle name="Percent 2 18" xfId="5394"/>
    <cellStyle name="Percent 2 19" xfId="5395"/>
    <cellStyle name="Percent 2 2" xfId="279"/>
    <cellStyle name="Percent 2 2 2" xfId="5396"/>
    <cellStyle name="Percent 2 20" xfId="5397"/>
    <cellStyle name="Percent 2 21" xfId="5398"/>
    <cellStyle name="Percent 2 22" xfId="5399"/>
    <cellStyle name="Percent 2 23" xfId="5400"/>
    <cellStyle name="Percent 2 24" xfId="5401"/>
    <cellStyle name="Percent 2 25" xfId="5402"/>
    <cellStyle name="Percent 2 26" xfId="5403"/>
    <cellStyle name="Percent 2 27" xfId="5404"/>
    <cellStyle name="Percent 2 28" xfId="5405"/>
    <cellStyle name="Percent 2 29" xfId="5406"/>
    <cellStyle name="Percent 2 3" xfId="5407"/>
    <cellStyle name="Percent 2 30" xfId="5408"/>
    <cellStyle name="Percent 2 31" xfId="5409"/>
    <cellStyle name="Percent 2 32" xfId="5410"/>
    <cellStyle name="Percent 2 33" xfId="5411"/>
    <cellStyle name="Percent 2 34" xfId="5412"/>
    <cellStyle name="Percent 2 35" xfId="5413"/>
    <cellStyle name="Percent 2 36" xfId="5414"/>
    <cellStyle name="Percent 2 37" xfId="5415"/>
    <cellStyle name="Percent 2 38" xfId="5416"/>
    <cellStyle name="Percent 2 39" xfId="5417"/>
    <cellStyle name="Percent 2 4" xfId="5418"/>
    <cellStyle name="Percent 2 4 2" xfId="5419"/>
    <cellStyle name="Percent 2 4 2 2" xfId="5420"/>
    <cellStyle name="Percent 2 4 2 2 2" xfId="5421"/>
    <cellStyle name="Percent 2 4 2 3" xfId="5422"/>
    <cellStyle name="Percent 2 4 2 3 2" xfId="5423"/>
    <cellStyle name="Percent 2 4 2 4" xfId="5424"/>
    <cellStyle name="Percent 2 4 2 4 2" xfId="5425"/>
    <cellStyle name="Percent 2 4 2 5" xfId="5426"/>
    <cellStyle name="Percent 2 40" xfId="5427"/>
    <cellStyle name="Percent 2 41" xfId="5428"/>
    <cellStyle name="Percent 2 42" xfId="5429"/>
    <cellStyle name="Percent 2 43" xfId="5430"/>
    <cellStyle name="Percent 2 44" xfId="5431"/>
    <cellStyle name="Percent 2 45" xfId="5432"/>
    <cellStyle name="Percent 2 46" xfId="5433"/>
    <cellStyle name="Percent 2 47" xfId="5434"/>
    <cellStyle name="Percent 2 5" xfId="5435"/>
    <cellStyle name="Percent 2 6" xfId="5436"/>
    <cellStyle name="Percent 2 7" xfId="5437"/>
    <cellStyle name="Percent 2 8" xfId="5438"/>
    <cellStyle name="Percent 2 9" xfId="5439"/>
    <cellStyle name="Percent 20" xfId="5440"/>
    <cellStyle name="Percent 21" xfId="5441"/>
    <cellStyle name="Percent 21 2" xfId="5442"/>
    <cellStyle name="Percent 22" xfId="5443"/>
    <cellStyle name="Percent 22 2" xfId="5444"/>
    <cellStyle name="Percent 22 2 2" xfId="5445"/>
    <cellStyle name="Percent 22 2 2 2" xfId="5446"/>
    <cellStyle name="Percent 22 2 3" xfId="5447"/>
    <cellStyle name="Percent 22 2 3 2" xfId="5448"/>
    <cellStyle name="Percent 22 2 4" xfId="5449"/>
    <cellStyle name="Percent 22 2 4 2" xfId="5450"/>
    <cellStyle name="Percent 22 2 5" xfId="5451"/>
    <cellStyle name="Percent 22 3" xfId="5452"/>
    <cellStyle name="Percent 22 4" xfId="5453"/>
    <cellStyle name="Percent 22 4 2" xfId="5454"/>
    <cellStyle name="Percent 22 5" xfId="5455"/>
    <cellStyle name="Percent 22 5 2" xfId="5456"/>
    <cellStyle name="Percent 22 6" xfId="5457"/>
    <cellStyle name="Percent 22 6 2" xfId="5458"/>
    <cellStyle name="Percent 22 7" xfId="5459"/>
    <cellStyle name="Percent 23" xfId="5460"/>
    <cellStyle name="Percent 23 2" xfId="5461"/>
    <cellStyle name="Percent 23 3" xfId="5462"/>
    <cellStyle name="Percent 23 3 2" xfId="5463"/>
    <cellStyle name="Percent 23 4" xfId="5464"/>
    <cellStyle name="Percent 23 4 2" xfId="5465"/>
    <cellStyle name="Percent 23 5" xfId="5466"/>
    <cellStyle name="Percent 23 5 2" xfId="5467"/>
    <cellStyle name="Percent 23 6" xfId="5468"/>
    <cellStyle name="Percent 24" xfId="5469"/>
    <cellStyle name="Percent 25" xfId="5470"/>
    <cellStyle name="Percent 26" xfId="5471"/>
    <cellStyle name="Percent 27" xfId="5472"/>
    <cellStyle name="Percent 28" xfId="5473"/>
    <cellStyle name="Percent 29" xfId="5474"/>
    <cellStyle name="Percent 3" xfId="280"/>
    <cellStyle name="Percent 3 2" xfId="281"/>
    <cellStyle name="Percent 3 2 2" xfId="5475"/>
    <cellStyle name="Percent 3 2 2 2" xfId="5476"/>
    <cellStyle name="Percent 3 2 2 2 2" xfId="5477"/>
    <cellStyle name="Percent 3 2 2 3" xfId="5478"/>
    <cellStyle name="Percent 3 2 3" xfId="5479"/>
    <cellStyle name="Percent 3 2 3 2" xfId="5480"/>
    <cellStyle name="Percent 3 2 4" xfId="5481"/>
    <cellStyle name="Percent 3 2 4 2" xfId="5482"/>
    <cellStyle name="Percent 3 2 5" xfId="5483"/>
    <cellStyle name="Percent 3 2 6" xfId="5484"/>
    <cellStyle name="Percent 3 2 7" xfId="5485"/>
    <cellStyle name="Percent 3 3" xfId="5486"/>
    <cellStyle name="Percent 3 3 2" xfId="5487"/>
    <cellStyle name="Percent 3 3 2 2" xfId="5488"/>
    <cellStyle name="Percent 3 3 3" xfId="5489"/>
    <cellStyle name="Percent 3 4" xfId="5490"/>
    <cellStyle name="Percent 3 4 2" xfId="5491"/>
    <cellStyle name="Percent 3 5" xfId="5492"/>
    <cellStyle name="Percent 3 5 2" xfId="5493"/>
    <cellStyle name="Percent 3 6" xfId="5494"/>
    <cellStyle name="Percent 3 6 2" xfId="5495"/>
    <cellStyle name="Percent 3 7" xfId="5496"/>
    <cellStyle name="Percent 3 8" xfId="5497"/>
    <cellStyle name="Percent 30" xfId="5498"/>
    <cellStyle name="Percent 31" xfId="5499"/>
    <cellStyle name="Percent 32" xfId="5500"/>
    <cellStyle name="Percent 33" xfId="5501"/>
    <cellStyle name="Percent 34" xfId="5502"/>
    <cellStyle name="Percent 35" xfId="5503"/>
    <cellStyle name="Percent 36" xfId="5504"/>
    <cellStyle name="Percent 37" xfId="365"/>
    <cellStyle name="Percent 37 2" xfId="5505"/>
    <cellStyle name="Percent 37 2 2" xfId="5506"/>
    <cellStyle name="Percent 37 3" xfId="5507"/>
    <cellStyle name="Percent 37 3 2" xfId="5508"/>
    <cellStyle name="Percent 37 4" xfId="5509"/>
    <cellStyle name="Percent 37 4 2" xfId="5510"/>
    <cellStyle name="Percent 37 5" xfId="5511"/>
    <cellStyle name="Percent 38" xfId="5512"/>
    <cellStyle name="Percent 39" xfId="5513"/>
    <cellStyle name="Percent 4" xfId="357"/>
    <cellStyle name="Percent 4 2" xfId="5514"/>
    <cellStyle name="Percent 4 2 2" xfId="5515"/>
    <cellStyle name="Percent 4 2 2 2" xfId="5516"/>
    <cellStyle name="Percent 4 2 3" xfId="5517"/>
    <cellStyle name="Percent 4 2 4" xfId="5518"/>
    <cellStyle name="Percent 4 3" xfId="5519"/>
    <cellStyle name="Percent 4 3 2" xfId="5520"/>
    <cellStyle name="Percent 4 4" xfId="5521"/>
    <cellStyle name="Percent 4 4 2" xfId="5522"/>
    <cellStyle name="Percent 4 5" xfId="5523"/>
    <cellStyle name="Percent 4 5 2" xfId="5524"/>
    <cellStyle name="Percent 4 6" xfId="5525"/>
    <cellStyle name="Percent 4 7" xfId="5526"/>
    <cellStyle name="Percent 4 7 2" xfId="5527"/>
    <cellStyle name="Percent 4 7 2 2" xfId="5528"/>
    <cellStyle name="Percent 4 7 3" xfId="5529"/>
    <cellStyle name="Percent 4 7 3 2" xfId="5530"/>
    <cellStyle name="Percent 4 7 4" xfId="5531"/>
    <cellStyle name="Percent 4 7 4 2" xfId="5532"/>
    <cellStyle name="Percent 4 7 5" xfId="5533"/>
    <cellStyle name="Percent 40" xfId="5534"/>
    <cellStyle name="Percent 41" xfId="5535"/>
    <cellStyle name="Percent 42" xfId="5536"/>
    <cellStyle name="Percent 5" xfId="5537"/>
    <cellStyle name="Percent 5 2" xfId="5538"/>
    <cellStyle name="Percent 5 2 2" xfId="5539"/>
    <cellStyle name="Percent 5 3" xfId="5540"/>
    <cellStyle name="Percent 5 4" xfId="5541"/>
    <cellStyle name="Percent 5 4 2" xfId="5542"/>
    <cellStyle name="Percent 5 4 2 2" xfId="5543"/>
    <cellStyle name="Percent 5 4 3" xfId="5544"/>
    <cellStyle name="Percent 5 4 3 2" xfId="5545"/>
    <cellStyle name="Percent 5 4 4" xfId="5546"/>
    <cellStyle name="Percent 5 4 4 2" xfId="5547"/>
    <cellStyle name="Percent 5 4 5" xfId="5548"/>
    <cellStyle name="Percent 6" xfId="5549"/>
    <cellStyle name="Percent 6 2" xfId="5550"/>
    <cellStyle name="Percent 6 2 2" xfId="5551"/>
    <cellStyle name="Percent 6 3" xfId="5552"/>
    <cellStyle name="Percent 7" xfId="5553"/>
    <cellStyle name="Percent 7 2" xfId="5554"/>
    <cellStyle name="Percent 7 3" xfId="5555"/>
    <cellStyle name="Percent 8" xfId="5556"/>
    <cellStyle name="Percent 8 2" xfId="5557"/>
    <cellStyle name="Percent 8 3" xfId="5558"/>
    <cellStyle name="Percent 9" xfId="5559"/>
    <cellStyle name="Percent 9 2" xfId="5560"/>
    <cellStyle name="Percent Input" xfId="282"/>
    <cellStyle name="Percent0" xfId="283"/>
    <cellStyle name="Percent1" xfId="284"/>
    <cellStyle name="Percent2" xfId="285"/>
    <cellStyle name="PSChar" xfId="286"/>
    <cellStyle name="PSDate" xfId="287"/>
    <cellStyle name="PSDec" xfId="288"/>
    <cellStyle name="PSdesc" xfId="289"/>
    <cellStyle name="PSdesc 2" xfId="5561"/>
    <cellStyle name="PSdesc 2 2" xfId="5562"/>
    <cellStyle name="PSHeading" xfId="290"/>
    <cellStyle name="PSInt" xfId="291"/>
    <cellStyle name="PSSpacer" xfId="292"/>
    <cellStyle name="PStest" xfId="293"/>
    <cellStyle name="PStest 2" xfId="5563"/>
    <cellStyle name="PStest 2 2" xfId="5564"/>
    <cellStyle name="R00A" xfId="294"/>
    <cellStyle name="R00B" xfId="295"/>
    <cellStyle name="R00L" xfId="296"/>
    <cellStyle name="R01A" xfId="297"/>
    <cellStyle name="R01B" xfId="298"/>
    <cellStyle name="R01H" xfId="299"/>
    <cellStyle name="R01L" xfId="300"/>
    <cellStyle name="R02A" xfId="301"/>
    <cellStyle name="R02B" xfId="302"/>
    <cellStyle name="R02B 2" xfId="5565"/>
    <cellStyle name="R02B 2 2" xfId="5566"/>
    <cellStyle name="R02H" xfId="303"/>
    <cellStyle name="R02L" xfId="304"/>
    <cellStyle name="R03A" xfId="305"/>
    <cellStyle name="R03A 2" xfId="5567"/>
    <cellStyle name="R03B" xfId="306"/>
    <cellStyle name="R03B 2" xfId="5568"/>
    <cellStyle name="R03B 2 2" xfId="5569"/>
    <cellStyle name="R03H" xfId="307"/>
    <cellStyle name="R03L" xfId="308"/>
    <cellStyle name="R04A" xfId="309"/>
    <cellStyle name="R04A 2" xfId="5570"/>
    <cellStyle name="R04B" xfId="310"/>
    <cellStyle name="R04B 2" xfId="5571"/>
    <cellStyle name="R04B 2 2" xfId="5572"/>
    <cellStyle name="R04H" xfId="311"/>
    <cellStyle name="R04L" xfId="312"/>
    <cellStyle name="R05A" xfId="313"/>
    <cellStyle name="R05A 2" xfId="5573"/>
    <cellStyle name="R05B" xfId="314"/>
    <cellStyle name="R05B 2" xfId="5574"/>
    <cellStyle name="R05B 2 2" xfId="5575"/>
    <cellStyle name="R05H" xfId="315"/>
    <cellStyle name="R05L" xfId="316"/>
    <cellStyle name="R05L 2" xfId="5576"/>
    <cellStyle name="R06A" xfId="317"/>
    <cellStyle name="R06B" xfId="318"/>
    <cellStyle name="R06B 2" xfId="5577"/>
    <cellStyle name="R06B 2 2" xfId="5578"/>
    <cellStyle name="R06H" xfId="319"/>
    <cellStyle name="R06L" xfId="320"/>
    <cellStyle name="R07A" xfId="321"/>
    <cellStyle name="R07B" xfId="322"/>
    <cellStyle name="R07B 2" xfId="5579"/>
    <cellStyle name="R07B 2 2" xfId="5580"/>
    <cellStyle name="R07H" xfId="323"/>
    <cellStyle name="R07L" xfId="324"/>
    <cellStyle name="rborder" xfId="325"/>
    <cellStyle name="red" xfId="326"/>
    <cellStyle name="RevList" xfId="5581"/>
    <cellStyle name="s_HardInc " xfId="327"/>
    <cellStyle name="s_HardInc _ITC Great Plains Formula 1-12-09a" xfId="328"/>
    <cellStyle name="s_HardInc _ITC Great Plains Formula 1-12-09a 2" xfId="5582"/>
    <cellStyle name="s_HardInc _ITC Great Plains Formula 1-12-09a_Adjmt to Gross &amp; Net Plant" xfId="5583"/>
    <cellStyle name="scenario" xfId="329"/>
    <cellStyle name="Sheetmult" xfId="330"/>
    <cellStyle name="Shtmultx" xfId="331"/>
    <cellStyle name="Style 1" xfId="332"/>
    <cellStyle name="STYLE1" xfId="333"/>
    <cellStyle name="STYLE1 2" xfId="5584"/>
    <cellStyle name="STYLE2" xfId="334"/>
    <cellStyle name="Subtotal" xfId="5585"/>
    <cellStyle name="TableHeading" xfId="335"/>
    <cellStyle name="tb" xfId="336"/>
    <cellStyle name="Tickmark" xfId="337"/>
    <cellStyle name="Title" xfId="338" builtinId="15" customBuiltin="1"/>
    <cellStyle name="Title 2" xfId="5586"/>
    <cellStyle name="Title 2 2" xfId="5587"/>
    <cellStyle name="Title 2 2 2" xfId="5588"/>
    <cellStyle name="Title 2 3" xfId="5589"/>
    <cellStyle name="Title 2 4" xfId="5590"/>
    <cellStyle name="Title 3" xfId="5591"/>
    <cellStyle name="Title 3 2" xfId="5592"/>
    <cellStyle name="Title 4" xfId="5593"/>
    <cellStyle name="Title1" xfId="339"/>
    <cellStyle name="top" xfId="340"/>
    <cellStyle name="top 2" xfId="5594"/>
    <cellStyle name="Total" xfId="341" builtinId="25" customBuiltin="1"/>
    <cellStyle name="Total 2" xfId="5595"/>
    <cellStyle name="Total 2 2" xfId="5596"/>
    <cellStyle name="Total 2 2 2" xfId="5597"/>
    <cellStyle name="Total 2 3" xfId="5598"/>
    <cellStyle name="Total 2 4" xfId="5599"/>
    <cellStyle name="Total 2 5" xfId="5600"/>
    <cellStyle name="Total 3" xfId="5601"/>
    <cellStyle name="Total 3 2" xfId="5602"/>
    <cellStyle name="Total 3 3" xfId="5603"/>
    <cellStyle name="Total 3 4" xfId="5604"/>
    <cellStyle name="Total 3 5" xfId="5605"/>
    <cellStyle name="Total 4" xfId="5606"/>
    <cellStyle name="Total 4 2" xfId="5607"/>
    <cellStyle name="Total 5" xfId="5608"/>
    <cellStyle name="w" xfId="342"/>
    <cellStyle name="Warning Text" xfId="343" builtinId="11" customBuiltin="1"/>
    <cellStyle name="Warning Text 2" xfId="5609"/>
    <cellStyle name="Warning Text 2 2" xfId="5610"/>
    <cellStyle name="Warning Text 2 2 2" xfId="5611"/>
    <cellStyle name="Warning Text 2 3" xfId="5612"/>
    <cellStyle name="Warning Text 3" xfId="5613"/>
    <cellStyle name="XComma" xfId="344"/>
    <cellStyle name="XComma 0.0" xfId="345"/>
    <cellStyle name="XComma 0.00" xfId="346"/>
    <cellStyle name="XComma 0.000" xfId="347"/>
    <cellStyle name="XCurrency" xfId="348"/>
    <cellStyle name="XCurrency 0.0" xfId="349"/>
    <cellStyle name="XCurrency 0.00" xfId="350"/>
    <cellStyle name="XCurrency 0.000" xfId="351"/>
    <cellStyle name="yra" xfId="352"/>
    <cellStyle name="yrActual" xfId="353"/>
    <cellStyle name="yre" xfId="354"/>
    <cellStyle name="yrExpect" xfId="3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Attachment%20O%20True-Up%205.28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showGridLines="0" tabSelected="1" workbookViewId="0"/>
  </sheetViews>
  <sheetFormatPr defaultRowHeight="12.75"/>
  <cols>
    <col min="1" max="16384" width="9.140625" style="253"/>
  </cols>
  <sheetData>
    <row r="4" spans="1:9" ht="15.75">
      <c r="A4" s="252"/>
    </row>
    <row r="5" spans="1:9" ht="15.75">
      <c r="A5" s="254" t="s">
        <v>53</v>
      </c>
      <c r="B5" s="255"/>
      <c r="C5" s="255"/>
      <c r="D5" s="255"/>
      <c r="E5" s="255"/>
      <c r="F5" s="255"/>
      <c r="G5" s="255"/>
      <c r="H5" s="255"/>
      <c r="I5" s="255"/>
    </row>
    <row r="6" spans="1:9" ht="15.75">
      <c r="A6" s="254" t="s">
        <v>46</v>
      </c>
      <c r="B6" s="255"/>
      <c r="C6" s="255"/>
      <c r="D6" s="255"/>
      <c r="E6" s="255"/>
      <c r="F6" s="255"/>
      <c r="G6" s="255"/>
      <c r="H6" s="255"/>
      <c r="I6" s="255"/>
    </row>
    <row r="7" spans="1:9" ht="15.75">
      <c r="A7" s="254" t="s">
        <v>214</v>
      </c>
      <c r="B7" s="255"/>
      <c r="C7" s="255"/>
      <c r="D7" s="255"/>
      <c r="E7" s="255"/>
      <c r="F7" s="255"/>
      <c r="G7" s="255"/>
      <c r="H7" s="255"/>
      <c r="I7" s="255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/>
  </sheetViews>
  <sheetFormatPr defaultRowHeight="12.75"/>
  <cols>
    <col min="1" max="1" width="21.28515625" customWidth="1"/>
    <col min="2" max="2" width="32.85546875" customWidth="1"/>
    <col min="3" max="3" width="13.42578125" bestFit="1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36</v>
      </c>
    </row>
    <row r="2" spans="1:13">
      <c r="A2" s="2"/>
    </row>
    <row r="3" spans="1:13">
      <c r="A3" s="1" t="s">
        <v>28</v>
      </c>
      <c r="B3" s="40">
        <v>2013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29</v>
      </c>
      <c r="B5" s="5"/>
      <c r="C5" s="3"/>
      <c r="D5" s="3"/>
      <c r="E5" s="3"/>
    </row>
    <row r="6" spans="1:13">
      <c r="A6" s="2"/>
      <c r="B6" s="3"/>
      <c r="C6" s="3"/>
      <c r="D6" s="3"/>
      <c r="E6" s="3"/>
      <c r="M6" s="7" t="s">
        <v>35</v>
      </c>
    </row>
    <row r="7" spans="1:13">
      <c r="A7" s="4"/>
      <c r="B7" s="31" t="s">
        <v>32</v>
      </c>
      <c r="C7" s="65">
        <v>1355</v>
      </c>
      <c r="D7" s="32" t="s">
        <v>11</v>
      </c>
      <c r="E7" s="32" t="s">
        <v>19</v>
      </c>
      <c r="F7" s="32" t="s">
        <v>21</v>
      </c>
      <c r="G7" s="32" t="s">
        <v>22</v>
      </c>
      <c r="H7" s="32" t="s">
        <v>23</v>
      </c>
      <c r="I7" s="32" t="s">
        <v>24</v>
      </c>
      <c r="J7" s="32" t="s">
        <v>25</v>
      </c>
      <c r="K7" s="32" t="s">
        <v>26</v>
      </c>
      <c r="L7" s="32" t="s">
        <v>27</v>
      </c>
      <c r="M7" s="27" t="s">
        <v>18</v>
      </c>
    </row>
    <row r="8" spans="1:13">
      <c r="A8" s="4"/>
      <c r="B8" s="31" t="s">
        <v>15</v>
      </c>
      <c r="C8" s="32" t="s">
        <v>44</v>
      </c>
      <c r="D8" s="32" t="s">
        <v>31</v>
      </c>
      <c r="E8" s="32" t="s">
        <v>31</v>
      </c>
      <c r="F8" s="32" t="s">
        <v>31</v>
      </c>
      <c r="G8" s="32" t="s">
        <v>31</v>
      </c>
      <c r="H8" s="32" t="s">
        <v>31</v>
      </c>
      <c r="I8" s="32" t="s">
        <v>31</v>
      </c>
      <c r="J8" s="32" t="s">
        <v>31</v>
      </c>
      <c r="K8" s="32" t="s">
        <v>31</v>
      </c>
      <c r="L8" s="32" t="s">
        <v>31</v>
      </c>
    </row>
    <row r="9" spans="1:13" ht="15" customHeight="1">
      <c r="A9" s="4"/>
      <c r="B9" s="31" t="s">
        <v>37</v>
      </c>
      <c r="C9" s="32" t="s">
        <v>35</v>
      </c>
      <c r="D9" s="32" t="s">
        <v>18</v>
      </c>
      <c r="E9" s="32" t="s">
        <v>35</v>
      </c>
      <c r="F9" s="32" t="s">
        <v>35</v>
      </c>
      <c r="G9" s="32" t="s">
        <v>35</v>
      </c>
      <c r="H9" s="32" t="s">
        <v>35</v>
      </c>
      <c r="I9" s="32" t="s">
        <v>35</v>
      </c>
      <c r="J9" s="32" t="s">
        <v>35</v>
      </c>
      <c r="K9" s="32" t="s">
        <v>18</v>
      </c>
      <c r="L9" s="32" t="s">
        <v>18</v>
      </c>
    </row>
    <row r="10" spans="1:13">
      <c r="A10" s="21" t="s">
        <v>17</v>
      </c>
      <c r="B10" s="72" t="str">
        <f xml:space="preserve"> "December " &amp; B3-1</f>
        <v>December 2012</v>
      </c>
      <c r="C10" s="48">
        <v>7275293.2800000003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</row>
    <row r="11" spans="1:13">
      <c r="A11" s="22" t="s">
        <v>12</v>
      </c>
      <c r="B11" s="70" t="str">
        <f xml:space="preserve"> "January " &amp; B3</f>
        <v>January 2013</v>
      </c>
      <c r="C11" s="73">
        <v>7275293.2800000003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4">
        <v>0</v>
      </c>
      <c r="L11" s="55">
        <v>0</v>
      </c>
    </row>
    <row r="12" spans="1:13">
      <c r="A12" s="22"/>
      <c r="B12" s="71" t="s">
        <v>1</v>
      </c>
      <c r="C12" s="73">
        <v>7275293.2800000003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</row>
    <row r="13" spans="1:13">
      <c r="A13" s="22"/>
      <c r="B13" s="71" t="s">
        <v>2</v>
      </c>
      <c r="C13" s="73">
        <v>7275293.2800000003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</row>
    <row r="14" spans="1:13">
      <c r="A14" s="22"/>
      <c r="B14" s="71" t="s">
        <v>3</v>
      </c>
      <c r="C14" s="73">
        <v>7275293.2800000003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</row>
    <row r="15" spans="1:13">
      <c r="A15" s="22"/>
      <c r="B15" s="71" t="s">
        <v>4</v>
      </c>
      <c r="C15" s="73">
        <v>7275293.2800000003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</row>
    <row r="16" spans="1:13">
      <c r="A16" s="22"/>
      <c r="B16" s="71" t="s">
        <v>5</v>
      </c>
      <c r="C16" s="73">
        <v>7275293.2800000003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</row>
    <row r="17" spans="1:12">
      <c r="A17" s="22"/>
      <c r="B17" s="71" t="s">
        <v>6</v>
      </c>
      <c r="C17" s="73">
        <v>7275293.2800000003</v>
      </c>
      <c r="D17" s="55">
        <v>0</v>
      </c>
      <c r="E17" s="54">
        <v>0</v>
      </c>
      <c r="F17" s="55">
        <v>0</v>
      </c>
      <c r="G17" s="54">
        <v>0</v>
      </c>
      <c r="H17" s="55">
        <v>0</v>
      </c>
      <c r="I17" s="54">
        <v>0</v>
      </c>
      <c r="J17" s="55">
        <v>0</v>
      </c>
      <c r="K17" s="54">
        <v>0</v>
      </c>
      <c r="L17" s="55">
        <v>0</v>
      </c>
    </row>
    <row r="18" spans="1:12">
      <c r="A18" s="22"/>
      <c r="B18" s="14" t="s">
        <v>7</v>
      </c>
      <c r="C18" s="64">
        <v>8432503.2899999991</v>
      </c>
      <c r="D18" s="55"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4">
        <v>0</v>
      </c>
      <c r="L18" s="55">
        <v>0</v>
      </c>
    </row>
    <row r="19" spans="1:12">
      <c r="A19" s="22"/>
      <c r="B19" s="14" t="s">
        <v>8</v>
      </c>
      <c r="C19" s="64">
        <v>8432503.2899999991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</row>
    <row r="20" spans="1:12">
      <c r="A20" s="22"/>
      <c r="B20" s="14" t="s">
        <v>9</v>
      </c>
      <c r="C20" s="64">
        <v>10385225.060000001</v>
      </c>
      <c r="D20" s="55">
        <v>0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</row>
    <row r="21" spans="1:12">
      <c r="A21" s="22"/>
      <c r="B21" s="14" t="s">
        <v>10</v>
      </c>
      <c r="C21" s="64">
        <v>10385225.060000001</v>
      </c>
      <c r="D21" s="55">
        <v>0</v>
      </c>
      <c r="E21" s="54">
        <v>0</v>
      </c>
      <c r="F21" s="55">
        <v>0</v>
      </c>
      <c r="G21" s="54">
        <v>0</v>
      </c>
      <c r="H21" s="55">
        <v>0</v>
      </c>
      <c r="I21" s="54">
        <v>0</v>
      </c>
      <c r="J21" s="55">
        <v>0</v>
      </c>
      <c r="K21" s="54">
        <v>0</v>
      </c>
      <c r="L21" s="55">
        <v>0</v>
      </c>
    </row>
    <row r="22" spans="1:12">
      <c r="A22" s="23"/>
      <c r="B22" s="15" t="str">
        <f xml:space="preserve"> "December " &amp; B3</f>
        <v>December 2013</v>
      </c>
      <c r="C22" s="64">
        <v>10385225.060000001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4">
        <v>0</v>
      </c>
      <c r="L22" s="55">
        <v>0</v>
      </c>
    </row>
    <row r="23" spans="1:12">
      <c r="A23" s="11"/>
      <c r="B23" s="26" t="s">
        <v>30</v>
      </c>
      <c r="C23" s="46">
        <f>AVERAGE(C10:C22)</f>
        <v>8171002.153846154</v>
      </c>
      <c r="D23" s="47">
        <f>AVERAGE(D10:D22)</f>
        <v>0</v>
      </c>
      <c r="E23" s="46">
        <f t="shared" ref="E23:L23" si="0">AVERAGE(E10:E22)</f>
        <v>0</v>
      </c>
      <c r="F23" s="47">
        <f t="shared" si="0"/>
        <v>0</v>
      </c>
      <c r="G23" s="46">
        <f t="shared" si="0"/>
        <v>0</v>
      </c>
      <c r="H23" s="47">
        <f t="shared" si="0"/>
        <v>0</v>
      </c>
      <c r="I23" s="46">
        <f t="shared" si="0"/>
        <v>0</v>
      </c>
      <c r="J23" s="47">
        <f t="shared" si="0"/>
        <v>0</v>
      </c>
      <c r="K23" s="46">
        <f t="shared" si="0"/>
        <v>0</v>
      </c>
      <c r="L23" s="47">
        <f t="shared" si="0"/>
        <v>0</v>
      </c>
    </row>
    <row r="24" spans="1:12">
      <c r="A24" s="11"/>
      <c r="B24" s="26"/>
      <c r="C24" s="51"/>
      <c r="D24" s="52"/>
      <c r="E24" s="51"/>
      <c r="F24" s="52"/>
      <c r="G24" s="51"/>
      <c r="H24" s="52"/>
      <c r="I24" s="51"/>
      <c r="J24" s="52"/>
      <c r="K24" s="51"/>
      <c r="L24" s="52"/>
    </row>
    <row r="25" spans="1:12">
      <c r="A25" s="11"/>
      <c r="B25" s="26"/>
      <c r="C25" s="51"/>
      <c r="D25" s="52"/>
      <c r="E25" s="51"/>
      <c r="F25" s="52"/>
      <c r="G25" s="51"/>
      <c r="H25" s="52"/>
      <c r="I25" s="51"/>
      <c r="J25" s="52"/>
      <c r="K25" s="51"/>
      <c r="L25" s="52"/>
    </row>
    <row r="26" spans="1:12">
      <c r="A26" s="21" t="s">
        <v>38</v>
      </c>
      <c r="B26" s="12" t="str">
        <f>B10</f>
        <v>December 2012</v>
      </c>
      <c r="C26" s="48">
        <v>233270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</row>
    <row r="27" spans="1:12">
      <c r="A27" s="22" t="s">
        <v>39</v>
      </c>
      <c r="B27" s="13" t="str">
        <f>B11</f>
        <v>January 2013</v>
      </c>
      <c r="C27" s="74">
        <v>244979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</row>
    <row r="28" spans="1:12">
      <c r="A28" s="22"/>
      <c r="B28" s="18" t="s">
        <v>1</v>
      </c>
      <c r="C28" s="74">
        <v>256670</v>
      </c>
      <c r="D28" s="55">
        <v>0</v>
      </c>
      <c r="E28" s="54">
        <v>0</v>
      </c>
      <c r="F28" s="55">
        <v>0</v>
      </c>
      <c r="G28" s="54">
        <v>0</v>
      </c>
      <c r="H28" s="55">
        <v>0</v>
      </c>
      <c r="I28" s="54">
        <v>0</v>
      </c>
      <c r="J28" s="55">
        <v>0</v>
      </c>
      <c r="K28" s="54">
        <v>0</v>
      </c>
      <c r="L28" s="55">
        <v>0</v>
      </c>
    </row>
    <row r="29" spans="1:12">
      <c r="A29" s="22"/>
      <c r="B29" s="18" t="s">
        <v>2</v>
      </c>
      <c r="C29" s="74">
        <v>268371</v>
      </c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</row>
    <row r="30" spans="1:12">
      <c r="A30" s="22"/>
      <c r="B30" s="18" t="s">
        <v>3</v>
      </c>
      <c r="C30" s="74">
        <v>280071</v>
      </c>
      <c r="D30" s="55"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55">
        <v>0</v>
      </c>
      <c r="K30" s="54">
        <v>0</v>
      </c>
      <c r="L30" s="55">
        <v>0</v>
      </c>
    </row>
    <row r="31" spans="1:12">
      <c r="A31" s="22"/>
      <c r="B31" s="18" t="s">
        <v>4</v>
      </c>
      <c r="C31" s="74">
        <v>291771</v>
      </c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</row>
    <row r="32" spans="1:12">
      <c r="A32" s="22"/>
      <c r="B32" s="18" t="s">
        <v>5</v>
      </c>
      <c r="C32" s="74">
        <v>303471</v>
      </c>
      <c r="D32" s="55">
        <v>0</v>
      </c>
      <c r="E32" s="54">
        <v>0</v>
      </c>
      <c r="F32" s="55">
        <v>0</v>
      </c>
      <c r="G32" s="54">
        <v>0</v>
      </c>
      <c r="H32" s="55">
        <v>0</v>
      </c>
      <c r="I32" s="54">
        <v>0</v>
      </c>
      <c r="J32" s="55">
        <v>0</v>
      </c>
      <c r="K32" s="54">
        <v>0</v>
      </c>
      <c r="L32" s="55">
        <v>0</v>
      </c>
    </row>
    <row r="33" spans="1:12">
      <c r="A33" s="22"/>
      <c r="B33" s="18" t="s">
        <v>6</v>
      </c>
      <c r="C33" s="74">
        <v>315198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</row>
    <row r="34" spans="1:12">
      <c r="A34" s="22"/>
      <c r="B34" s="18" t="s">
        <v>7</v>
      </c>
      <c r="C34" s="74">
        <v>326926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4">
        <v>0</v>
      </c>
      <c r="L34" s="55">
        <v>0</v>
      </c>
    </row>
    <row r="35" spans="1:12">
      <c r="A35" s="22"/>
      <c r="B35" s="18" t="s">
        <v>8</v>
      </c>
      <c r="C35" s="74">
        <v>340514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4">
        <v>0</v>
      </c>
      <c r="L35" s="55">
        <v>0</v>
      </c>
    </row>
    <row r="36" spans="1:12">
      <c r="A36" s="22"/>
      <c r="B36" s="18" t="s">
        <v>9</v>
      </c>
      <c r="C36" s="74">
        <v>354103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</row>
    <row r="37" spans="1:12">
      <c r="A37" s="22"/>
      <c r="B37" s="18" t="s">
        <v>10</v>
      </c>
      <c r="C37" s="74">
        <v>370832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4">
        <v>0</v>
      </c>
      <c r="L37" s="55">
        <v>0</v>
      </c>
    </row>
    <row r="38" spans="1:12">
      <c r="A38" s="23"/>
      <c r="B38" s="15" t="str">
        <f>+B22</f>
        <v>December 2013</v>
      </c>
      <c r="C38" s="74">
        <v>387562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4">
        <v>0</v>
      </c>
      <c r="L38" s="55">
        <v>0</v>
      </c>
    </row>
    <row r="39" spans="1:12">
      <c r="A39" s="11"/>
      <c r="B39" s="26" t="s">
        <v>30</v>
      </c>
      <c r="C39" s="46">
        <f t="shared" ref="C39:L39" si="1">AVERAGE(C26:C38)</f>
        <v>305672.15384615387</v>
      </c>
      <c r="D39" s="47">
        <f t="shared" si="1"/>
        <v>0</v>
      </c>
      <c r="E39" s="46">
        <f t="shared" si="1"/>
        <v>0</v>
      </c>
      <c r="F39" s="47">
        <f t="shared" si="1"/>
        <v>0</v>
      </c>
      <c r="G39" s="46">
        <f t="shared" si="1"/>
        <v>0</v>
      </c>
      <c r="H39" s="47">
        <f t="shared" si="1"/>
        <v>0</v>
      </c>
      <c r="I39" s="46">
        <f t="shared" si="1"/>
        <v>0</v>
      </c>
      <c r="J39" s="47">
        <f t="shared" si="1"/>
        <v>0</v>
      </c>
      <c r="K39" s="46">
        <f t="shared" si="1"/>
        <v>0</v>
      </c>
      <c r="L39" s="47">
        <f t="shared" si="1"/>
        <v>0</v>
      </c>
    </row>
    <row r="40" spans="1:12" s="30" customFormat="1">
      <c r="A40" s="33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16</v>
      </c>
      <c r="B43" s="16" t="str">
        <f>B10</f>
        <v>December 2012</v>
      </c>
      <c r="C43" s="42">
        <f t="shared" ref="C43:D55" si="2">+C10-C26</f>
        <v>7042023.2800000003</v>
      </c>
      <c r="D43" s="50">
        <f t="shared" si="2"/>
        <v>0</v>
      </c>
      <c r="E43" s="42">
        <f t="shared" ref="E43:L43" si="3">+E10-E26</f>
        <v>0</v>
      </c>
      <c r="F43" s="50">
        <f t="shared" si="3"/>
        <v>0</v>
      </c>
      <c r="G43" s="42">
        <f t="shared" si="3"/>
        <v>0</v>
      </c>
      <c r="H43" s="50">
        <f t="shared" si="3"/>
        <v>0</v>
      </c>
      <c r="I43" s="42">
        <f t="shared" si="3"/>
        <v>0</v>
      </c>
      <c r="J43" s="50">
        <f t="shared" si="3"/>
        <v>0</v>
      </c>
      <c r="K43" s="42">
        <f t="shared" si="3"/>
        <v>0</v>
      </c>
      <c r="L43" s="50">
        <f t="shared" si="3"/>
        <v>0</v>
      </c>
    </row>
    <row r="44" spans="1:12">
      <c r="A44" s="22" t="s">
        <v>13</v>
      </c>
      <c r="B44" s="17" t="str">
        <f>B11</f>
        <v>January 2013</v>
      </c>
      <c r="C44" s="69">
        <f t="shared" si="2"/>
        <v>7030314.2800000003</v>
      </c>
      <c r="D44" s="41">
        <f t="shared" si="2"/>
        <v>0</v>
      </c>
      <c r="E44" s="39">
        <f t="shared" ref="E44:L44" si="4">+E11-E27</f>
        <v>0</v>
      </c>
      <c r="F44" s="41">
        <f t="shared" si="4"/>
        <v>0</v>
      </c>
      <c r="G44" s="39">
        <f t="shared" si="4"/>
        <v>0</v>
      </c>
      <c r="H44" s="41">
        <f t="shared" si="4"/>
        <v>0</v>
      </c>
      <c r="I44" s="39">
        <f t="shared" si="4"/>
        <v>0</v>
      </c>
      <c r="J44" s="41">
        <f t="shared" si="4"/>
        <v>0</v>
      </c>
      <c r="K44" s="39">
        <f t="shared" si="4"/>
        <v>0</v>
      </c>
      <c r="L44" s="41">
        <f t="shared" si="4"/>
        <v>0</v>
      </c>
    </row>
    <row r="45" spans="1:12">
      <c r="A45" s="22"/>
      <c r="B45" s="18" t="s">
        <v>1</v>
      </c>
      <c r="C45" s="69">
        <f t="shared" si="2"/>
        <v>7018623.2800000003</v>
      </c>
      <c r="D45" s="41">
        <f t="shared" si="2"/>
        <v>0</v>
      </c>
      <c r="E45" s="39">
        <f t="shared" ref="E45:L45" si="5">+E12-E28</f>
        <v>0</v>
      </c>
      <c r="F45" s="41">
        <f t="shared" si="5"/>
        <v>0</v>
      </c>
      <c r="G45" s="39">
        <f t="shared" si="5"/>
        <v>0</v>
      </c>
      <c r="H45" s="41">
        <f t="shared" si="5"/>
        <v>0</v>
      </c>
      <c r="I45" s="39">
        <f t="shared" si="5"/>
        <v>0</v>
      </c>
      <c r="J45" s="41">
        <f t="shared" si="5"/>
        <v>0</v>
      </c>
      <c r="K45" s="39">
        <f t="shared" si="5"/>
        <v>0</v>
      </c>
      <c r="L45" s="41">
        <f t="shared" si="5"/>
        <v>0</v>
      </c>
    </row>
    <row r="46" spans="1:12">
      <c r="A46" s="22"/>
      <c r="B46" s="18" t="s">
        <v>2</v>
      </c>
      <c r="C46" s="69">
        <f t="shared" si="2"/>
        <v>7006922.2800000003</v>
      </c>
      <c r="D46" s="41">
        <f t="shared" si="2"/>
        <v>0</v>
      </c>
      <c r="E46" s="39">
        <f t="shared" ref="E46:L46" si="6">+E13-E29</f>
        <v>0</v>
      </c>
      <c r="F46" s="41">
        <f t="shared" si="6"/>
        <v>0</v>
      </c>
      <c r="G46" s="39">
        <f t="shared" si="6"/>
        <v>0</v>
      </c>
      <c r="H46" s="41">
        <f>+H13-H29</f>
        <v>0</v>
      </c>
      <c r="I46" s="39">
        <f t="shared" si="6"/>
        <v>0</v>
      </c>
      <c r="J46" s="41">
        <f t="shared" si="6"/>
        <v>0</v>
      </c>
      <c r="K46" s="39">
        <f t="shared" si="6"/>
        <v>0</v>
      </c>
      <c r="L46" s="41">
        <f t="shared" si="6"/>
        <v>0</v>
      </c>
    </row>
    <row r="47" spans="1:12">
      <c r="A47" s="22"/>
      <c r="B47" s="18" t="s">
        <v>3</v>
      </c>
      <c r="C47" s="69">
        <f t="shared" si="2"/>
        <v>6995222.2800000003</v>
      </c>
      <c r="D47" s="41">
        <f t="shared" si="2"/>
        <v>0</v>
      </c>
      <c r="E47" s="39">
        <f t="shared" ref="E47:L47" si="7">+E14-E30</f>
        <v>0</v>
      </c>
      <c r="F47" s="41">
        <f t="shared" si="7"/>
        <v>0</v>
      </c>
      <c r="G47" s="39">
        <f t="shared" si="7"/>
        <v>0</v>
      </c>
      <c r="H47" s="41">
        <f t="shared" si="7"/>
        <v>0</v>
      </c>
      <c r="I47" s="39">
        <f t="shared" si="7"/>
        <v>0</v>
      </c>
      <c r="J47" s="41">
        <f t="shared" si="7"/>
        <v>0</v>
      </c>
      <c r="K47" s="39">
        <f t="shared" si="7"/>
        <v>0</v>
      </c>
      <c r="L47" s="41">
        <f t="shared" si="7"/>
        <v>0</v>
      </c>
    </row>
    <row r="48" spans="1:12">
      <c r="A48" s="22"/>
      <c r="B48" s="18" t="s">
        <v>4</v>
      </c>
      <c r="C48" s="69">
        <f t="shared" si="2"/>
        <v>6983522.2800000003</v>
      </c>
      <c r="D48" s="41">
        <f t="shared" si="2"/>
        <v>0</v>
      </c>
      <c r="E48" s="39">
        <f t="shared" ref="E48:L48" si="8">+E15-E31</f>
        <v>0</v>
      </c>
      <c r="F48" s="41">
        <f t="shared" si="8"/>
        <v>0</v>
      </c>
      <c r="G48" s="39">
        <f t="shared" si="8"/>
        <v>0</v>
      </c>
      <c r="H48" s="41">
        <f t="shared" si="8"/>
        <v>0</v>
      </c>
      <c r="I48" s="39">
        <f t="shared" si="8"/>
        <v>0</v>
      </c>
      <c r="J48" s="41">
        <f t="shared" si="8"/>
        <v>0</v>
      </c>
      <c r="K48" s="39">
        <f t="shared" si="8"/>
        <v>0</v>
      </c>
      <c r="L48" s="41">
        <f t="shared" si="8"/>
        <v>0</v>
      </c>
    </row>
    <row r="49" spans="1:12">
      <c r="A49" s="22"/>
      <c r="B49" s="18" t="s">
        <v>5</v>
      </c>
      <c r="C49" s="69">
        <f t="shared" si="2"/>
        <v>6971822.2800000003</v>
      </c>
      <c r="D49" s="41">
        <f t="shared" si="2"/>
        <v>0</v>
      </c>
      <c r="E49" s="39">
        <f t="shared" ref="E49:L49" si="9">+E16-E32</f>
        <v>0</v>
      </c>
      <c r="F49" s="41">
        <f t="shared" si="9"/>
        <v>0</v>
      </c>
      <c r="G49" s="39">
        <f t="shared" si="9"/>
        <v>0</v>
      </c>
      <c r="H49" s="41">
        <f t="shared" si="9"/>
        <v>0</v>
      </c>
      <c r="I49" s="39">
        <f t="shared" si="9"/>
        <v>0</v>
      </c>
      <c r="J49" s="41">
        <f t="shared" si="9"/>
        <v>0</v>
      </c>
      <c r="K49" s="39">
        <f t="shared" si="9"/>
        <v>0</v>
      </c>
      <c r="L49" s="41">
        <f t="shared" si="9"/>
        <v>0</v>
      </c>
    </row>
    <row r="50" spans="1:12">
      <c r="A50" s="22"/>
      <c r="B50" s="18" t="s">
        <v>6</v>
      </c>
      <c r="C50" s="69">
        <f t="shared" si="2"/>
        <v>6960095.2800000003</v>
      </c>
      <c r="D50" s="41">
        <f t="shared" si="2"/>
        <v>0</v>
      </c>
      <c r="E50" s="39">
        <f t="shared" ref="E50:L50" si="10">+E17-E33</f>
        <v>0</v>
      </c>
      <c r="F50" s="41">
        <f t="shared" si="10"/>
        <v>0</v>
      </c>
      <c r="G50" s="39">
        <f t="shared" si="10"/>
        <v>0</v>
      </c>
      <c r="H50" s="41">
        <f t="shared" si="10"/>
        <v>0</v>
      </c>
      <c r="I50" s="39">
        <f t="shared" si="10"/>
        <v>0</v>
      </c>
      <c r="J50" s="41">
        <f t="shared" si="10"/>
        <v>0</v>
      </c>
      <c r="K50" s="39">
        <f t="shared" si="10"/>
        <v>0</v>
      </c>
      <c r="L50" s="41">
        <f t="shared" si="10"/>
        <v>0</v>
      </c>
    </row>
    <row r="51" spans="1:12">
      <c r="A51" s="22"/>
      <c r="B51" s="18" t="s">
        <v>7</v>
      </c>
      <c r="C51" s="69">
        <f t="shared" si="2"/>
        <v>8105577.2899999991</v>
      </c>
      <c r="D51" s="41">
        <f t="shared" si="2"/>
        <v>0</v>
      </c>
      <c r="E51" s="39">
        <f t="shared" ref="E51:L51" si="11">+E18-E34</f>
        <v>0</v>
      </c>
      <c r="F51" s="41">
        <f t="shared" si="11"/>
        <v>0</v>
      </c>
      <c r="G51" s="39">
        <f t="shared" si="11"/>
        <v>0</v>
      </c>
      <c r="H51" s="41">
        <f t="shared" si="11"/>
        <v>0</v>
      </c>
      <c r="I51" s="39">
        <f t="shared" si="11"/>
        <v>0</v>
      </c>
      <c r="J51" s="41">
        <f t="shared" si="11"/>
        <v>0</v>
      </c>
      <c r="K51" s="39">
        <f t="shared" si="11"/>
        <v>0</v>
      </c>
      <c r="L51" s="41">
        <f t="shared" si="11"/>
        <v>0</v>
      </c>
    </row>
    <row r="52" spans="1:12">
      <c r="A52" s="22"/>
      <c r="B52" s="18" t="s">
        <v>8</v>
      </c>
      <c r="C52" s="69">
        <f t="shared" si="2"/>
        <v>8091989.2899999991</v>
      </c>
      <c r="D52" s="41">
        <f t="shared" si="2"/>
        <v>0</v>
      </c>
      <c r="E52" s="39">
        <f t="shared" ref="E52:L52" si="12">+E19-E35</f>
        <v>0</v>
      </c>
      <c r="F52" s="41">
        <f t="shared" si="12"/>
        <v>0</v>
      </c>
      <c r="G52" s="39">
        <f t="shared" si="12"/>
        <v>0</v>
      </c>
      <c r="H52" s="41">
        <f t="shared" si="12"/>
        <v>0</v>
      </c>
      <c r="I52" s="39">
        <f t="shared" si="12"/>
        <v>0</v>
      </c>
      <c r="J52" s="41">
        <f t="shared" si="12"/>
        <v>0</v>
      </c>
      <c r="K52" s="39">
        <f t="shared" si="12"/>
        <v>0</v>
      </c>
      <c r="L52" s="41">
        <f t="shared" si="12"/>
        <v>0</v>
      </c>
    </row>
    <row r="53" spans="1:12">
      <c r="A53" s="22"/>
      <c r="B53" s="18" t="s">
        <v>9</v>
      </c>
      <c r="C53" s="69">
        <f t="shared" si="2"/>
        <v>10031122.060000001</v>
      </c>
      <c r="D53" s="41">
        <f t="shared" si="2"/>
        <v>0</v>
      </c>
      <c r="E53" s="39">
        <f>+E20-E36</f>
        <v>0</v>
      </c>
      <c r="F53" s="41">
        <f t="shared" ref="F53:L53" si="13">+F20-F36</f>
        <v>0</v>
      </c>
      <c r="G53" s="39">
        <f t="shared" si="13"/>
        <v>0</v>
      </c>
      <c r="H53" s="41">
        <f t="shared" si="13"/>
        <v>0</v>
      </c>
      <c r="I53" s="39">
        <f t="shared" si="13"/>
        <v>0</v>
      </c>
      <c r="J53" s="41">
        <f t="shared" si="13"/>
        <v>0</v>
      </c>
      <c r="K53" s="39">
        <f t="shared" si="13"/>
        <v>0</v>
      </c>
      <c r="L53" s="41">
        <f t="shared" si="13"/>
        <v>0</v>
      </c>
    </row>
    <row r="54" spans="1:12">
      <c r="A54" s="22"/>
      <c r="B54" s="18" t="s">
        <v>10</v>
      </c>
      <c r="C54" s="69">
        <f t="shared" si="2"/>
        <v>10014393.060000001</v>
      </c>
      <c r="D54" s="41">
        <f t="shared" si="2"/>
        <v>0</v>
      </c>
      <c r="E54" s="39">
        <f t="shared" ref="E54:L54" si="14">+E21-E37</f>
        <v>0</v>
      </c>
      <c r="F54" s="41">
        <f t="shared" si="14"/>
        <v>0</v>
      </c>
      <c r="G54" s="39">
        <f t="shared" si="14"/>
        <v>0</v>
      </c>
      <c r="H54" s="41">
        <f t="shared" si="14"/>
        <v>0</v>
      </c>
      <c r="I54" s="39">
        <f t="shared" si="14"/>
        <v>0</v>
      </c>
      <c r="J54" s="41">
        <f t="shared" si="14"/>
        <v>0</v>
      </c>
      <c r="K54" s="39">
        <f t="shared" si="14"/>
        <v>0</v>
      </c>
      <c r="L54" s="41">
        <f t="shared" si="14"/>
        <v>0</v>
      </c>
    </row>
    <row r="55" spans="1:12">
      <c r="A55" s="23"/>
      <c r="B55" s="19" t="str">
        <f>+B38</f>
        <v>December 2013</v>
      </c>
      <c r="C55" s="69">
        <f t="shared" si="2"/>
        <v>9997663.0600000005</v>
      </c>
      <c r="D55" s="41">
        <f t="shared" si="2"/>
        <v>0</v>
      </c>
      <c r="E55" s="39">
        <f t="shared" ref="E55:L55" si="15">+E22-E38</f>
        <v>0</v>
      </c>
      <c r="F55" s="41">
        <f t="shared" si="15"/>
        <v>0</v>
      </c>
      <c r="G55" s="39">
        <f t="shared" si="15"/>
        <v>0</v>
      </c>
      <c r="H55" s="41">
        <f t="shared" si="15"/>
        <v>0</v>
      </c>
      <c r="I55" s="39">
        <f t="shared" si="15"/>
        <v>0</v>
      </c>
      <c r="J55" s="41">
        <f t="shared" si="15"/>
        <v>0</v>
      </c>
      <c r="K55" s="39">
        <f t="shared" si="15"/>
        <v>0</v>
      </c>
      <c r="L55" s="41">
        <f t="shared" si="15"/>
        <v>0</v>
      </c>
    </row>
    <row r="56" spans="1:12">
      <c r="A56" s="11"/>
      <c r="B56" s="26" t="s">
        <v>30</v>
      </c>
      <c r="C56" s="46">
        <f>AVERAGE(C43:C55)</f>
        <v>7865330</v>
      </c>
      <c r="D56" s="47">
        <f>AVERAGE(D43:D55)</f>
        <v>0</v>
      </c>
      <c r="E56" s="46">
        <f t="shared" ref="E56:L56" si="16">AVERAGE(E43:E55)</f>
        <v>0</v>
      </c>
      <c r="F56" s="47">
        <f t="shared" si="16"/>
        <v>0</v>
      </c>
      <c r="G56" s="46">
        <f t="shared" si="16"/>
        <v>0</v>
      </c>
      <c r="H56" s="47">
        <f t="shared" si="16"/>
        <v>0</v>
      </c>
      <c r="I56" s="46">
        <f t="shared" si="16"/>
        <v>0</v>
      </c>
      <c r="J56" s="47">
        <f t="shared" si="16"/>
        <v>0</v>
      </c>
      <c r="K56" s="46">
        <f t="shared" si="16"/>
        <v>0</v>
      </c>
      <c r="L56" s="47">
        <f t="shared" si="16"/>
        <v>0</v>
      </c>
    </row>
    <row r="57" spans="1:12">
      <c r="A57" s="11"/>
      <c r="B57" s="8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>
      <c r="A58" s="11"/>
      <c r="B58" s="9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>
      <c r="A59" s="28" t="s">
        <v>34</v>
      </c>
      <c r="B59" s="29" t="s">
        <v>0</v>
      </c>
      <c r="C59" s="59">
        <v>387561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23" t="s">
        <v>14</v>
      </c>
      <c r="B60" s="20" t="s">
        <v>20</v>
      </c>
      <c r="C60" s="54">
        <v>0</v>
      </c>
      <c r="D60" s="55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7">
        <v>0</v>
      </c>
      <c r="L60" s="56">
        <v>0</v>
      </c>
    </row>
    <row r="61" spans="1:12">
      <c r="A61" s="2"/>
      <c r="B61" s="26" t="s">
        <v>33</v>
      </c>
      <c r="C61" s="46">
        <f>+C59+C60</f>
        <v>387561</v>
      </c>
      <c r="D61" s="47">
        <f>+D59+D60</f>
        <v>0</v>
      </c>
      <c r="E61" s="46">
        <f t="shared" ref="E61:L61" si="17">+E59+E60</f>
        <v>0</v>
      </c>
      <c r="F61" s="47">
        <f t="shared" si="17"/>
        <v>0</v>
      </c>
      <c r="G61" s="46">
        <f t="shared" si="17"/>
        <v>0</v>
      </c>
      <c r="H61" s="47">
        <f t="shared" si="17"/>
        <v>0</v>
      </c>
      <c r="I61" s="46">
        <f t="shared" si="17"/>
        <v>0</v>
      </c>
      <c r="J61" s="47">
        <f t="shared" si="17"/>
        <v>0</v>
      </c>
      <c r="K61" s="46">
        <f t="shared" si="17"/>
        <v>0</v>
      </c>
      <c r="L61" s="47">
        <f t="shared" si="17"/>
        <v>0</v>
      </c>
    </row>
    <row r="62" spans="1:12">
      <c r="E62" s="6"/>
      <c r="G62" s="30"/>
    </row>
  </sheetData>
  <phoneticPr fontId="47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activeCell="D4" sqref="D4"/>
    </sheetView>
  </sheetViews>
  <sheetFormatPr defaultRowHeight="12.75"/>
  <cols>
    <col min="2" max="2" width="10.140625" bestFit="1" customWidth="1"/>
    <col min="3" max="3" width="11.28515625" bestFit="1" customWidth="1"/>
    <col min="4" max="4" width="112.42578125" customWidth="1"/>
  </cols>
  <sheetData>
    <row r="1" spans="1:4">
      <c r="A1" s="35" t="s">
        <v>40</v>
      </c>
      <c r="B1" s="35"/>
    </row>
    <row r="3" spans="1:4" ht="25.5">
      <c r="A3" s="63" t="s">
        <v>32</v>
      </c>
      <c r="B3" s="38" t="s">
        <v>42</v>
      </c>
      <c r="C3" s="63" t="s">
        <v>43</v>
      </c>
      <c r="D3" s="38" t="s">
        <v>41</v>
      </c>
    </row>
    <row r="4" spans="1:4">
      <c r="A4" s="36">
        <v>1355</v>
      </c>
      <c r="B4" s="66">
        <v>2242</v>
      </c>
      <c r="C4" s="67">
        <v>41518</v>
      </c>
      <c r="D4" s="68" t="s">
        <v>45</v>
      </c>
    </row>
    <row r="5" spans="1:4">
      <c r="A5" s="37"/>
      <c r="B5" s="37"/>
      <c r="C5" s="37"/>
      <c r="D5" s="37"/>
    </row>
    <row r="6" spans="1:4">
      <c r="A6" s="37"/>
      <c r="B6" s="37"/>
      <c r="C6" s="37"/>
      <c r="D6" s="37"/>
    </row>
    <row r="7" spans="1:4">
      <c r="A7" s="37"/>
      <c r="B7" s="37"/>
      <c r="C7" s="37"/>
      <c r="D7" s="37"/>
    </row>
    <row r="8" spans="1:4">
      <c r="A8" s="37"/>
      <c r="B8" s="37"/>
      <c r="C8" s="37"/>
      <c r="D8" s="37"/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7" type="noConversion"/>
  <pageMargins left="0.7" right="0.7" top="0.75" bottom="0.75" header="0.3" footer="0.3"/>
  <pageSetup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06"/>
  <sheetViews>
    <sheetView topLeftCell="C61" zoomScale="70" zoomScaleNormal="70" workbookViewId="0">
      <selection activeCell="L95" sqref="L95"/>
    </sheetView>
  </sheetViews>
  <sheetFormatPr defaultRowHeight="15"/>
  <cols>
    <col min="1" max="1" width="7.7109375" style="75" customWidth="1"/>
    <col min="2" max="2" width="1.85546875" style="75" customWidth="1"/>
    <col min="3" max="3" width="60" style="75" customWidth="1"/>
    <col min="4" max="4" width="15.42578125" style="75" customWidth="1"/>
    <col min="5" max="5" width="18.5703125" style="75" customWidth="1"/>
    <col min="6" max="6" width="15.28515625" style="75" customWidth="1"/>
    <col min="7" max="7" width="18.140625" style="75" customWidth="1"/>
    <col min="8" max="8" width="17.85546875" style="75" customWidth="1"/>
    <col min="9" max="10" width="16.42578125" style="75" customWidth="1"/>
    <col min="11" max="11" width="17.42578125" style="75" customWidth="1"/>
    <col min="12" max="12" width="20.5703125" style="75" customWidth="1"/>
    <col min="13" max="13" width="16.42578125" style="75" customWidth="1"/>
    <col min="14" max="14" width="17.85546875" style="75" customWidth="1"/>
    <col min="15" max="15" width="2.42578125" style="75" customWidth="1"/>
    <col min="16" max="16" width="16.7109375" style="75" customWidth="1"/>
    <col min="17" max="16384" width="9.140625" style="75"/>
  </cols>
  <sheetData>
    <row r="1" spans="1:65">
      <c r="N1" s="76"/>
    </row>
    <row r="2" spans="1:65">
      <c r="N2" s="76"/>
    </row>
    <row r="4" spans="1:65">
      <c r="N4" s="76" t="s">
        <v>46</v>
      </c>
    </row>
    <row r="5" spans="1:65">
      <c r="C5" s="77" t="s">
        <v>47</v>
      </c>
      <c r="D5" s="77"/>
      <c r="E5" s="77"/>
      <c r="F5" s="77"/>
      <c r="G5" s="78" t="s">
        <v>48</v>
      </c>
      <c r="H5" s="77"/>
      <c r="I5" s="77"/>
      <c r="J5" s="77"/>
      <c r="K5" s="79"/>
      <c r="M5" s="80"/>
      <c r="N5" s="81" t="s">
        <v>49</v>
      </c>
      <c r="O5" s="82"/>
      <c r="P5" s="83"/>
      <c r="Q5" s="83"/>
      <c r="R5" s="82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</row>
    <row r="6" spans="1:65">
      <c r="C6" s="77"/>
      <c r="D6" s="77"/>
      <c r="E6" s="85" t="s">
        <v>50</v>
      </c>
      <c r="F6" s="85"/>
      <c r="G6" s="85" t="s">
        <v>51</v>
      </c>
      <c r="H6" s="85"/>
      <c r="I6" s="85"/>
      <c r="J6" s="85"/>
      <c r="K6" s="79"/>
      <c r="M6" s="80"/>
      <c r="N6" s="79"/>
      <c r="O6" s="82"/>
      <c r="P6" s="86"/>
      <c r="Q6" s="83"/>
      <c r="R6" s="82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</row>
    <row r="7" spans="1:65">
      <c r="C7" s="80"/>
      <c r="D7" s="80"/>
      <c r="E7" s="80"/>
      <c r="F7" s="80"/>
      <c r="G7" s="80"/>
      <c r="H7" s="80"/>
      <c r="I7" s="80"/>
      <c r="J7" s="80"/>
      <c r="K7" s="80"/>
      <c r="M7" s="80"/>
      <c r="N7" s="80" t="s">
        <v>52</v>
      </c>
      <c r="O7" s="82"/>
      <c r="P7" s="83"/>
      <c r="Q7" s="83"/>
      <c r="R7" s="82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</row>
    <row r="8" spans="1:65">
      <c r="A8" s="87"/>
      <c r="C8" s="80"/>
      <c r="D8" s="80"/>
      <c r="E8" s="80"/>
      <c r="F8" s="80"/>
      <c r="G8" s="88" t="s">
        <v>53</v>
      </c>
      <c r="H8" s="80"/>
      <c r="I8" s="80"/>
      <c r="J8" s="80"/>
      <c r="K8" s="80"/>
      <c r="L8" s="80"/>
      <c r="M8" s="80"/>
      <c r="N8" s="80"/>
      <c r="O8" s="82"/>
      <c r="P8" s="83"/>
      <c r="Q8" s="83"/>
      <c r="R8" s="82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</row>
    <row r="9" spans="1:65">
      <c r="A9" s="87"/>
      <c r="C9" s="80"/>
      <c r="D9" s="80"/>
      <c r="E9" s="80"/>
      <c r="F9" s="80"/>
      <c r="G9" s="89"/>
      <c r="H9" s="80"/>
      <c r="I9" s="80"/>
      <c r="J9" s="80"/>
      <c r="K9" s="80"/>
      <c r="L9" s="80"/>
      <c r="M9" s="80"/>
      <c r="N9" s="80"/>
      <c r="O9" s="82"/>
      <c r="P9" s="83"/>
      <c r="Q9" s="83"/>
      <c r="R9" s="82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</row>
    <row r="10" spans="1:65">
      <c r="A10" s="87"/>
      <c r="C10" s="80" t="s">
        <v>54</v>
      </c>
      <c r="D10" s="80"/>
      <c r="E10" s="80"/>
      <c r="F10" s="80"/>
      <c r="G10" s="89"/>
      <c r="H10" s="80"/>
      <c r="I10" s="80"/>
      <c r="J10" s="80"/>
      <c r="K10" s="80"/>
      <c r="L10" s="80"/>
      <c r="M10" s="80"/>
      <c r="N10" s="80"/>
      <c r="O10" s="82"/>
      <c r="P10" s="83"/>
      <c r="Q10" s="83"/>
      <c r="R10" s="82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</row>
    <row r="11" spans="1:65">
      <c r="A11" s="87"/>
      <c r="C11" s="80"/>
      <c r="D11" s="80"/>
      <c r="E11" s="80"/>
      <c r="F11" s="80"/>
      <c r="G11" s="89"/>
      <c r="L11" s="80"/>
      <c r="M11" s="80"/>
      <c r="N11" s="80"/>
      <c r="O11" s="82"/>
      <c r="P11" s="82"/>
      <c r="Q11" s="82"/>
      <c r="R11" s="82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</row>
    <row r="12" spans="1:65">
      <c r="A12" s="87"/>
      <c r="C12" s="80"/>
      <c r="D12" s="80"/>
      <c r="E12" s="80"/>
      <c r="F12" s="80"/>
      <c r="G12" s="80"/>
      <c r="L12" s="90"/>
      <c r="M12" s="80"/>
      <c r="N12" s="80"/>
      <c r="O12" s="82"/>
      <c r="P12" s="82"/>
      <c r="Q12" s="82"/>
      <c r="R12" s="82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</row>
    <row r="13" spans="1:65">
      <c r="C13" s="91" t="s">
        <v>55</v>
      </c>
      <c r="D13" s="91"/>
      <c r="E13" s="91" t="s">
        <v>56</v>
      </c>
      <c r="F13" s="91"/>
      <c r="G13" s="91" t="s">
        <v>57</v>
      </c>
      <c r="L13" s="92" t="s">
        <v>58</v>
      </c>
      <c r="M13" s="85"/>
      <c r="N13" s="92"/>
      <c r="O13" s="93"/>
      <c r="P13" s="92"/>
      <c r="Q13" s="93"/>
      <c r="R13" s="9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</row>
    <row r="14" spans="1:65" ht="15.75">
      <c r="C14" s="95"/>
      <c r="D14" s="95"/>
      <c r="E14" s="96" t="s">
        <v>59</v>
      </c>
      <c r="F14" s="96"/>
      <c r="G14" s="85"/>
      <c r="M14" s="85"/>
      <c r="O14" s="93"/>
      <c r="P14" s="97"/>
      <c r="Q14" s="97"/>
      <c r="R14" s="9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</row>
    <row r="15" spans="1:65" ht="15.75">
      <c r="A15" s="87" t="s">
        <v>60</v>
      </c>
      <c r="C15" s="95"/>
      <c r="D15" s="95"/>
      <c r="E15" s="98" t="s">
        <v>61</v>
      </c>
      <c r="F15" s="98"/>
      <c r="G15" s="99" t="s">
        <v>62</v>
      </c>
      <c r="L15" s="99" t="s">
        <v>63</v>
      </c>
      <c r="M15" s="85"/>
      <c r="O15" s="82"/>
      <c r="P15" s="100"/>
      <c r="Q15" s="97"/>
      <c r="R15" s="9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</row>
    <row r="16" spans="1:65" ht="15.75">
      <c r="A16" s="87" t="s">
        <v>64</v>
      </c>
      <c r="C16" s="101"/>
      <c r="D16" s="101"/>
      <c r="E16" s="85"/>
      <c r="F16" s="85"/>
      <c r="G16" s="85"/>
      <c r="L16" s="85"/>
      <c r="M16" s="85"/>
      <c r="N16" s="85"/>
      <c r="O16" s="82"/>
      <c r="P16" s="93"/>
      <c r="Q16" s="93"/>
      <c r="R16" s="9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</row>
    <row r="17" spans="1:65" ht="15.75">
      <c r="A17" s="102"/>
      <c r="C17" s="95"/>
      <c r="D17" s="95"/>
      <c r="E17" s="85"/>
      <c r="F17" s="85"/>
      <c r="G17" s="85"/>
      <c r="L17" s="85"/>
      <c r="M17" s="85"/>
      <c r="N17" s="85"/>
      <c r="O17" s="82"/>
      <c r="P17" s="93"/>
      <c r="Q17" s="93"/>
      <c r="R17" s="9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</row>
    <row r="18" spans="1:65">
      <c r="A18" s="103">
        <v>1</v>
      </c>
      <c r="C18" s="95" t="s">
        <v>65</v>
      </c>
      <c r="D18" s="95"/>
      <c r="E18" s="104" t="s">
        <v>66</v>
      </c>
      <c r="F18" s="104"/>
      <c r="G18" s="105">
        <f>173190223+1407658</f>
        <v>174597881</v>
      </c>
      <c r="M18" s="85"/>
      <c r="N18" s="85"/>
      <c r="O18" s="82"/>
      <c r="P18" s="93"/>
      <c r="Q18" s="93"/>
      <c r="R18" s="9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</row>
    <row r="19" spans="1:65">
      <c r="A19" s="103">
        <v>2</v>
      </c>
      <c r="C19" s="95" t="s">
        <v>67</v>
      </c>
      <c r="D19" s="95"/>
      <c r="E19" s="104" t="s">
        <v>68</v>
      </c>
      <c r="F19" s="104"/>
      <c r="G19" s="106">
        <f>90274354+1407658</f>
        <v>91682012</v>
      </c>
      <c r="M19" s="85"/>
      <c r="N19" s="85"/>
      <c r="O19" s="82"/>
      <c r="P19" s="93"/>
      <c r="Q19" s="93"/>
      <c r="R19" s="9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</row>
    <row r="20" spans="1:65">
      <c r="A20" s="103"/>
      <c r="E20" s="104"/>
      <c r="F20" s="104"/>
      <c r="M20" s="85"/>
      <c r="N20" s="85"/>
      <c r="O20" s="82"/>
      <c r="P20" s="93"/>
      <c r="Q20" s="93"/>
      <c r="R20" s="9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</row>
    <row r="21" spans="1:65">
      <c r="A21" s="103"/>
      <c r="C21" s="95" t="s">
        <v>69</v>
      </c>
      <c r="D21" s="95"/>
      <c r="E21" s="104"/>
      <c r="F21" s="104"/>
      <c r="G21" s="85"/>
      <c r="L21" s="85"/>
      <c r="M21" s="85"/>
      <c r="N21" s="85"/>
      <c r="O21" s="93"/>
      <c r="P21" s="93"/>
      <c r="Q21" s="93"/>
      <c r="R21" s="9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</row>
    <row r="22" spans="1:65">
      <c r="A22" s="103">
        <v>3</v>
      </c>
      <c r="C22" s="95" t="s">
        <v>70</v>
      </c>
      <c r="D22" s="95"/>
      <c r="E22" s="104" t="s">
        <v>71</v>
      </c>
      <c r="F22" s="104"/>
      <c r="G22" s="105">
        <v>9562548</v>
      </c>
      <c r="M22" s="85"/>
      <c r="N22" s="85"/>
      <c r="O22" s="93"/>
      <c r="P22" s="93"/>
      <c r="Q22" s="93"/>
      <c r="R22" s="9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</row>
    <row r="23" spans="1:65" ht="15.75">
      <c r="A23" s="103">
        <v>4</v>
      </c>
      <c r="C23" s="95" t="s">
        <v>72</v>
      </c>
      <c r="D23" s="95"/>
      <c r="E23" s="104" t="s">
        <v>73</v>
      </c>
      <c r="F23" s="104"/>
      <c r="G23" s="107">
        <f>IF(G22=0,0,G22/G18)</f>
        <v>5.4768980844618613E-2</v>
      </c>
      <c r="L23" s="108">
        <f>G23</f>
        <v>5.4768980844618613E-2</v>
      </c>
      <c r="M23" s="85"/>
      <c r="N23" s="109"/>
      <c r="O23" s="110"/>
      <c r="P23" s="111"/>
      <c r="Q23" s="93"/>
      <c r="R23" s="9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</row>
    <row r="24" spans="1:65" ht="15.75">
      <c r="A24" s="103"/>
      <c r="C24" s="95"/>
      <c r="D24" s="95"/>
      <c r="E24" s="104"/>
      <c r="F24" s="104"/>
      <c r="G24" s="107"/>
      <c r="L24" s="108"/>
      <c r="M24" s="85"/>
      <c r="N24" s="109"/>
      <c r="O24" s="110"/>
      <c r="P24" s="111"/>
      <c r="Q24" s="93"/>
      <c r="R24" s="9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</row>
    <row r="25" spans="1:65" ht="15.75">
      <c r="A25" s="112"/>
      <c r="B25" s="84"/>
      <c r="C25" s="95" t="s">
        <v>74</v>
      </c>
      <c r="D25" s="95"/>
      <c r="E25" s="113"/>
      <c r="F25" s="113"/>
      <c r="G25" s="85"/>
      <c r="H25" s="84"/>
      <c r="I25" s="84"/>
      <c r="J25" s="84"/>
      <c r="K25" s="84"/>
      <c r="L25" s="85"/>
      <c r="M25" s="85"/>
      <c r="N25" s="109"/>
      <c r="O25" s="110"/>
      <c r="P25" s="111"/>
      <c r="Q25" s="93"/>
      <c r="R25" s="9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</row>
    <row r="26" spans="1:65" ht="15.75">
      <c r="A26" s="112" t="s">
        <v>75</v>
      </c>
      <c r="B26" s="84"/>
      <c r="C26" s="95" t="s">
        <v>76</v>
      </c>
      <c r="D26" s="95"/>
      <c r="E26" s="104" t="s">
        <v>77</v>
      </c>
      <c r="F26" s="104"/>
      <c r="G26" s="105">
        <f>142886+124826</f>
        <v>267712</v>
      </c>
      <c r="H26" s="84"/>
      <c r="I26" s="84"/>
      <c r="J26" s="84"/>
      <c r="K26" s="84"/>
      <c r="L26" s="84"/>
      <c r="M26" s="85"/>
      <c r="N26" s="109"/>
      <c r="O26" s="110"/>
      <c r="P26" s="111"/>
      <c r="Q26" s="93"/>
      <c r="R26" s="9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</row>
    <row r="27" spans="1:65" ht="15.75">
      <c r="A27" s="112" t="s">
        <v>78</v>
      </c>
      <c r="B27" s="84"/>
      <c r="C27" s="95" t="s">
        <v>79</v>
      </c>
      <c r="D27" s="95"/>
      <c r="E27" s="104" t="s">
        <v>80</v>
      </c>
      <c r="F27" s="104"/>
      <c r="G27" s="107">
        <f>IF(G26=0,0,G26/G18)</f>
        <v>1.5333061229992819E-3</v>
      </c>
      <c r="H27" s="84"/>
      <c r="I27" s="84"/>
      <c r="J27" s="84"/>
      <c r="K27" s="84"/>
      <c r="L27" s="108">
        <f>G27</f>
        <v>1.5333061229992819E-3</v>
      </c>
      <c r="M27" s="85"/>
      <c r="N27" s="109"/>
      <c r="O27" s="110"/>
      <c r="P27" s="111"/>
      <c r="Q27" s="93"/>
      <c r="R27" s="9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</row>
    <row r="28" spans="1:65" ht="15.75">
      <c r="A28" s="103"/>
      <c r="C28" s="95"/>
      <c r="D28" s="95"/>
      <c r="E28" s="104"/>
      <c r="F28" s="104"/>
      <c r="G28" s="107"/>
      <c r="L28" s="108"/>
      <c r="M28" s="85"/>
      <c r="N28" s="109"/>
      <c r="O28" s="110"/>
      <c r="P28" s="111"/>
      <c r="Q28" s="93"/>
      <c r="R28" s="9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</row>
    <row r="29" spans="1:65">
      <c r="A29" s="114"/>
      <c r="C29" s="95" t="s">
        <v>81</v>
      </c>
      <c r="D29" s="95"/>
      <c r="E29" s="113"/>
      <c r="F29" s="113"/>
      <c r="G29" s="85"/>
      <c r="L29" s="85"/>
      <c r="M29" s="85"/>
      <c r="N29" s="85"/>
      <c r="O29" s="93"/>
      <c r="P29" s="85"/>
      <c r="Q29" s="93"/>
      <c r="R29" s="9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</row>
    <row r="30" spans="1:65" ht="15.75">
      <c r="A30" s="114" t="s">
        <v>82</v>
      </c>
      <c r="C30" s="95" t="s">
        <v>83</v>
      </c>
      <c r="D30" s="95"/>
      <c r="E30" s="104" t="s">
        <v>84</v>
      </c>
      <c r="F30" s="104"/>
      <c r="G30" s="105">
        <v>1690496</v>
      </c>
      <c r="M30" s="85"/>
      <c r="N30" s="115"/>
      <c r="O30" s="93"/>
      <c r="P30" s="116"/>
      <c r="Q30" s="97"/>
      <c r="R30" s="9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</row>
    <row r="31" spans="1:65" ht="15.75">
      <c r="A31" s="114" t="s">
        <v>85</v>
      </c>
      <c r="C31" s="95" t="s">
        <v>86</v>
      </c>
      <c r="D31" s="95"/>
      <c r="E31" s="104" t="s">
        <v>87</v>
      </c>
      <c r="F31" s="104"/>
      <c r="G31" s="107">
        <f>IF(G30=0,0,G30/G18)</f>
        <v>9.6822251811864764E-3</v>
      </c>
      <c r="L31" s="108">
        <f>G31</f>
        <v>9.6822251811864764E-3</v>
      </c>
      <c r="M31" s="85"/>
      <c r="N31" s="109"/>
      <c r="O31" s="93"/>
      <c r="P31" s="111"/>
      <c r="Q31" s="97"/>
      <c r="R31" s="9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</row>
    <row r="32" spans="1:65">
      <c r="A32" s="114"/>
      <c r="C32" s="95"/>
      <c r="D32" s="95"/>
      <c r="E32" s="104"/>
      <c r="F32" s="104"/>
      <c r="G32" s="85"/>
      <c r="L32" s="85"/>
      <c r="M32" s="85"/>
      <c r="Q32" s="93"/>
      <c r="R32" s="9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</row>
    <row r="33" spans="1:65" ht="15.75">
      <c r="A33" s="117" t="s">
        <v>88</v>
      </c>
      <c r="B33" s="118"/>
      <c r="C33" s="101" t="s">
        <v>89</v>
      </c>
      <c r="D33" s="101"/>
      <c r="E33" s="96" t="s">
        <v>90</v>
      </c>
      <c r="F33" s="96"/>
      <c r="G33" s="119"/>
      <c r="L33" s="120">
        <f>L23+L27+L31</f>
        <v>6.5984512148804367E-2</v>
      </c>
      <c r="M33" s="85"/>
      <c r="Q33" s="93"/>
      <c r="R33" s="9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</row>
    <row r="34" spans="1:65">
      <c r="A34" s="114"/>
      <c r="C34" s="95"/>
      <c r="D34" s="95"/>
      <c r="E34" s="104"/>
      <c r="F34" s="104"/>
      <c r="G34" s="85"/>
      <c r="L34" s="85"/>
      <c r="M34" s="85"/>
      <c r="N34" s="85"/>
      <c r="O34" s="93"/>
      <c r="P34" s="121"/>
      <c r="Q34" s="93"/>
      <c r="R34" s="9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</row>
    <row r="35" spans="1:65">
      <c r="A35" s="112"/>
      <c r="B35" s="122"/>
      <c r="C35" s="85" t="s">
        <v>91</v>
      </c>
      <c r="D35" s="85"/>
      <c r="E35" s="104"/>
      <c r="F35" s="104"/>
      <c r="G35" s="85"/>
      <c r="L35" s="85"/>
      <c r="M35" s="123"/>
      <c r="N35" s="122"/>
      <c r="Q35" s="97"/>
      <c r="R35" s="93" t="s">
        <v>50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</row>
    <row r="36" spans="1:65">
      <c r="A36" s="114" t="s">
        <v>92</v>
      </c>
      <c r="B36" s="122"/>
      <c r="C36" s="85" t="s">
        <v>93</v>
      </c>
      <c r="D36" s="85"/>
      <c r="E36" s="104" t="s">
        <v>94</v>
      </c>
      <c r="F36" s="104"/>
      <c r="G36" s="105">
        <v>2960323</v>
      </c>
      <c r="L36" s="85"/>
      <c r="M36" s="123"/>
      <c r="N36" s="122"/>
      <c r="Q36" s="97"/>
      <c r="R36" s="93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</row>
    <row r="37" spans="1:65">
      <c r="A37" s="114" t="s">
        <v>95</v>
      </c>
      <c r="B37" s="122"/>
      <c r="C37" s="85" t="s">
        <v>96</v>
      </c>
      <c r="D37" s="85"/>
      <c r="E37" s="104" t="s">
        <v>97</v>
      </c>
      <c r="F37" s="104"/>
      <c r="G37" s="107">
        <f>IF(G36=0,0,G36/G19)</f>
        <v>3.2289027426666859E-2</v>
      </c>
      <c r="L37" s="108">
        <f>G37</f>
        <v>3.2289027426666859E-2</v>
      </c>
      <c r="M37" s="123"/>
      <c r="N37" s="122"/>
      <c r="O37" s="93"/>
      <c r="P37" s="93"/>
      <c r="Q37" s="97"/>
      <c r="R37" s="93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</row>
    <row r="38" spans="1:65">
      <c r="A38" s="114"/>
      <c r="C38" s="85"/>
      <c r="D38" s="85"/>
      <c r="E38" s="104"/>
      <c r="F38" s="104"/>
      <c r="G38" s="85"/>
      <c r="L38" s="85"/>
      <c r="M38" s="85"/>
      <c r="O38" s="82"/>
      <c r="P38" s="93"/>
      <c r="Q38" s="82"/>
      <c r="R38" s="9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</row>
    <row r="39" spans="1:65">
      <c r="A39" s="114"/>
      <c r="C39" s="95" t="s">
        <v>98</v>
      </c>
      <c r="D39" s="95"/>
      <c r="E39" s="124"/>
      <c r="F39" s="124"/>
      <c r="M39" s="85"/>
      <c r="O39" s="93"/>
      <c r="P39" s="93"/>
      <c r="Q39" s="93"/>
      <c r="R39" s="9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</row>
    <row r="40" spans="1:65">
      <c r="A40" s="114" t="s">
        <v>99</v>
      </c>
      <c r="C40" s="95" t="s">
        <v>100</v>
      </c>
      <c r="D40" s="95"/>
      <c r="E40" s="104" t="s">
        <v>101</v>
      </c>
      <c r="F40" s="104"/>
      <c r="G40" s="105">
        <v>6692518</v>
      </c>
      <c r="L40" s="85"/>
      <c r="M40" s="85"/>
      <c r="O40" s="93"/>
      <c r="P40" s="93"/>
      <c r="Q40" s="93"/>
      <c r="R40" s="9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</row>
    <row r="41" spans="1:65">
      <c r="A41" s="114" t="s">
        <v>102</v>
      </c>
      <c r="B41" s="122"/>
      <c r="C41" s="85" t="s">
        <v>103</v>
      </c>
      <c r="D41" s="85"/>
      <c r="E41" s="104" t="s">
        <v>104</v>
      </c>
      <c r="F41" s="104"/>
      <c r="G41" s="125">
        <f>IF(G40=0,0,G40/G19)</f>
        <v>7.2997067298217672E-2</v>
      </c>
      <c r="L41" s="108">
        <f>G41</f>
        <v>7.2997067298217672E-2</v>
      </c>
      <c r="M41" s="85"/>
      <c r="P41" s="126"/>
      <c r="Q41" s="97"/>
      <c r="R41" s="93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</row>
    <row r="42" spans="1:65">
      <c r="A42" s="114"/>
      <c r="C42" s="95"/>
      <c r="D42" s="95"/>
      <c r="E42" s="104"/>
      <c r="F42" s="104"/>
      <c r="G42" s="85"/>
      <c r="L42" s="85"/>
      <c r="M42" s="85"/>
      <c r="N42" s="124"/>
      <c r="O42" s="93"/>
      <c r="P42" s="93"/>
      <c r="Q42" s="93"/>
      <c r="R42" s="9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</row>
    <row r="43" spans="1:65" ht="15.75">
      <c r="A43" s="117" t="s">
        <v>105</v>
      </c>
      <c r="B43" s="118"/>
      <c r="C43" s="101" t="s">
        <v>106</v>
      </c>
      <c r="D43" s="101"/>
      <c r="E43" s="96" t="s">
        <v>107</v>
      </c>
      <c r="F43" s="96"/>
      <c r="G43" s="119"/>
      <c r="L43" s="120">
        <f>L37+L41</f>
        <v>0.10528609472488454</v>
      </c>
      <c r="M43" s="85"/>
      <c r="N43" s="124"/>
      <c r="O43" s="93"/>
      <c r="P43" s="93"/>
      <c r="Q43" s="93"/>
      <c r="R43" s="9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</row>
    <row r="44" spans="1:65">
      <c r="M44" s="127"/>
      <c r="N44" s="127"/>
      <c r="O44" s="93"/>
      <c r="P44" s="93"/>
      <c r="Q44" s="93"/>
      <c r="R44" s="9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</row>
    <row r="45" spans="1:65">
      <c r="M45" s="127"/>
      <c r="N45" s="127"/>
      <c r="O45" s="93"/>
      <c r="P45" s="93"/>
      <c r="Q45" s="93"/>
      <c r="R45" s="9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</row>
    <row r="46" spans="1:65">
      <c r="M46" s="127"/>
      <c r="N46" s="127"/>
      <c r="O46" s="93"/>
      <c r="P46" s="93"/>
      <c r="Q46" s="93"/>
      <c r="R46" s="9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</row>
    <row r="47" spans="1:65">
      <c r="M47" s="80"/>
      <c r="N47" s="80"/>
      <c r="O47" s="94"/>
      <c r="P47" s="94"/>
      <c r="Q47" s="94"/>
      <c r="R47" s="9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</row>
    <row r="48" spans="1:65">
      <c r="M48" s="85"/>
      <c r="N48" s="85"/>
      <c r="O48" s="93"/>
      <c r="P48" s="82"/>
      <c r="Q48" s="93"/>
      <c r="R48" s="9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</row>
    <row r="49" spans="1:65" ht="15.75">
      <c r="M49" s="85"/>
      <c r="N49" s="109"/>
      <c r="O49" s="93"/>
      <c r="P49" s="93"/>
      <c r="Q49" s="116"/>
      <c r="R49" s="93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</row>
    <row r="50" spans="1:65" ht="15.75">
      <c r="M50" s="85"/>
      <c r="N50" s="109"/>
      <c r="O50" s="93"/>
      <c r="P50" s="93"/>
      <c r="Q50" s="116"/>
      <c r="R50" s="93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</row>
    <row r="51" spans="1:65" ht="15.75">
      <c r="M51" s="85"/>
      <c r="N51" s="109"/>
      <c r="O51" s="93"/>
      <c r="P51" s="93"/>
      <c r="Q51" s="116"/>
      <c r="R51" s="93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</row>
    <row r="52" spans="1:65" ht="15.75">
      <c r="A52" s="112"/>
      <c r="B52" s="122"/>
      <c r="C52" s="128"/>
      <c r="D52" s="128"/>
      <c r="E52" s="113"/>
      <c r="F52" s="113"/>
      <c r="G52" s="85"/>
      <c r="H52" s="128"/>
      <c r="I52" s="128"/>
      <c r="J52" s="107"/>
      <c r="K52" s="128"/>
      <c r="L52" s="85"/>
      <c r="M52" s="85"/>
      <c r="N52" s="109"/>
      <c r="O52" s="93"/>
      <c r="P52" s="93"/>
      <c r="Q52" s="116"/>
      <c r="R52" s="93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</row>
    <row r="53" spans="1:65" ht="15.75">
      <c r="A53" s="112"/>
      <c r="B53" s="122"/>
      <c r="C53" s="128"/>
      <c r="D53" s="128"/>
      <c r="E53" s="113"/>
      <c r="F53" s="113"/>
      <c r="G53" s="85"/>
      <c r="H53" s="128"/>
      <c r="I53" s="128"/>
      <c r="J53" s="107"/>
      <c r="K53" s="128"/>
      <c r="L53" s="85"/>
      <c r="M53" s="85"/>
      <c r="N53" s="109"/>
      <c r="O53" s="93"/>
      <c r="P53" s="93"/>
      <c r="Q53" s="116"/>
      <c r="R53" s="93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</row>
    <row r="54" spans="1:65" ht="15.75">
      <c r="A54" s="129"/>
      <c r="B54" s="84"/>
      <c r="C54" s="112"/>
      <c r="D54" s="112"/>
      <c r="E54" s="113"/>
      <c r="F54" s="113"/>
      <c r="G54" s="85"/>
      <c r="H54" s="128"/>
      <c r="I54" s="128"/>
      <c r="J54" s="107"/>
      <c r="K54" s="128"/>
      <c r="M54" s="85"/>
      <c r="N54" s="130"/>
      <c r="O54" s="131"/>
      <c r="P54" s="93"/>
      <c r="Q54" s="116"/>
      <c r="R54" s="93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</row>
    <row r="55" spans="1:65" ht="15.75">
      <c r="A55" s="129"/>
      <c r="B55" s="84"/>
      <c r="C55" s="112"/>
      <c r="D55" s="112"/>
      <c r="E55" s="113"/>
      <c r="F55" s="113"/>
      <c r="G55" s="85"/>
      <c r="H55" s="128"/>
      <c r="I55" s="128"/>
      <c r="J55" s="107"/>
      <c r="K55" s="128"/>
      <c r="M55" s="85"/>
      <c r="N55" s="109"/>
      <c r="O55" s="131"/>
      <c r="P55" s="93"/>
      <c r="Q55" s="116"/>
      <c r="R55" s="93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</row>
    <row r="56" spans="1:65" ht="15.75">
      <c r="A56" s="132"/>
      <c r="B56" s="84"/>
      <c r="C56" s="112"/>
      <c r="D56" s="112"/>
      <c r="E56" s="113"/>
      <c r="F56" s="113"/>
      <c r="G56" s="85"/>
      <c r="H56" s="128"/>
      <c r="I56" s="128"/>
      <c r="J56" s="107"/>
      <c r="K56" s="128"/>
      <c r="M56" s="85"/>
      <c r="N56" s="109"/>
      <c r="O56" s="131"/>
      <c r="P56" s="93"/>
      <c r="Q56" s="116"/>
      <c r="R56" s="93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</row>
    <row r="57" spans="1:65">
      <c r="A57" s="87"/>
      <c r="C57" s="128"/>
      <c r="D57" s="128"/>
      <c r="E57" s="128"/>
      <c r="F57" s="128"/>
      <c r="G57" s="85"/>
      <c r="H57" s="128"/>
      <c r="I57" s="128"/>
      <c r="J57" s="128"/>
      <c r="K57" s="128"/>
      <c r="M57" s="85"/>
      <c r="N57" s="85"/>
      <c r="O57" s="93"/>
      <c r="P57" s="93"/>
      <c r="Q57" s="97"/>
      <c r="R57" s="93" t="s">
        <v>50</v>
      </c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</row>
    <row r="58" spans="1:65">
      <c r="N58" s="76"/>
    </row>
    <row r="59" spans="1:65">
      <c r="N59" s="76"/>
    </row>
    <row r="61" spans="1:65">
      <c r="A61" s="87"/>
      <c r="C61" s="128"/>
      <c r="D61" s="128"/>
      <c r="E61" s="128"/>
      <c r="F61" s="128"/>
      <c r="G61" s="85"/>
      <c r="H61" s="128"/>
      <c r="I61" s="128"/>
      <c r="J61" s="128"/>
      <c r="K61" s="128"/>
      <c r="M61" s="85"/>
      <c r="N61" s="76" t="s">
        <v>46</v>
      </c>
      <c r="O61" s="93"/>
      <c r="P61" s="82"/>
      <c r="Q61" s="93"/>
      <c r="R61" s="9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</row>
    <row r="62" spans="1:65">
      <c r="A62" s="87"/>
      <c r="C62" s="95" t="str">
        <f>C5</f>
        <v>Formula Rate calculation</v>
      </c>
      <c r="D62" s="95"/>
      <c r="E62" s="128"/>
      <c r="F62" s="128"/>
      <c r="G62" s="128" t="str">
        <f>G5</f>
        <v xml:space="preserve">     Rate Formula Template</v>
      </c>
      <c r="H62" s="128"/>
      <c r="I62" s="128"/>
      <c r="J62" s="128"/>
      <c r="K62" s="128"/>
      <c r="M62" s="85"/>
      <c r="N62" s="133" t="str">
        <f>N5</f>
        <v>For  the 12 months ended 12/31/13</v>
      </c>
      <c r="O62" s="93"/>
      <c r="P62" s="82"/>
      <c r="Q62" s="93"/>
      <c r="R62" s="9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</row>
    <row r="63" spans="1:65">
      <c r="A63" s="87"/>
      <c r="C63" s="95"/>
      <c r="D63" s="95"/>
      <c r="E63" s="128"/>
      <c r="F63" s="128"/>
      <c r="G63" s="128" t="str">
        <f>G6</f>
        <v xml:space="preserve"> Utilizing Attachment O Data</v>
      </c>
      <c r="H63" s="128"/>
      <c r="I63" s="128"/>
      <c r="J63" s="128"/>
      <c r="K63" s="128"/>
      <c r="L63" s="85"/>
      <c r="M63" s="85"/>
      <c r="O63" s="93"/>
      <c r="P63" s="82"/>
      <c r="Q63" s="93"/>
      <c r="R63" s="9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</row>
    <row r="64" spans="1:65" ht="14.25" customHeight="1">
      <c r="A64" s="87"/>
      <c r="C64" s="128"/>
      <c r="D64" s="128"/>
      <c r="E64" s="128"/>
      <c r="F64" s="128"/>
      <c r="G64" s="128"/>
      <c r="H64" s="128"/>
      <c r="I64" s="128"/>
      <c r="J64" s="128"/>
      <c r="K64" s="128"/>
      <c r="M64" s="85"/>
      <c r="N64" s="128" t="s">
        <v>108</v>
      </c>
      <c r="O64" s="93"/>
      <c r="P64" s="82"/>
      <c r="Q64" s="93"/>
      <c r="R64" s="9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</row>
    <row r="65" spans="1:65">
      <c r="A65" s="87"/>
      <c r="E65" s="128"/>
      <c r="F65" s="128"/>
      <c r="G65" s="128" t="str">
        <f>G8</f>
        <v>Montana-Dakota Utilities Co.</v>
      </c>
      <c r="H65" s="128"/>
      <c r="I65" s="128"/>
      <c r="J65" s="128"/>
      <c r="K65" s="128"/>
      <c r="L65" s="128"/>
      <c r="M65" s="85"/>
      <c r="N65" s="85"/>
      <c r="O65" s="93"/>
      <c r="P65" s="82"/>
      <c r="Q65" s="93"/>
      <c r="R65" s="9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</row>
    <row r="66" spans="1:65">
      <c r="A66" s="87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3"/>
      <c r="P66" s="82"/>
      <c r="Q66" s="93"/>
      <c r="R66" s="9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</row>
    <row r="67" spans="1:65" ht="15.75">
      <c r="A67" s="87"/>
      <c r="C67" s="128"/>
      <c r="D67" s="128"/>
      <c r="E67" s="101" t="s">
        <v>109</v>
      </c>
      <c r="F67" s="101"/>
      <c r="H67" s="80"/>
      <c r="I67" s="80"/>
      <c r="J67" s="80"/>
      <c r="K67" s="80"/>
      <c r="L67" s="80"/>
      <c r="M67" s="85"/>
      <c r="N67" s="85"/>
      <c r="O67" s="93"/>
      <c r="P67" s="82"/>
      <c r="Q67" s="93"/>
      <c r="R67" s="9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</row>
    <row r="68" spans="1:65" ht="15.75">
      <c r="A68" s="87"/>
      <c r="C68" s="128"/>
      <c r="D68" s="128"/>
      <c r="E68" s="101"/>
      <c r="F68" s="101"/>
      <c r="H68" s="80"/>
      <c r="I68" s="80"/>
      <c r="J68" s="80"/>
      <c r="K68" s="80"/>
      <c r="L68" s="80"/>
      <c r="M68" s="85"/>
      <c r="N68" s="85"/>
      <c r="O68" s="93"/>
      <c r="P68" s="82"/>
      <c r="Q68" s="93"/>
      <c r="R68" s="9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</row>
    <row r="69" spans="1:65" ht="15.75">
      <c r="A69" s="87"/>
      <c r="C69" s="134">
        <v>-1</v>
      </c>
      <c r="D69" s="134">
        <v>-2</v>
      </c>
      <c r="E69" s="134">
        <v>-3</v>
      </c>
      <c r="F69" s="134">
        <v>-4</v>
      </c>
      <c r="G69" s="134">
        <v>-5</v>
      </c>
      <c r="H69" s="134">
        <v>-6</v>
      </c>
      <c r="I69" s="134">
        <v>-7</v>
      </c>
      <c r="J69" s="134">
        <v>-8</v>
      </c>
      <c r="K69" s="134">
        <v>-9</v>
      </c>
      <c r="L69" s="134">
        <v>-10</v>
      </c>
      <c r="M69" s="134">
        <v>-11</v>
      </c>
      <c r="N69" s="134">
        <v>-12</v>
      </c>
      <c r="O69" s="93"/>
      <c r="P69" s="82"/>
      <c r="Q69" s="93"/>
      <c r="R69" s="9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</row>
    <row r="70" spans="1:65" ht="63">
      <c r="A70" s="135" t="s">
        <v>110</v>
      </c>
      <c r="B70" s="136"/>
      <c r="C70" s="136" t="s">
        <v>111</v>
      </c>
      <c r="D70" s="137" t="s">
        <v>112</v>
      </c>
      <c r="E70" s="138" t="s">
        <v>113</v>
      </c>
      <c r="F70" s="138" t="s">
        <v>89</v>
      </c>
      <c r="G70" s="139" t="s">
        <v>114</v>
      </c>
      <c r="H70" s="138" t="s">
        <v>115</v>
      </c>
      <c r="I70" s="138" t="s">
        <v>106</v>
      </c>
      <c r="J70" s="139" t="s">
        <v>116</v>
      </c>
      <c r="K70" s="138" t="s">
        <v>0</v>
      </c>
      <c r="L70" s="140" t="s">
        <v>117</v>
      </c>
      <c r="M70" s="141" t="s">
        <v>118</v>
      </c>
      <c r="N70" s="140" t="s">
        <v>119</v>
      </c>
      <c r="O70" s="110"/>
      <c r="P70" s="82"/>
      <c r="Q70" s="93"/>
      <c r="R70" s="9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</row>
    <row r="71" spans="1:65" ht="46.5" customHeight="1">
      <c r="A71" s="142"/>
      <c r="B71" s="143"/>
      <c r="C71" s="143"/>
      <c r="D71" s="143"/>
      <c r="E71" s="144" t="s">
        <v>120</v>
      </c>
      <c r="F71" s="144" t="s">
        <v>121</v>
      </c>
      <c r="G71" s="145" t="s">
        <v>122</v>
      </c>
      <c r="H71" s="144" t="s">
        <v>123</v>
      </c>
      <c r="I71" s="144" t="s">
        <v>124</v>
      </c>
      <c r="J71" s="145" t="s">
        <v>125</v>
      </c>
      <c r="K71" s="144" t="s">
        <v>126</v>
      </c>
      <c r="L71" s="145" t="s">
        <v>127</v>
      </c>
      <c r="M71" s="146" t="s">
        <v>128</v>
      </c>
      <c r="N71" s="147" t="s">
        <v>129</v>
      </c>
      <c r="O71" s="93"/>
      <c r="P71" s="82"/>
      <c r="Q71" s="93"/>
      <c r="R71" s="9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</row>
    <row r="72" spans="1:65">
      <c r="A72" s="148"/>
      <c r="B72" s="80"/>
      <c r="C72" s="80"/>
      <c r="D72" s="80"/>
      <c r="E72" s="80"/>
      <c r="F72" s="80"/>
      <c r="G72" s="149"/>
      <c r="H72" s="80"/>
      <c r="I72" s="80"/>
      <c r="J72" s="149"/>
      <c r="K72" s="80"/>
      <c r="L72" s="149"/>
      <c r="M72" s="85"/>
      <c r="N72" s="150"/>
      <c r="O72" s="93"/>
      <c r="P72" s="82"/>
      <c r="Q72" s="93"/>
      <c r="R72" s="9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</row>
    <row r="73" spans="1:65">
      <c r="A73" s="151" t="s">
        <v>130</v>
      </c>
      <c r="C73" s="75" t="s">
        <v>131</v>
      </c>
      <c r="D73" s="152">
        <v>1355</v>
      </c>
      <c r="E73" s="153">
        <v>8171002</v>
      </c>
      <c r="F73" s="108">
        <f>$L$33</f>
        <v>6.5984512148804367E-2</v>
      </c>
      <c r="G73" s="154">
        <f>E73*F73</f>
        <v>539159.58073690475</v>
      </c>
      <c r="H73" s="153">
        <v>7865330</v>
      </c>
      <c r="I73" s="108">
        <f>$L$43</f>
        <v>0.10528609472488454</v>
      </c>
      <c r="J73" s="154">
        <f>H73*I73</f>
        <v>828109.87942247605</v>
      </c>
      <c r="K73" s="155">
        <v>387561</v>
      </c>
      <c r="L73" s="154">
        <f>G73+J73+K73</f>
        <v>1754830.4601593809</v>
      </c>
      <c r="M73" s="156">
        <v>0</v>
      </c>
      <c r="N73" s="150">
        <f>L73+M73</f>
        <v>1754830.4601593809</v>
      </c>
      <c r="O73" s="157"/>
      <c r="P73" s="157"/>
      <c r="Q73" s="157"/>
      <c r="R73" s="157"/>
      <c r="S73" s="157"/>
      <c r="T73" s="157"/>
      <c r="U73" s="157"/>
    </row>
    <row r="74" spans="1:65">
      <c r="A74" s="151" t="s">
        <v>132</v>
      </c>
      <c r="C74" s="75" t="s">
        <v>11</v>
      </c>
      <c r="D74" s="75" t="s">
        <v>133</v>
      </c>
      <c r="E74" s="153">
        <v>0</v>
      </c>
      <c r="F74" s="108">
        <f>$L$33</f>
        <v>6.5984512148804367E-2</v>
      </c>
      <c r="G74" s="154">
        <f>E74*F74</f>
        <v>0</v>
      </c>
      <c r="H74" s="153">
        <v>0</v>
      </c>
      <c r="I74" s="108">
        <f>$L$43</f>
        <v>0.10528609472488454</v>
      </c>
      <c r="J74" s="154">
        <f>H74*I74</f>
        <v>0</v>
      </c>
      <c r="K74" s="155">
        <v>0</v>
      </c>
      <c r="L74" s="154">
        <f>G74+J74+K74</f>
        <v>0</v>
      </c>
      <c r="M74" s="156">
        <v>0</v>
      </c>
      <c r="N74" s="150">
        <f>L74+M74</f>
        <v>0</v>
      </c>
      <c r="O74" s="157"/>
      <c r="P74" s="157"/>
      <c r="Q74" s="157"/>
      <c r="R74" s="157"/>
      <c r="S74" s="157"/>
      <c r="T74" s="157"/>
      <c r="U74" s="157"/>
    </row>
    <row r="75" spans="1:65">
      <c r="A75" s="151" t="s">
        <v>134</v>
      </c>
      <c r="C75" s="75" t="s">
        <v>19</v>
      </c>
      <c r="D75" s="75" t="s">
        <v>135</v>
      </c>
      <c r="E75" s="153">
        <v>0</v>
      </c>
      <c r="F75" s="108">
        <f>$L$33</f>
        <v>6.5984512148804367E-2</v>
      </c>
      <c r="G75" s="154">
        <f>E75*F75</f>
        <v>0</v>
      </c>
      <c r="H75" s="153">
        <v>0</v>
      </c>
      <c r="I75" s="108">
        <f>$L$43</f>
        <v>0.10528609472488454</v>
      </c>
      <c r="J75" s="154">
        <f>H75*I75</f>
        <v>0</v>
      </c>
      <c r="K75" s="155">
        <v>0</v>
      </c>
      <c r="L75" s="154">
        <f>G75+J75+K75</f>
        <v>0</v>
      </c>
      <c r="M75" s="153">
        <v>0</v>
      </c>
      <c r="N75" s="150">
        <f>L75+M75</f>
        <v>0</v>
      </c>
      <c r="O75" s="157"/>
      <c r="P75" s="157"/>
      <c r="Q75" s="157"/>
      <c r="R75" s="157"/>
      <c r="S75" s="157"/>
      <c r="T75" s="157"/>
      <c r="U75" s="157"/>
    </row>
    <row r="76" spans="1:65">
      <c r="A76" s="151"/>
      <c r="G76" s="154"/>
      <c r="J76" s="154"/>
      <c r="L76" s="154"/>
      <c r="N76" s="154"/>
      <c r="O76" s="157"/>
      <c r="P76" s="157"/>
      <c r="Q76" s="157"/>
      <c r="R76" s="157"/>
      <c r="S76" s="157"/>
      <c r="T76" s="157"/>
      <c r="U76" s="157"/>
    </row>
    <row r="77" spans="1:65">
      <c r="A77" s="151"/>
      <c r="G77" s="154"/>
      <c r="J77" s="154"/>
      <c r="L77" s="154"/>
      <c r="N77" s="154"/>
      <c r="O77" s="157"/>
      <c r="P77" s="157"/>
      <c r="Q77" s="157"/>
      <c r="R77" s="157"/>
      <c r="S77" s="157"/>
      <c r="T77" s="157"/>
      <c r="U77" s="157"/>
    </row>
    <row r="78" spans="1:65">
      <c r="A78" s="151"/>
      <c r="G78" s="154"/>
      <c r="J78" s="154"/>
      <c r="L78" s="154"/>
      <c r="N78" s="154"/>
      <c r="O78" s="157"/>
      <c r="P78" s="157"/>
      <c r="Q78" s="157"/>
      <c r="R78" s="157"/>
      <c r="S78" s="157"/>
      <c r="T78" s="157"/>
      <c r="U78" s="157"/>
    </row>
    <row r="79" spans="1:65">
      <c r="A79" s="151"/>
      <c r="G79" s="154"/>
      <c r="J79" s="154"/>
      <c r="L79" s="154"/>
      <c r="N79" s="154"/>
      <c r="O79" s="157"/>
      <c r="P79" s="157"/>
      <c r="Q79" s="157"/>
      <c r="R79" s="157"/>
      <c r="S79" s="157"/>
      <c r="T79" s="157"/>
      <c r="U79" s="157"/>
    </row>
    <row r="80" spans="1:65">
      <c r="A80" s="151"/>
      <c r="G80" s="154"/>
      <c r="J80" s="154"/>
      <c r="L80" s="154"/>
      <c r="N80" s="154"/>
      <c r="O80" s="157"/>
      <c r="P80" s="157"/>
      <c r="Q80" s="157"/>
      <c r="R80" s="157"/>
      <c r="S80" s="157"/>
      <c r="T80" s="157"/>
      <c r="U80" s="157"/>
    </row>
    <row r="81" spans="1:21">
      <c r="A81" s="151"/>
      <c r="C81" s="157"/>
      <c r="D81" s="157"/>
      <c r="E81" s="157"/>
      <c r="F81" s="157"/>
      <c r="G81" s="158"/>
      <c r="H81" s="157"/>
      <c r="I81" s="157"/>
      <c r="J81" s="158"/>
      <c r="K81" s="157"/>
      <c r="L81" s="158"/>
      <c r="M81" s="157"/>
      <c r="N81" s="158"/>
      <c r="O81" s="157"/>
      <c r="P81" s="157"/>
      <c r="Q81" s="157"/>
      <c r="R81" s="157"/>
      <c r="S81" s="157"/>
      <c r="T81" s="157"/>
      <c r="U81" s="157"/>
    </row>
    <row r="82" spans="1:21">
      <c r="A82" s="151"/>
      <c r="C82" s="157"/>
      <c r="D82" s="157"/>
      <c r="E82" s="157"/>
      <c r="F82" s="157"/>
      <c r="G82" s="158"/>
      <c r="H82" s="157"/>
      <c r="I82" s="157"/>
      <c r="J82" s="158"/>
      <c r="K82" s="157"/>
      <c r="L82" s="158"/>
      <c r="M82" s="157"/>
      <c r="N82" s="158"/>
      <c r="O82" s="157"/>
      <c r="P82" s="157"/>
      <c r="Q82" s="157"/>
      <c r="R82" s="157"/>
      <c r="S82" s="157"/>
      <c r="T82" s="157"/>
      <c r="U82" s="157"/>
    </row>
    <row r="83" spans="1:21">
      <c r="A83" s="151"/>
      <c r="C83" s="157"/>
      <c r="D83" s="157"/>
      <c r="E83" s="157"/>
      <c r="F83" s="157"/>
      <c r="G83" s="158"/>
      <c r="H83" s="157"/>
      <c r="I83" s="157"/>
      <c r="J83" s="158"/>
      <c r="K83" s="157"/>
      <c r="L83" s="158"/>
      <c r="M83" s="157"/>
      <c r="N83" s="158"/>
      <c r="O83" s="157"/>
      <c r="P83" s="157"/>
      <c r="Q83" s="157"/>
      <c r="R83" s="157"/>
      <c r="S83" s="157"/>
      <c r="T83" s="157"/>
      <c r="U83" s="157"/>
    </row>
    <row r="84" spans="1:21">
      <c r="A84" s="151"/>
      <c r="C84" s="157"/>
      <c r="D84" s="157"/>
      <c r="E84" s="157"/>
      <c r="F84" s="157"/>
      <c r="G84" s="158"/>
      <c r="H84" s="157"/>
      <c r="I84" s="157"/>
      <c r="J84" s="158"/>
      <c r="K84" s="157"/>
      <c r="L84" s="158"/>
      <c r="M84" s="157"/>
      <c r="N84" s="158"/>
      <c r="O84" s="157"/>
      <c r="P84" s="157"/>
      <c r="Q84" s="157"/>
      <c r="R84" s="157"/>
      <c r="S84" s="157"/>
      <c r="T84" s="157"/>
      <c r="U84" s="157"/>
    </row>
    <row r="85" spans="1:21">
      <c r="A85" s="151"/>
      <c r="C85" s="157"/>
      <c r="D85" s="157"/>
      <c r="E85" s="157"/>
      <c r="F85" s="157"/>
      <c r="G85" s="158"/>
      <c r="H85" s="157"/>
      <c r="I85" s="157"/>
      <c r="J85" s="158"/>
      <c r="K85" s="157"/>
      <c r="L85" s="158"/>
      <c r="M85" s="157"/>
      <c r="N85" s="158"/>
      <c r="O85" s="157"/>
      <c r="P85" s="157"/>
      <c r="Q85" s="157"/>
      <c r="R85" s="157"/>
      <c r="S85" s="157"/>
      <c r="T85" s="157"/>
      <c r="U85" s="157"/>
    </row>
    <row r="86" spans="1:21">
      <c r="A86" s="151"/>
      <c r="C86" s="157"/>
      <c r="D86" s="157"/>
      <c r="E86" s="157"/>
      <c r="F86" s="157"/>
      <c r="G86" s="158"/>
      <c r="H86" s="157"/>
      <c r="I86" s="157"/>
      <c r="J86" s="158"/>
      <c r="K86" s="157"/>
      <c r="L86" s="158"/>
      <c r="M86" s="157"/>
      <c r="N86" s="158"/>
      <c r="O86" s="157"/>
      <c r="P86" s="157"/>
      <c r="Q86" s="157"/>
      <c r="R86" s="157"/>
      <c r="S86" s="157"/>
      <c r="T86" s="157"/>
      <c r="U86" s="157"/>
    </row>
    <row r="87" spans="1:21">
      <c r="A87" s="151"/>
      <c r="C87" s="157"/>
      <c r="D87" s="157"/>
      <c r="E87" s="157"/>
      <c r="F87" s="157"/>
      <c r="G87" s="158"/>
      <c r="H87" s="157"/>
      <c r="I87" s="157"/>
      <c r="J87" s="158"/>
      <c r="K87" s="157"/>
      <c r="L87" s="158"/>
      <c r="M87" s="157"/>
      <c r="N87" s="158"/>
      <c r="O87" s="157"/>
      <c r="P87" s="157"/>
      <c r="Q87" s="157"/>
      <c r="R87" s="157"/>
      <c r="S87" s="157"/>
      <c r="T87" s="157"/>
      <c r="U87" s="157"/>
    </row>
    <row r="88" spans="1:21">
      <c r="A88" s="151"/>
      <c r="C88" s="157"/>
      <c r="D88" s="157"/>
      <c r="E88" s="157"/>
      <c r="F88" s="157"/>
      <c r="G88" s="158"/>
      <c r="H88" s="157"/>
      <c r="I88" s="157"/>
      <c r="J88" s="158"/>
      <c r="K88" s="157"/>
      <c r="L88" s="158"/>
      <c r="M88" s="157"/>
      <c r="N88" s="158"/>
      <c r="O88" s="157"/>
      <c r="P88" s="157"/>
      <c r="Q88" s="157"/>
      <c r="R88" s="157"/>
      <c r="S88" s="157"/>
      <c r="T88" s="157"/>
      <c r="U88" s="157"/>
    </row>
    <row r="89" spans="1:21">
      <c r="A89" s="151"/>
      <c r="C89" s="157"/>
      <c r="D89" s="157"/>
      <c r="E89" s="157"/>
      <c r="F89" s="157"/>
      <c r="G89" s="158"/>
      <c r="H89" s="157"/>
      <c r="I89" s="157"/>
      <c r="J89" s="158"/>
      <c r="K89" s="157"/>
      <c r="L89" s="158"/>
      <c r="M89" s="157"/>
      <c r="N89" s="158"/>
      <c r="O89" s="157"/>
      <c r="P89" s="157"/>
      <c r="Q89" s="157"/>
      <c r="R89" s="157"/>
      <c r="S89" s="157"/>
      <c r="T89" s="157"/>
      <c r="U89" s="157"/>
    </row>
    <row r="90" spans="1:21">
      <c r="A90" s="151"/>
      <c r="C90" s="157"/>
      <c r="D90" s="157"/>
      <c r="E90" s="157"/>
      <c r="F90" s="157"/>
      <c r="G90" s="158"/>
      <c r="H90" s="157"/>
      <c r="I90" s="157"/>
      <c r="J90" s="158"/>
      <c r="K90" s="157"/>
      <c r="L90" s="158"/>
      <c r="M90" s="157"/>
      <c r="N90" s="158"/>
      <c r="O90" s="157"/>
      <c r="P90" s="157"/>
      <c r="Q90" s="157"/>
      <c r="R90" s="157"/>
      <c r="S90" s="157"/>
      <c r="T90" s="157"/>
      <c r="U90" s="157"/>
    </row>
    <row r="91" spans="1:21">
      <c r="A91" s="151"/>
      <c r="C91" s="157"/>
      <c r="D91" s="157"/>
      <c r="E91" s="157"/>
      <c r="F91" s="157"/>
      <c r="G91" s="158"/>
      <c r="H91" s="157"/>
      <c r="I91" s="157"/>
      <c r="J91" s="158"/>
      <c r="K91" s="157"/>
      <c r="L91" s="158"/>
      <c r="M91" s="157"/>
      <c r="N91" s="158"/>
      <c r="O91" s="157"/>
      <c r="P91" s="157"/>
      <c r="Q91" s="157"/>
      <c r="R91" s="157"/>
      <c r="S91" s="157"/>
      <c r="T91" s="157"/>
      <c r="U91" s="157"/>
    </row>
    <row r="92" spans="1:21">
      <c r="A92" s="159"/>
      <c r="B92" s="160"/>
      <c r="C92" s="161"/>
      <c r="D92" s="161"/>
      <c r="E92" s="161"/>
      <c r="F92" s="161"/>
      <c r="G92" s="162"/>
      <c r="H92" s="161"/>
      <c r="I92" s="161"/>
      <c r="J92" s="162"/>
      <c r="K92" s="161"/>
      <c r="L92" s="162"/>
      <c r="M92" s="161"/>
      <c r="N92" s="162"/>
      <c r="O92" s="157"/>
      <c r="P92" s="157"/>
      <c r="Q92" s="157"/>
      <c r="R92" s="157"/>
      <c r="S92" s="157"/>
      <c r="T92" s="157"/>
      <c r="U92" s="157"/>
    </row>
    <row r="93" spans="1:21">
      <c r="A93" s="92" t="s">
        <v>136</v>
      </c>
      <c r="B93" s="122"/>
      <c r="C93" s="95" t="s">
        <v>137</v>
      </c>
      <c r="D93" s="95"/>
      <c r="E93" s="113"/>
      <c r="F93" s="113"/>
      <c r="G93" s="85"/>
      <c r="H93" s="85"/>
      <c r="I93" s="85"/>
      <c r="J93" s="85"/>
      <c r="K93" s="85"/>
      <c r="L93" s="163">
        <f>SUM(L73:L92)</f>
        <v>1754830.4601593809</v>
      </c>
      <c r="M93" s="163">
        <f>SUM(M73:M92)</f>
        <v>0</v>
      </c>
      <c r="N93" s="163">
        <f>SUM(N73:N92)</f>
        <v>1754830.4601593809</v>
      </c>
      <c r="O93" s="157"/>
      <c r="P93" s="157"/>
      <c r="Q93" s="157"/>
      <c r="R93" s="157"/>
      <c r="S93" s="157"/>
      <c r="T93" s="157"/>
      <c r="U93" s="157"/>
    </row>
    <row r="94" spans="1:21">
      <c r="A94" s="164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</row>
    <row r="95" spans="1:21">
      <c r="A95" s="165">
        <v>3</v>
      </c>
      <c r="B95" s="157"/>
      <c r="C95" s="128" t="s">
        <v>138</v>
      </c>
      <c r="D95" s="157"/>
      <c r="E95" s="157"/>
      <c r="F95" s="157"/>
      <c r="G95" s="157"/>
      <c r="H95" s="157"/>
      <c r="I95" s="157"/>
      <c r="J95" s="157"/>
      <c r="K95" s="157"/>
      <c r="L95" s="163">
        <f>L93</f>
        <v>1754830.4601593809</v>
      </c>
      <c r="M95" s="157"/>
      <c r="N95" s="157"/>
      <c r="O95" s="157"/>
      <c r="P95" s="157"/>
      <c r="Q95" s="157"/>
      <c r="R95" s="157"/>
      <c r="S95" s="157"/>
      <c r="T95" s="157"/>
      <c r="U95" s="157"/>
    </row>
    <row r="96" spans="1:21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</row>
    <row r="97" spans="1:21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</row>
    <row r="98" spans="1:21">
      <c r="A98" s="128" t="s">
        <v>139</v>
      </c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</row>
    <row r="99" spans="1:21" ht="15.75" thickBot="1">
      <c r="A99" s="166" t="s">
        <v>140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</row>
    <row r="100" spans="1:21" ht="33" customHeight="1">
      <c r="A100" s="167" t="s">
        <v>141</v>
      </c>
      <c r="B100" s="84"/>
      <c r="C100" s="247" t="s">
        <v>142</v>
      </c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157"/>
      <c r="P100" s="157"/>
      <c r="Q100" s="157"/>
      <c r="R100" s="157"/>
      <c r="S100" s="157"/>
      <c r="T100" s="157"/>
      <c r="U100" s="157"/>
    </row>
    <row r="101" spans="1:21" ht="34.5" customHeight="1">
      <c r="A101" s="167" t="s">
        <v>143</v>
      </c>
      <c r="B101" s="84"/>
      <c r="C101" s="247" t="s">
        <v>144</v>
      </c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157"/>
      <c r="P101" s="157"/>
      <c r="Q101" s="157"/>
      <c r="R101" s="157"/>
      <c r="S101" s="157"/>
      <c r="T101" s="157"/>
      <c r="U101" s="157"/>
    </row>
    <row r="102" spans="1:21" ht="34.5" customHeight="1">
      <c r="A102" s="167" t="s">
        <v>145</v>
      </c>
      <c r="B102" s="84"/>
      <c r="C102" s="248" t="s">
        <v>146</v>
      </c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157"/>
      <c r="P102" s="157"/>
      <c r="Q102" s="157"/>
      <c r="R102" s="157"/>
      <c r="S102" s="157"/>
      <c r="T102" s="157"/>
      <c r="U102" s="157"/>
    </row>
    <row r="103" spans="1:21">
      <c r="A103" s="167" t="s">
        <v>147</v>
      </c>
      <c r="B103" s="84"/>
      <c r="C103" s="249" t="s">
        <v>148</v>
      </c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157"/>
      <c r="P103" s="157"/>
      <c r="Q103" s="157"/>
      <c r="R103" s="157"/>
      <c r="S103" s="157"/>
      <c r="T103" s="157"/>
      <c r="U103" s="157"/>
    </row>
    <row r="104" spans="1:21">
      <c r="A104" s="168" t="s">
        <v>149</v>
      </c>
      <c r="B104" s="84"/>
      <c r="C104" s="246" t="s">
        <v>150</v>
      </c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157"/>
      <c r="P104" s="157"/>
      <c r="Q104" s="157"/>
      <c r="R104" s="157"/>
      <c r="S104" s="157"/>
      <c r="T104" s="157"/>
      <c r="U104" s="157"/>
    </row>
    <row r="105" spans="1:21">
      <c r="A105" s="168" t="s">
        <v>151</v>
      </c>
      <c r="B105" s="84"/>
      <c r="C105" s="250" t="s">
        <v>152</v>
      </c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157"/>
      <c r="P105" s="157"/>
      <c r="Q105" s="157"/>
      <c r="R105" s="157"/>
      <c r="S105" s="157"/>
      <c r="T105" s="157"/>
      <c r="U105" s="157"/>
    </row>
    <row r="106" spans="1:21">
      <c r="A106" s="168" t="s">
        <v>153</v>
      </c>
      <c r="B106" s="84"/>
      <c r="C106" s="246" t="s">
        <v>154</v>
      </c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157"/>
      <c r="P106" s="157"/>
      <c r="Q106" s="157"/>
      <c r="R106" s="157"/>
      <c r="S106" s="157"/>
      <c r="T106" s="157"/>
      <c r="U106" s="157"/>
    </row>
    <row r="107" spans="1:21">
      <c r="A107" s="168" t="s">
        <v>155</v>
      </c>
      <c r="B107" s="84"/>
      <c r="C107" s="246" t="s">
        <v>156</v>
      </c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157"/>
      <c r="P107" s="157"/>
      <c r="Q107" s="157"/>
      <c r="R107" s="157"/>
      <c r="S107" s="157"/>
      <c r="T107" s="157"/>
      <c r="U107" s="157"/>
    </row>
    <row r="108" spans="1:21">
      <c r="A108" s="169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</row>
    <row r="109" spans="1:21" ht="15.75">
      <c r="A109" s="129"/>
      <c r="B109" s="170"/>
      <c r="C109" s="171"/>
      <c r="D109" s="112"/>
      <c r="E109" s="113"/>
      <c r="F109" s="113"/>
      <c r="G109" s="85"/>
      <c r="H109" s="128"/>
      <c r="I109" s="128"/>
      <c r="J109" s="107"/>
      <c r="K109" s="128"/>
      <c r="M109" s="85"/>
      <c r="N109" s="130"/>
      <c r="O109" s="157"/>
      <c r="P109" s="157"/>
      <c r="Q109" s="157"/>
      <c r="R109" s="157"/>
      <c r="S109" s="157"/>
      <c r="T109" s="157"/>
      <c r="U109" s="157"/>
    </row>
    <row r="110" spans="1:21" ht="15.75">
      <c r="A110" s="129"/>
      <c r="B110" s="170"/>
      <c r="C110" s="171"/>
      <c r="D110" s="112"/>
      <c r="E110" s="113"/>
      <c r="F110" s="113"/>
      <c r="G110" s="85"/>
      <c r="H110" s="128"/>
      <c r="I110" s="128"/>
      <c r="J110" s="107"/>
      <c r="K110" s="128"/>
      <c r="M110" s="85"/>
      <c r="N110" s="109"/>
      <c r="O110" s="157"/>
      <c r="P110" s="157"/>
      <c r="Q110" s="157"/>
      <c r="R110" s="157"/>
      <c r="S110" s="157"/>
      <c r="T110" s="157"/>
      <c r="U110" s="157"/>
    </row>
    <row r="111" spans="1:21"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</row>
    <row r="112" spans="1:21"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</row>
    <row r="113" spans="3:21"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</row>
    <row r="114" spans="3:21"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</row>
    <row r="115" spans="3:21"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</row>
    <row r="116" spans="3:21"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</row>
    <row r="117" spans="3:21"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</row>
    <row r="118" spans="3:21"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</row>
    <row r="119" spans="3:21"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</row>
    <row r="120" spans="3:21"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</row>
    <row r="121" spans="3:21"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</row>
    <row r="122" spans="3:21"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</row>
    <row r="123" spans="3:21"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</row>
    <row r="124" spans="3:21"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</row>
    <row r="125" spans="3:21"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</row>
    <row r="126" spans="3:21"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</row>
    <row r="127" spans="3:21"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</row>
    <row r="128" spans="3:21"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</row>
    <row r="129" spans="3:21"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</row>
    <row r="130" spans="3:21"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</row>
    <row r="131" spans="3:21"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</row>
    <row r="132" spans="3:21"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</row>
    <row r="133" spans="3:21"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</row>
    <row r="134" spans="3:21"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</row>
    <row r="135" spans="3:21"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</row>
    <row r="136" spans="3:21"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</row>
    <row r="137" spans="3:21"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</row>
    <row r="138" spans="3:21"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</row>
    <row r="139" spans="3:21"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</row>
    <row r="140" spans="3:21"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</row>
    <row r="141" spans="3:21"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</row>
    <row r="142" spans="3:21"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</row>
    <row r="143" spans="3:21"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</row>
    <row r="144" spans="3:21"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</row>
    <row r="145" spans="3:21"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</row>
    <row r="146" spans="3:21"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</row>
    <row r="147" spans="3:21"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</row>
    <row r="148" spans="3:21"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</row>
    <row r="149" spans="3:21"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</row>
    <row r="150" spans="3:21"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</row>
    <row r="151" spans="3:21"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</row>
    <row r="152" spans="3:21"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</row>
    <row r="153" spans="3:21"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</row>
    <row r="154" spans="3:21"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</row>
    <row r="155" spans="3:21"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</row>
    <row r="156" spans="3:21"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</row>
    <row r="157" spans="3:21"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</row>
    <row r="158" spans="3:21"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</row>
    <row r="159" spans="3:21"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</row>
    <row r="160" spans="3:21"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</row>
    <row r="161" spans="3:21"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</row>
    <row r="162" spans="3:21"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</row>
    <row r="163" spans="3:21"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</row>
    <row r="164" spans="3:21"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</row>
    <row r="165" spans="3:21"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</row>
    <row r="166" spans="3:21"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</row>
    <row r="167" spans="3:21"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</row>
    <row r="168" spans="3:21"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</row>
    <row r="169" spans="3:21"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</row>
    <row r="170" spans="3:21"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</row>
    <row r="171" spans="3:21"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</row>
    <row r="172" spans="3:21"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</row>
    <row r="173" spans="3:21"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</row>
    <row r="174" spans="3:21"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</row>
    <row r="175" spans="3:21"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</row>
    <row r="176" spans="3:21"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</row>
    <row r="177" spans="3:21"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</row>
    <row r="178" spans="3:21"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</row>
    <row r="179" spans="3:21"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</row>
    <row r="180" spans="3:21"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</row>
    <row r="181" spans="3:21"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</row>
    <row r="182" spans="3:21"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</row>
    <row r="183" spans="3:21"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</row>
    <row r="184" spans="3:21"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</row>
    <row r="185" spans="3:21"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</row>
    <row r="186" spans="3:21"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</row>
    <row r="187" spans="3:21"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</row>
    <row r="188" spans="3:21"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</row>
    <row r="189" spans="3:21"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</row>
    <row r="190" spans="3:21"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</row>
    <row r="191" spans="3:21"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</row>
    <row r="192" spans="3:21"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</row>
    <row r="193" spans="3:21"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</row>
    <row r="194" spans="3:21"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</row>
    <row r="195" spans="3:21"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</row>
    <row r="196" spans="3:21"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</row>
    <row r="197" spans="3:21"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</row>
    <row r="198" spans="3:21"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</row>
    <row r="199" spans="3:21"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</row>
    <row r="200" spans="3:21"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</row>
    <row r="201" spans="3:21"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</row>
    <row r="202" spans="3:21"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</row>
    <row r="203" spans="3:21"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</row>
    <row r="204" spans="3:21"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</row>
    <row r="205" spans="3:21"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</row>
    <row r="206" spans="3:21"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</row>
    <row r="207" spans="3:21"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</row>
    <row r="208" spans="3:21"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</row>
    <row r="209" spans="3:21"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</row>
    <row r="210" spans="3:21"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</row>
    <row r="211" spans="3:21"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</row>
    <row r="212" spans="3:21"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</row>
    <row r="213" spans="3:21"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</row>
    <row r="214" spans="3:21"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</row>
    <row r="215" spans="3:21"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</row>
    <row r="216" spans="3:21"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</row>
    <row r="217" spans="3:21"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</row>
    <row r="218" spans="3:21"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</row>
    <row r="219" spans="3:21"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</row>
    <row r="220" spans="3:21"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</row>
    <row r="221" spans="3:21"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</row>
    <row r="222" spans="3:21"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</row>
    <row r="223" spans="3:21"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</row>
    <row r="224" spans="3:21"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</row>
    <row r="225" spans="3:21"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</row>
    <row r="226" spans="3:21"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</row>
    <row r="227" spans="3:21"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</row>
    <row r="228" spans="3:21"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</row>
    <row r="229" spans="3:21"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</row>
    <row r="230" spans="3:21"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</row>
    <row r="231" spans="3:21"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</row>
    <row r="232" spans="3:21"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</row>
    <row r="233" spans="3:21"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</row>
    <row r="234" spans="3:21"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</row>
    <row r="235" spans="3:21"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</row>
    <row r="236" spans="3:21"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</row>
    <row r="237" spans="3:21"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</row>
    <row r="238" spans="3:21"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</row>
    <row r="239" spans="3:21"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</row>
    <row r="240" spans="3:21"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</row>
    <row r="241" spans="3:21"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</row>
    <row r="242" spans="3:21"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</row>
    <row r="243" spans="3:21"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</row>
    <row r="244" spans="3:21"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</row>
    <row r="245" spans="3:21"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</row>
    <row r="246" spans="3:21"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</row>
    <row r="247" spans="3:21"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</row>
    <row r="248" spans="3:21"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</row>
    <row r="249" spans="3:21"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</row>
    <row r="250" spans="3:21"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</row>
    <row r="251" spans="3:21"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</row>
    <row r="252" spans="3:21"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</row>
    <row r="253" spans="3:21"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</row>
    <row r="254" spans="3:21"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</row>
    <row r="255" spans="3:21"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</row>
    <row r="256" spans="3:21"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</row>
    <row r="257" spans="3:21"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</row>
    <row r="258" spans="3:21"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</row>
    <row r="259" spans="3:21"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</row>
    <row r="260" spans="3:21"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</row>
    <row r="261" spans="3:21"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</row>
    <row r="262" spans="3:21"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</row>
    <row r="263" spans="3:21"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</row>
    <row r="264" spans="3:21"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</row>
    <row r="265" spans="3:21"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</row>
    <row r="266" spans="3:21"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</row>
    <row r="267" spans="3:21"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</row>
    <row r="268" spans="3:21"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</row>
    <row r="269" spans="3:21"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</row>
    <row r="270" spans="3:21"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</row>
    <row r="271" spans="3:21"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</row>
    <row r="272" spans="3:21"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</row>
    <row r="273" spans="3:21"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</row>
    <row r="274" spans="3:21"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</row>
    <row r="275" spans="3:21"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</row>
    <row r="276" spans="3:21"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</row>
    <row r="277" spans="3:21"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</row>
    <row r="278" spans="3:21"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</row>
    <row r="279" spans="3:21"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</row>
    <row r="280" spans="3:21"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</row>
    <row r="281" spans="3:21"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</row>
    <row r="282" spans="3:21"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</row>
    <row r="283" spans="3:21"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</row>
    <row r="284" spans="3:21"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</row>
    <row r="285" spans="3:21"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</row>
    <row r="286" spans="3:21"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</row>
    <row r="287" spans="3:21"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</row>
    <row r="288" spans="3:21"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</row>
    <row r="289" spans="3:21"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</row>
    <row r="290" spans="3:21"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</row>
    <row r="291" spans="3:21"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</row>
    <row r="292" spans="3:21"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</row>
    <row r="293" spans="3:21"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</row>
    <row r="294" spans="3:21"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</row>
    <row r="295" spans="3:21"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</row>
    <row r="296" spans="3:21"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</row>
    <row r="297" spans="3:21"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</row>
    <row r="298" spans="3:21"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</row>
    <row r="299" spans="3:21"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</row>
    <row r="300" spans="3:21"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</row>
    <row r="301" spans="3:21"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</row>
    <row r="302" spans="3:21"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</row>
    <row r="303" spans="3:21"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</row>
    <row r="304" spans="3:21"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</row>
    <row r="305" spans="3:14"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</row>
    <row r="306" spans="3:14"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</row>
  </sheetData>
  <mergeCells count="8">
    <mergeCell ref="C106:N106"/>
    <mergeCell ref="C107:N107"/>
    <mergeCell ref="C100:N100"/>
    <mergeCell ref="C101:N101"/>
    <mergeCell ref="C102:N102"/>
    <mergeCell ref="C103:N103"/>
    <mergeCell ref="C104:N104"/>
    <mergeCell ref="C105:N105"/>
  </mergeCells>
  <printOptions horizontalCentered="1"/>
  <pageMargins left="0.32" right="0.3" top="0.77" bottom="0.75" header="0.5" footer="0.5"/>
  <pageSetup scale="50" fitToHeight="0" orientation="landscape" r:id="rId1"/>
  <headerFooter alignWithMargins="0"/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E20" sqref="E20"/>
    </sheetView>
  </sheetViews>
  <sheetFormatPr defaultRowHeight="12.75"/>
  <cols>
    <col min="1" max="1" width="9.140625" style="193"/>
    <col min="2" max="2" width="54.140625" style="193" bestFit="1" customWidth="1"/>
    <col min="3" max="3" width="12.7109375" style="193" bestFit="1" customWidth="1"/>
    <col min="4" max="4" width="9.140625" style="193"/>
    <col min="5" max="5" width="14.28515625" style="193" bestFit="1" customWidth="1"/>
    <col min="6" max="6" width="12.7109375" style="193" bestFit="1" customWidth="1"/>
    <col min="7" max="7" width="12.28515625" style="193" bestFit="1" customWidth="1"/>
    <col min="8" max="8" width="18" style="193" bestFit="1" customWidth="1"/>
    <col min="9" max="9" width="11.28515625" style="193" bestFit="1" customWidth="1"/>
    <col min="10" max="10" width="9.140625" style="193"/>
    <col min="11" max="11" width="15.28515625" style="193" bestFit="1" customWidth="1"/>
    <col min="12" max="12" width="14" style="193" bestFit="1" customWidth="1"/>
    <col min="13" max="16384" width="9.140625" style="193"/>
  </cols>
  <sheetData>
    <row r="1" spans="1:17">
      <c r="A1" s="192" t="s">
        <v>53</v>
      </c>
    </row>
    <row r="2" spans="1:17">
      <c r="A2" s="192" t="s">
        <v>183</v>
      </c>
      <c r="E2" s="194"/>
      <c r="G2" s="194"/>
    </row>
    <row r="3" spans="1:17">
      <c r="A3" s="192" t="s">
        <v>184</v>
      </c>
      <c r="G3" s="194"/>
    </row>
    <row r="6" spans="1:17" ht="15">
      <c r="A6" s="195"/>
      <c r="B6" s="196"/>
      <c r="C6" s="197"/>
      <c r="D6" s="195"/>
      <c r="E6" s="195"/>
      <c r="F6" s="195"/>
      <c r="G6" s="195"/>
      <c r="H6" s="195"/>
      <c r="I6" s="195"/>
    </row>
    <row r="8" spans="1:17" ht="15">
      <c r="A8" s="195"/>
      <c r="B8" s="198" t="s">
        <v>185</v>
      </c>
      <c r="C8" s="199" t="s">
        <v>186</v>
      </c>
      <c r="D8" s="198" t="s">
        <v>187</v>
      </c>
      <c r="E8" s="200" t="s">
        <v>188</v>
      </c>
      <c r="F8" s="198" t="s">
        <v>189</v>
      </c>
      <c r="G8" s="198" t="s">
        <v>190</v>
      </c>
      <c r="H8" s="198" t="s">
        <v>191</v>
      </c>
      <c r="I8" s="198" t="s">
        <v>192</v>
      </c>
    </row>
    <row r="9" spans="1:17" ht="15">
      <c r="A9" s="195"/>
      <c r="B9" s="201"/>
      <c r="C9" s="202">
        <v>2013</v>
      </c>
      <c r="D9" s="203"/>
      <c r="E9" s="204" t="s">
        <v>193</v>
      </c>
      <c r="F9" s="202">
        <v>2013</v>
      </c>
      <c r="G9" s="198"/>
      <c r="H9" s="198"/>
      <c r="I9" s="202">
        <v>2013</v>
      </c>
    </row>
    <row r="10" spans="1:17" ht="15">
      <c r="A10" s="195"/>
      <c r="B10" s="195"/>
      <c r="C10" s="205" t="s">
        <v>194</v>
      </c>
      <c r="D10" s="195"/>
      <c r="E10" s="205" t="s">
        <v>195</v>
      </c>
      <c r="F10" s="205" t="s">
        <v>196</v>
      </c>
      <c r="G10" s="195"/>
      <c r="H10" s="205"/>
      <c r="I10" s="205" t="s">
        <v>197</v>
      </c>
    </row>
    <row r="11" spans="1:17" ht="15">
      <c r="A11" s="195"/>
      <c r="B11" s="195"/>
      <c r="C11" s="205" t="s">
        <v>198</v>
      </c>
      <c r="D11" s="195"/>
      <c r="E11" s="205" t="s">
        <v>199</v>
      </c>
      <c r="F11" s="205" t="s">
        <v>198</v>
      </c>
      <c r="G11" s="195"/>
      <c r="H11" s="206" t="s">
        <v>200</v>
      </c>
      <c r="I11" s="206" t="s">
        <v>201</v>
      </c>
      <c r="L11" s="207"/>
    </row>
    <row r="12" spans="1:17" ht="15">
      <c r="A12" s="208" t="s">
        <v>110</v>
      </c>
      <c r="B12" s="209" t="s">
        <v>202</v>
      </c>
      <c r="C12" s="209" t="s">
        <v>203</v>
      </c>
      <c r="D12" s="209" t="s">
        <v>204</v>
      </c>
      <c r="E12" s="209" t="s">
        <v>205</v>
      </c>
      <c r="F12" s="209" t="s">
        <v>203</v>
      </c>
      <c r="G12" s="209" t="s">
        <v>197</v>
      </c>
      <c r="H12" s="210" t="s">
        <v>206</v>
      </c>
      <c r="I12" s="210" t="s">
        <v>207</v>
      </c>
      <c r="K12" s="206"/>
      <c r="L12" s="206"/>
    </row>
    <row r="13" spans="1:17" ht="15">
      <c r="A13" s="211">
        <v>1</v>
      </c>
      <c r="B13" s="212" t="s">
        <v>208</v>
      </c>
      <c r="C13" s="213">
        <v>1813498</v>
      </c>
      <c r="D13" s="214">
        <f>+C13/$C$19</f>
        <v>1</v>
      </c>
      <c r="E13" s="215">
        <f t="shared" ref="E13:E18" si="0">+D13*$E$19</f>
        <v>1852466</v>
      </c>
      <c r="F13" s="216">
        <v>1754830.4601593809</v>
      </c>
      <c r="G13" s="217">
        <f>F13-E13</f>
        <v>-97635.53984061908</v>
      </c>
      <c r="H13" s="218">
        <f>$G$22*D13</f>
        <v>0</v>
      </c>
      <c r="I13" s="217">
        <f>G13+H13</f>
        <v>-97635.53984061908</v>
      </c>
      <c r="K13" s="219"/>
    </row>
    <row r="14" spans="1:17" ht="15">
      <c r="A14" s="211">
        <v>2</v>
      </c>
      <c r="B14" s="212"/>
      <c r="C14" s="213">
        <v>0</v>
      </c>
      <c r="D14" s="214">
        <f>+C14/$C$19</f>
        <v>0</v>
      </c>
      <c r="E14" s="215">
        <f t="shared" si="0"/>
        <v>0</v>
      </c>
      <c r="F14" s="216">
        <v>0</v>
      </c>
      <c r="G14" s="217">
        <f t="shared" ref="G14:G18" si="1">F14-E14</f>
        <v>0</v>
      </c>
      <c r="H14" s="218">
        <f t="shared" ref="H14:H18" si="2">$G$22*D14</f>
        <v>0</v>
      </c>
      <c r="I14" s="217">
        <f t="shared" ref="I14:I18" si="3">G14+H14</f>
        <v>0</v>
      </c>
      <c r="K14" s="219"/>
      <c r="O14" s="220"/>
      <c r="P14" s="220"/>
      <c r="Q14" s="221"/>
    </row>
    <row r="15" spans="1:17" ht="15">
      <c r="A15" s="211">
        <v>3</v>
      </c>
      <c r="B15" s="212"/>
      <c r="C15" s="213">
        <v>0</v>
      </c>
      <c r="D15" s="214">
        <f>+C15/$C$19</f>
        <v>0</v>
      </c>
      <c r="E15" s="215">
        <f t="shared" si="0"/>
        <v>0</v>
      </c>
      <c r="F15" s="216">
        <v>0</v>
      </c>
      <c r="G15" s="217">
        <f t="shared" si="1"/>
        <v>0</v>
      </c>
      <c r="H15" s="218">
        <f t="shared" si="2"/>
        <v>0</v>
      </c>
      <c r="I15" s="217">
        <f t="shared" si="3"/>
        <v>0</v>
      </c>
      <c r="K15" s="219"/>
      <c r="O15" s="220"/>
      <c r="P15" s="220"/>
      <c r="Q15" s="221"/>
    </row>
    <row r="16" spans="1:17" ht="15">
      <c r="A16" s="211">
        <v>4</v>
      </c>
      <c r="B16" s="212"/>
      <c r="C16" s="213">
        <v>0</v>
      </c>
      <c r="D16" s="214">
        <f t="shared" ref="D16:D18" si="4">+C16/$C$19</f>
        <v>0</v>
      </c>
      <c r="E16" s="215">
        <f t="shared" si="0"/>
        <v>0</v>
      </c>
      <c r="F16" s="216">
        <v>0</v>
      </c>
      <c r="G16" s="217">
        <f t="shared" si="1"/>
        <v>0</v>
      </c>
      <c r="H16" s="218">
        <f t="shared" si="2"/>
        <v>0</v>
      </c>
      <c r="I16" s="217">
        <f t="shared" si="3"/>
        <v>0</v>
      </c>
      <c r="K16" s="219"/>
      <c r="L16" s="222"/>
      <c r="O16" s="220"/>
      <c r="P16" s="220"/>
      <c r="Q16" s="223"/>
    </row>
    <row r="17" spans="1:13" ht="15">
      <c r="A17" s="211">
        <v>5</v>
      </c>
      <c r="B17" s="212"/>
      <c r="C17" s="213">
        <v>0</v>
      </c>
      <c r="D17" s="224">
        <f t="shared" si="4"/>
        <v>0</v>
      </c>
      <c r="E17" s="215">
        <f t="shared" si="0"/>
        <v>0</v>
      </c>
      <c r="F17" s="216">
        <v>0</v>
      </c>
      <c r="G17" s="217">
        <f t="shared" si="1"/>
        <v>0</v>
      </c>
      <c r="H17" s="218">
        <f t="shared" si="2"/>
        <v>0</v>
      </c>
      <c r="I17" s="217">
        <f t="shared" si="3"/>
        <v>0</v>
      </c>
      <c r="K17" s="219"/>
      <c r="L17" s="222"/>
    </row>
    <row r="18" spans="1:13" ht="15">
      <c r="A18" s="211">
        <v>6</v>
      </c>
      <c r="B18" s="212"/>
      <c r="C18" s="225">
        <v>0</v>
      </c>
      <c r="D18" s="214">
        <f t="shared" si="4"/>
        <v>0</v>
      </c>
      <c r="E18" s="226">
        <f t="shared" si="0"/>
        <v>0</v>
      </c>
      <c r="F18" s="227">
        <v>0</v>
      </c>
      <c r="G18" s="228">
        <f t="shared" si="1"/>
        <v>0</v>
      </c>
      <c r="H18" s="228">
        <f t="shared" si="2"/>
        <v>0</v>
      </c>
      <c r="I18" s="228">
        <f t="shared" si="3"/>
        <v>0</v>
      </c>
      <c r="K18" s="229"/>
      <c r="L18" s="230"/>
    </row>
    <row r="19" spans="1:13" ht="15">
      <c r="A19" s="211">
        <v>7</v>
      </c>
      <c r="B19" s="212"/>
      <c r="C19" s="231">
        <f>SUM(C13:C18)</f>
        <v>1813498</v>
      </c>
      <c r="D19" s="232"/>
      <c r="E19" s="233">
        <v>1852466</v>
      </c>
      <c r="F19" s="218">
        <f>SUM(F13:F18)</f>
        <v>1754830.4601593809</v>
      </c>
      <c r="G19" s="218">
        <f>SUM(G13:G18)</f>
        <v>-97635.53984061908</v>
      </c>
      <c r="H19" s="218">
        <f>SUM(H13:H18)</f>
        <v>0</v>
      </c>
      <c r="I19" s="218">
        <f>SUM(I13:I18)</f>
        <v>-97635.53984061908</v>
      </c>
      <c r="K19" s="229"/>
      <c r="L19" s="234"/>
      <c r="M19" s="222"/>
    </row>
    <row r="20" spans="1:13" ht="15">
      <c r="A20" s="211"/>
      <c r="B20" s="212"/>
      <c r="C20" s="235"/>
      <c r="D20" s="195"/>
      <c r="E20" s="235"/>
      <c r="F20" s="235"/>
      <c r="G20" s="235"/>
      <c r="H20" s="235"/>
      <c r="I20" s="235"/>
    </row>
    <row r="21" spans="1:13" ht="15">
      <c r="A21" s="211">
        <v>8</v>
      </c>
      <c r="B21" s="236" t="s">
        <v>209</v>
      </c>
      <c r="C21" s="195"/>
      <c r="D21" s="195"/>
      <c r="E21" s="237"/>
      <c r="F21" s="195"/>
      <c r="G21" s="238">
        <v>0</v>
      </c>
      <c r="H21" s="239" t="s">
        <v>210</v>
      </c>
      <c r="I21" s="195"/>
    </row>
    <row r="22" spans="1:13" ht="15">
      <c r="A22" s="211">
        <v>9</v>
      </c>
      <c r="B22" s="236" t="s">
        <v>211</v>
      </c>
      <c r="C22" s="195"/>
      <c r="D22" s="195"/>
      <c r="E22" s="195"/>
      <c r="F22" s="195"/>
      <c r="G22" s="228">
        <f>G19*G21*2</f>
        <v>0</v>
      </c>
      <c r="H22" s="195"/>
      <c r="I22" s="195"/>
    </row>
    <row r="23" spans="1:13" ht="15">
      <c r="A23" s="211"/>
      <c r="B23" s="195"/>
      <c r="C23" s="195"/>
      <c r="D23" s="195"/>
      <c r="E23" s="195"/>
      <c r="F23" s="195"/>
      <c r="G23" s="217"/>
      <c r="H23" s="195"/>
      <c r="I23" s="195"/>
    </row>
    <row r="24" spans="1:13" ht="15.75" thickBot="1">
      <c r="A24" s="211">
        <v>10</v>
      </c>
      <c r="B24" s="240" t="s">
        <v>212</v>
      </c>
      <c r="C24" s="195"/>
      <c r="D24" s="195"/>
      <c r="E24" s="195"/>
      <c r="F24" s="195"/>
      <c r="G24" s="241">
        <f>G19+G22</f>
        <v>-97635.53984061908</v>
      </c>
      <c r="H24" s="195"/>
      <c r="I24" s="195"/>
    </row>
    <row r="25" spans="1:13" ht="15.75" thickTop="1">
      <c r="A25" s="235"/>
      <c r="B25" s="195"/>
      <c r="C25" s="195"/>
      <c r="D25" s="195"/>
      <c r="E25" s="195"/>
      <c r="F25" s="195"/>
      <c r="G25" s="195"/>
      <c r="H25" s="195"/>
      <c r="I25" s="195"/>
    </row>
    <row r="26" spans="1:13" ht="15.75">
      <c r="A26" s="195"/>
      <c r="B26" s="242"/>
      <c r="C26" s="195"/>
      <c r="D26" s="195"/>
      <c r="E26" s="243"/>
      <c r="F26" s="195"/>
      <c r="G26" s="195"/>
      <c r="H26" s="195"/>
      <c r="I26" s="195"/>
    </row>
    <row r="27" spans="1:13" ht="15.75">
      <c r="A27" s="244" t="s">
        <v>210</v>
      </c>
      <c r="B27" s="239" t="s">
        <v>213</v>
      </c>
      <c r="C27" s="243"/>
      <c r="D27" s="245"/>
      <c r="E27" s="243"/>
      <c r="F27" s="245"/>
      <c r="G27" s="195"/>
      <c r="H27" s="195"/>
      <c r="I27" s="195"/>
    </row>
    <row r="28" spans="1:13" ht="15.75">
      <c r="A28" s="195"/>
      <c r="B28" s="195"/>
      <c r="C28" s="243"/>
      <c r="D28" s="245"/>
      <c r="E28" s="243"/>
      <c r="F28" s="243"/>
      <c r="G28" s="195"/>
      <c r="H28" s="195"/>
      <c r="I28" s="195"/>
    </row>
    <row r="29" spans="1:13" ht="15.75">
      <c r="A29" s="195"/>
      <c r="B29" s="195"/>
      <c r="C29" s="243"/>
      <c r="D29" s="245"/>
      <c r="E29" s="195"/>
      <c r="F29" s="195"/>
      <c r="G29" s="195"/>
      <c r="H29" s="195"/>
      <c r="I29" s="195"/>
    </row>
  </sheetData>
  <pageMargins left="0.7" right="0.7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"/>
  <sheetViews>
    <sheetView showGridLines="0" workbookViewId="0">
      <selection activeCell="J17" sqref="J17"/>
    </sheetView>
  </sheetViews>
  <sheetFormatPr defaultColWidth="8.85546875" defaultRowHeight="12.75"/>
  <cols>
    <col min="1" max="1" width="4" style="172" customWidth="1"/>
    <col min="2" max="2" width="55.140625" style="173" customWidth="1"/>
    <col min="3" max="3" width="19.5703125" style="173" customWidth="1"/>
    <col min="4" max="4" width="13.28515625" style="173" customWidth="1"/>
    <col min="5" max="16384" width="8.85546875" style="172"/>
  </cols>
  <sheetData>
    <row r="3" spans="2:4">
      <c r="B3" s="191" t="s">
        <v>182</v>
      </c>
    </row>
    <row r="5" spans="2:4" s="189" customFormat="1" ht="40.5" customHeight="1">
      <c r="B5" s="190" t="s">
        <v>181</v>
      </c>
      <c r="C5" s="190" t="s">
        <v>180</v>
      </c>
      <c r="D5" s="190" t="s">
        <v>179</v>
      </c>
    </row>
    <row r="6" spans="2:4">
      <c r="B6" s="187" t="s">
        <v>175</v>
      </c>
      <c r="C6" s="187" t="s">
        <v>178</v>
      </c>
      <c r="D6" s="185">
        <v>38632</v>
      </c>
    </row>
    <row r="7" spans="2:4">
      <c r="B7" s="187" t="s">
        <v>175</v>
      </c>
      <c r="C7" s="187" t="s">
        <v>177</v>
      </c>
      <c r="D7" s="185">
        <v>39189</v>
      </c>
    </row>
    <row r="8" spans="2:4">
      <c r="B8" s="187" t="s">
        <v>171</v>
      </c>
      <c r="C8" s="187" t="s">
        <v>176</v>
      </c>
      <c r="D8" s="185">
        <v>39722</v>
      </c>
    </row>
    <row r="9" spans="2:4">
      <c r="B9" s="187" t="s">
        <v>175</v>
      </c>
      <c r="C9" s="187" t="s">
        <v>174</v>
      </c>
      <c r="D9" s="185">
        <v>39738</v>
      </c>
    </row>
    <row r="10" spans="2:4">
      <c r="B10" s="187" t="s">
        <v>171</v>
      </c>
      <c r="C10" s="187" t="s">
        <v>173</v>
      </c>
      <c r="D10" s="185">
        <v>39819</v>
      </c>
    </row>
    <row r="11" spans="2:4">
      <c r="B11" s="187" t="s">
        <v>171</v>
      </c>
      <c r="C11" s="187" t="s">
        <v>172</v>
      </c>
      <c r="D11" s="185">
        <v>40003</v>
      </c>
    </row>
    <row r="12" spans="2:4">
      <c r="B12" s="187" t="s">
        <v>171</v>
      </c>
      <c r="C12" s="187" t="s">
        <v>170</v>
      </c>
      <c r="D12" s="185">
        <v>40056</v>
      </c>
    </row>
    <row r="13" spans="2:4" ht="38.25">
      <c r="B13" s="187" t="s">
        <v>159</v>
      </c>
      <c r="C13" s="186" t="s">
        <v>169</v>
      </c>
      <c r="D13" s="185">
        <v>40387</v>
      </c>
    </row>
    <row r="14" spans="2:4" ht="38.25">
      <c r="B14" s="187" t="s">
        <v>159</v>
      </c>
      <c r="C14" s="186" t="s">
        <v>168</v>
      </c>
      <c r="D14" s="185">
        <v>40456</v>
      </c>
    </row>
    <row r="15" spans="2:4" ht="38.25">
      <c r="B15" s="187" t="s">
        <v>159</v>
      </c>
      <c r="C15" s="186" t="s">
        <v>167</v>
      </c>
      <c r="D15" s="185">
        <v>40469</v>
      </c>
    </row>
    <row r="16" spans="2:4" ht="38.25">
      <c r="B16" s="187" t="s">
        <v>159</v>
      </c>
      <c r="C16" s="186" t="s">
        <v>166</v>
      </c>
      <c r="D16" s="185">
        <v>40541</v>
      </c>
    </row>
    <row r="17" spans="2:6" ht="38.25">
      <c r="B17" s="187" t="s">
        <v>159</v>
      </c>
      <c r="C17" s="186" t="s">
        <v>165</v>
      </c>
      <c r="D17" s="185">
        <v>40541</v>
      </c>
    </row>
    <row r="18" spans="2:6" ht="38.25">
      <c r="B18" s="187" t="s">
        <v>159</v>
      </c>
      <c r="C18" s="188" t="s">
        <v>164</v>
      </c>
      <c r="D18" s="185">
        <v>40634</v>
      </c>
    </row>
    <row r="19" spans="2:6" ht="38.25">
      <c r="B19" s="187" t="s">
        <v>159</v>
      </c>
      <c r="C19" s="188" t="s">
        <v>163</v>
      </c>
      <c r="D19" s="185">
        <v>40849</v>
      </c>
    </row>
    <row r="20" spans="2:6" ht="38.25">
      <c r="B20" s="187" t="s">
        <v>159</v>
      </c>
      <c r="C20" s="186" t="s">
        <v>162</v>
      </c>
      <c r="D20" s="185">
        <v>41172</v>
      </c>
      <c r="F20" s="184"/>
    </row>
    <row r="21" spans="2:6" ht="38.25">
      <c r="B21" s="181" t="s">
        <v>159</v>
      </c>
      <c r="C21" s="180" t="s">
        <v>161</v>
      </c>
      <c r="D21" s="183">
        <v>41275</v>
      </c>
      <c r="F21" s="178"/>
    </row>
    <row r="22" spans="2:6" ht="38.25">
      <c r="B22" s="181" t="s">
        <v>159</v>
      </c>
      <c r="C22" s="182" t="s">
        <v>160</v>
      </c>
      <c r="D22" s="179">
        <v>41275</v>
      </c>
      <c r="F22" s="178"/>
    </row>
    <row r="23" spans="2:6" ht="38.25">
      <c r="B23" s="181" t="s">
        <v>159</v>
      </c>
      <c r="C23" s="180" t="s">
        <v>158</v>
      </c>
      <c r="D23" s="179">
        <v>41275</v>
      </c>
      <c r="F23" s="178"/>
    </row>
    <row r="24" spans="2:6">
      <c r="B24" s="177"/>
      <c r="C24" s="176"/>
      <c r="D24" s="175"/>
    </row>
    <row r="26" spans="2:6">
      <c r="B26" s="251" t="s">
        <v>157</v>
      </c>
      <c r="C26" s="251"/>
      <c r="D26" s="251"/>
    </row>
    <row r="27" spans="2:6">
      <c r="B27" s="251"/>
      <c r="C27" s="251"/>
      <c r="D27" s="251"/>
    </row>
    <row r="28" spans="2:6">
      <c r="B28" s="251"/>
      <c r="C28" s="251"/>
      <c r="D28" s="251"/>
    </row>
    <row r="30" spans="2:6">
      <c r="B30" s="174"/>
    </row>
  </sheetData>
  <mergeCells count="1">
    <mergeCell ref="B26:D28"/>
  </mergeCells>
  <pageMargins left="0.17" right="0.19" top="1" bottom="0.5" header="0.5" footer="0.5"/>
  <pageSetup orientation="portrait" r:id="rId1"/>
  <headerFooter alignWithMargins="0">
    <oddHeader>&amp;RLast Updated:  February 27, 2013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Page</vt:lpstr>
      <vt:lpstr>Forward Rate TO Support Data</vt:lpstr>
      <vt:lpstr>Project Descriptions</vt:lpstr>
      <vt:lpstr>Attach GG Proj #1- Year 1</vt:lpstr>
      <vt:lpstr>2013 True Up</vt:lpstr>
      <vt:lpstr>All Generic Att O Filings</vt:lpstr>
      <vt:lpstr>'Attach GG Proj #1- Year 1'!Print_Area</vt:lpstr>
      <vt:lpstr>'Cover Page'!Print_Area</vt:lpstr>
      <vt:lpstr>'Forward Rate TO Support Data'!Print_Area</vt:lpstr>
      <vt:lpstr>'All Generic Att O Filings'!Print_Titles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Bosch, Stephanie</cp:lastModifiedBy>
  <cp:lastPrinted>2014-05-28T14:18:25Z</cp:lastPrinted>
  <dcterms:created xsi:type="dcterms:W3CDTF">2010-03-30T20:52:42Z</dcterms:created>
  <dcterms:modified xsi:type="dcterms:W3CDTF">2014-05-28T18:52:19Z</dcterms:modified>
</cp:coreProperties>
</file>