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30" windowWidth="24795" windowHeight="13545"/>
  </bookViews>
  <sheets>
    <sheet name="Attach GG Proj #1- Year 1" sheetId="2" r:id="rId1"/>
  </sheets>
  <externalReferences>
    <externalReference r:id="rId2"/>
  </externalReferences>
  <definedNames>
    <definedName name="CH_COS">#REF!</definedName>
    <definedName name="NSP_COS">#REF!</definedName>
    <definedName name="_xlnm.Print_Area" localSheetId="0">'Attach GG Proj #1- Year 1'!$A$1:$N$108</definedName>
    <definedName name="Print1">#REF!</definedName>
    <definedName name="Print3">#REF!</definedName>
    <definedName name="Print4">#REF!</definedName>
    <definedName name="Print5">#REF!</definedName>
    <definedName name="ProjIDList">#REF!</definedName>
    <definedName name="PSCo_COS">#REF!</definedName>
    <definedName name="q_MTEP06_App_AB_Facility">#REF!</definedName>
    <definedName name="q_MTEP06_App_AB_Projects">#REF!</definedName>
    <definedName name="revreq">#REF!</definedName>
    <definedName name="SPS_COS">#REF!</definedName>
    <definedName name="Xcel">'[1]Data Entry and Forecaster'!#REF!</definedName>
    <definedName name="Xcel_COS">#REF!</definedName>
  </definedNames>
  <calcPr calcId="145621"/>
</workbook>
</file>

<file path=xl/calcChain.xml><?xml version="1.0" encoding="utf-8"?>
<calcChain xmlns="http://schemas.openxmlformats.org/spreadsheetml/2006/main">
  <c r="G23" i="2" l="1"/>
  <c r="M93" i="2" l="1"/>
  <c r="N61" i="2" l="1"/>
  <c r="G27" i="2" l="1"/>
  <c r="L27" i="2" s="1"/>
  <c r="G41" i="2"/>
  <c r="L41" i="2" s="1"/>
  <c r="G37" i="2"/>
  <c r="L37" i="2" s="1"/>
  <c r="L23" i="2"/>
  <c r="G31" i="2"/>
  <c r="L31" i="2" s="1"/>
  <c r="C62" i="2"/>
  <c r="G62" i="2"/>
  <c r="N62" i="2"/>
  <c r="G63" i="2"/>
  <c r="G65" i="2"/>
  <c r="L33" i="2" l="1"/>
  <c r="F73" i="2" s="1"/>
  <c r="G73" i="2" s="1"/>
  <c r="L43" i="2"/>
  <c r="I76" i="2" l="1"/>
  <c r="J76" i="2" s="1"/>
  <c r="I77" i="2"/>
  <c r="J77" i="2" s="1"/>
  <c r="F76" i="2"/>
  <c r="G76" i="2" s="1"/>
  <c r="F77" i="2"/>
  <c r="G77" i="2" s="1"/>
  <c r="I73" i="2"/>
  <c r="J73" i="2" s="1"/>
  <c r="L73" i="2" s="1"/>
  <c r="N73" i="2" s="1"/>
  <c r="I74" i="2"/>
  <c r="J74" i="2" s="1"/>
  <c r="I75" i="2"/>
  <c r="J75" i="2" s="1"/>
  <c r="F75" i="2"/>
  <c r="G75" i="2" s="1"/>
  <c r="F74" i="2"/>
  <c r="G74" i="2" s="1"/>
  <c r="L76" i="2" l="1"/>
  <c r="N76" i="2" s="1"/>
  <c r="L77" i="2"/>
  <c r="N77" i="2" s="1"/>
  <c r="L75" i="2"/>
  <c r="N75" i="2" s="1"/>
  <c r="L74" i="2"/>
  <c r="N74" i="2" s="1"/>
  <c r="N93" i="2" l="1"/>
  <c r="L93" i="2"/>
  <c r="L95" i="2" l="1"/>
</calcChain>
</file>

<file path=xl/sharedStrings.xml><?xml version="1.0" encoding="utf-8"?>
<sst xmlns="http://schemas.openxmlformats.org/spreadsheetml/2006/main" count="125" uniqueCount="120">
  <si>
    <t>Attachment O</t>
  </si>
  <si>
    <t xml:space="preserve">     Rate Formula Template</t>
  </si>
  <si>
    <t>Line</t>
  </si>
  <si>
    <t>No.</t>
  </si>
  <si>
    <t xml:space="preserve"> </t>
  </si>
  <si>
    <t>Allocator</t>
  </si>
  <si>
    <t>(Note C)</t>
  </si>
  <si>
    <t>(Note D)</t>
  </si>
  <si>
    <t>(1)</t>
  </si>
  <si>
    <t>(2)</t>
  </si>
  <si>
    <t>(3)</t>
  </si>
  <si>
    <t>(4)</t>
  </si>
  <si>
    <t>Transmission</t>
  </si>
  <si>
    <t>Page, Line, Col.</t>
  </si>
  <si>
    <t>1a</t>
  </si>
  <si>
    <t>Total Income Taxes</t>
  </si>
  <si>
    <t xml:space="preserve">RETURN </t>
  </si>
  <si>
    <t>Note</t>
  </si>
  <si>
    <t>Letter</t>
  </si>
  <si>
    <t>A</t>
  </si>
  <si>
    <t>B</t>
  </si>
  <si>
    <t>C</t>
  </si>
  <si>
    <t>D</t>
  </si>
  <si>
    <t>E</t>
  </si>
  <si>
    <t>F</t>
  </si>
  <si>
    <t>G</t>
  </si>
  <si>
    <t xml:space="preserve"> Utilizing Attachment O Data</t>
  </si>
  <si>
    <t>Page 1 of 2</t>
  </si>
  <si>
    <t>Gross Transmission Plant - Total</t>
  </si>
  <si>
    <t>Net Transmission Plant - Total</t>
  </si>
  <si>
    <t>O&amp;M EXPENSE</t>
  </si>
  <si>
    <t>TAXES OTHER THAN INCOME TAXES</t>
  </si>
  <si>
    <t>6</t>
  </si>
  <si>
    <t>Total Other Taxes</t>
  </si>
  <si>
    <t>7</t>
  </si>
  <si>
    <t>8</t>
  </si>
  <si>
    <t>9</t>
  </si>
  <si>
    <t>Project Depreciation Expense</t>
  </si>
  <si>
    <t>INCOME TAXES</t>
  </si>
  <si>
    <t>10</t>
  </si>
  <si>
    <t>11</t>
  </si>
  <si>
    <t>12</t>
  </si>
  <si>
    <t>Return on Rate Base</t>
  </si>
  <si>
    <t>Attach O, p 3, line 28 col 5</t>
  </si>
  <si>
    <t>Page 2 of 2</t>
  </si>
  <si>
    <t xml:space="preserve">                           Network Upgrade Charge Calculation By Project</t>
  </si>
  <si>
    <t>Project Name</t>
  </si>
  <si>
    <t>5</t>
  </si>
  <si>
    <t>1b</t>
  </si>
  <si>
    <t>1c</t>
  </si>
  <si>
    <t>MTEP Project Number</t>
  </si>
  <si>
    <t>Line No.</t>
  </si>
  <si>
    <t>Annual Expense Charge</t>
  </si>
  <si>
    <t>P1</t>
  </si>
  <si>
    <t>Annual Return Charge</t>
  </si>
  <si>
    <t>P2</t>
  </si>
  <si>
    <t>P3</t>
  </si>
  <si>
    <t>2</t>
  </si>
  <si>
    <t>True-Up Adjustment</t>
  </si>
  <si>
    <t>Annual Totals</t>
  </si>
  <si>
    <t>Annual Revenue Requirement</t>
  </si>
  <si>
    <t>Attach O, p 2, line 2 col 5 (Note A)</t>
  </si>
  <si>
    <t>Attach O, p 3, line 8 col 5</t>
  </si>
  <si>
    <t>Total O&amp;M Allocated to Transmission</t>
  </si>
  <si>
    <t>Attach O, p 3, line 20 col 5</t>
  </si>
  <si>
    <t>(line 3 divided by line 1 col 3)</t>
  </si>
  <si>
    <t>(line 5 divided by line 1 col 3)</t>
  </si>
  <si>
    <t>(line 10 divided by line 2 col 3)</t>
  </si>
  <si>
    <t>Attach O, p 3, line 27 col 5</t>
  </si>
  <si>
    <t>(Col. 3 * Col. 4)</t>
  </si>
  <si>
    <t>(Col. 6 * Col. 7)</t>
  </si>
  <si>
    <t>(Note E)</t>
  </si>
  <si>
    <t>(Sum Col. 5, 8 &amp; 9)</t>
  </si>
  <si>
    <t>(Note F)</t>
  </si>
  <si>
    <t>Rev. Req. Adj For Attachment O</t>
  </si>
  <si>
    <t xml:space="preserve">Project Gross Plant </t>
  </si>
  <si>
    <t xml:space="preserve">Project Net Plant </t>
  </si>
  <si>
    <t>Project Net Plant is the Project Gross Plant Identified in Column 3 less the associated Accumulated Depreciation.</t>
  </si>
  <si>
    <t>Project Depreciation Expense is the actual value booked for the project and included in the Depreciation Expense in Attachment O page 3 line 12.</t>
  </si>
  <si>
    <t>Annual Allocation Factor for O&amp;M</t>
  </si>
  <si>
    <t>Annual Allocation Factor for Other Taxes</t>
  </si>
  <si>
    <t>Annual Allocation Factor for Income Taxes</t>
  </si>
  <si>
    <t>Annual Allocation Factor for Return on Rate Base</t>
  </si>
  <si>
    <t>Annual Allocation Factor for Return</t>
  </si>
  <si>
    <t>Annual Allocation Factor for Expense</t>
  </si>
  <si>
    <t>Sum Col. 10 &amp; 11
(Note G)</t>
  </si>
  <si>
    <t>Network Upgrade Charge</t>
  </si>
  <si>
    <t>Formula Rate calculation</t>
  </si>
  <si>
    <t>To be completed in conjunction with Attachment O.</t>
  </si>
  <si>
    <t>Total G&amp;C Depreciation Expense</t>
  </si>
  <si>
    <t>Attach O, p 3, lines 10 &amp; 11, col 5 (Note H)</t>
  </si>
  <si>
    <t>Annual Allocation Factor for G&amp;C Depreciation Expense</t>
  </si>
  <si>
    <t>GENERAL AND COMMON (G&amp;C) DEPRECIATION EXPENSE</t>
  </si>
  <si>
    <t>Sum of line 4, 6, and 8</t>
  </si>
  <si>
    <t>13</t>
  </si>
  <si>
    <t>14</t>
  </si>
  <si>
    <t>(line 7 divided by line 1 col 3)</t>
  </si>
  <si>
    <t>(line 12 divided by line 2 col 3)</t>
  </si>
  <si>
    <t>Sum of line 11 and 13</t>
  </si>
  <si>
    <t>H</t>
  </si>
  <si>
    <t>The Total General and Common Depreciation Expense excludes any depreciation expense directly associated with a project and thereby included in page 2 column 9.</t>
  </si>
  <si>
    <t>(Page 1 line 9)</t>
  </si>
  <si>
    <t>(Page 1 line 14)</t>
  </si>
  <si>
    <r>
      <t>Gross Transmission Plant is that identified on page 2 line 2 of Attachment O and includes any sub lines 2a or 2b etc. and is inclusive of any CWIP included in rate base when authorized by FERC order</t>
    </r>
    <r>
      <rPr>
        <sz val="12"/>
        <rFont val="Arial MT"/>
      </rPr>
      <t xml:space="preserve"> less any prefunded AFUDC, if applicable.</t>
    </r>
  </si>
  <si>
    <r>
      <t xml:space="preserve">Net Transmission Plant is that identified on page 2 line 14 of Attachment O and includes any sub lines 14a or 14b etc. and is inclusive of any CWIP included in rate base when authorized by FERC order </t>
    </r>
    <r>
      <rPr>
        <sz val="12"/>
        <rFont val="Arial MT"/>
      </rPr>
      <t>less any prefunded AFUDC, if applicable.</t>
    </r>
  </si>
  <si>
    <t>Attach O, p 2, line 14 and 23b col 5 (Note B)</t>
  </si>
  <si>
    <t>Project Gross Plant is the total capital investment for the project calculated in the same method as the gross plant value in line 1 and includes CWIP in rate base less any prefunded AFUDC, if applicable.  This value includes subsequent capital investments required to maintain the facilities to their original capabilities.</t>
  </si>
  <si>
    <t>True-Up Adjustment is included pursuant to a FERC approved methodology, if applicable.</t>
  </si>
  <si>
    <r>
      <t>The Network Upgrade Charge is the value to be used in Schedule</t>
    </r>
    <r>
      <rPr>
        <sz val="12"/>
        <rFont val="Arial MT"/>
      </rPr>
      <t>s 26, 37 and 38.</t>
    </r>
  </si>
  <si>
    <t>Petersburg Autotransformer Replacements</t>
  </si>
  <si>
    <t>Petersburg 2B-345kV</t>
  </si>
  <si>
    <t>1d</t>
  </si>
  <si>
    <t>P4</t>
  </si>
  <si>
    <t>Petersburg - Wheatland to AEP Breed 345 kV</t>
  </si>
  <si>
    <t>1e</t>
  </si>
  <si>
    <t>Petersburg 345 kV breaker replacements</t>
  </si>
  <si>
    <t>P5</t>
  </si>
  <si>
    <t>For  the 12 months ended 12/31/2015</t>
  </si>
  <si>
    <r>
      <t xml:space="preserve">Attachment GG - </t>
    </r>
    <r>
      <rPr>
        <sz val="12"/>
        <rFont val="Arial MT"/>
      </rPr>
      <t>Generic Company</t>
    </r>
  </si>
  <si>
    <t>Indianapolis Power &amp; Light 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</si>
</sst>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&quot;$&quot;#,##0"/>
    <numFmt numFmtId="167" formatCode="&quot;$&quot;#,##0.00"/>
    <numFmt numFmtId="168" formatCode="0_);\(0\)"/>
    <numFmt numFmtId="169" formatCode="_(* #,##0_);_(* \(#,##0\);_(* &quot;-&quot;??_);_(@_)"/>
  </numFmts>
  <fonts count="32">
    <font>
      <sz val="12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Narrow"/>
      <family val="2"/>
    </font>
    <font>
      <sz val="12"/>
      <name val="Arial MT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2"/>
      <color indexed="17"/>
      <name val="Arial MT"/>
    </font>
    <font>
      <b/>
      <sz val="12"/>
      <name val="Arial"/>
      <family val="2"/>
    </font>
    <font>
      <b/>
      <sz val="12"/>
      <name val="Arial MT"/>
    </font>
    <font>
      <sz val="12"/>
      <color indexed="10"/>
      <name val="Arial"/>
      <family val="2"/>
    </font>
    <font>
      <sz val="10"/>
      <name val="Arial MT"/>
    </font>
    <font>
      <b/>
      <u/>
      <sz val="12"/>
      <name val="Arial MT"/>
    </font>
    <font>
      <sz val="12"/>
      <color indexed="10"/>
      <name val="Arial MT"/>
    </font>
    <font>
      <sz val="12"/>
      <name val="Times New Roman"/>
      <family val="1"/>
    </font>
    <font>
      <i/>
      <sz val="12"/>
      <name val="Arial MT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7">
    <xf numFmtId="167" fontId="0" fillId="0" borderId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 vertical="top"/>
    </xf>
    <xf numFmtId="0" fontId="17" fillId="23" borderId="7" applyNumberFormat="0" applyFont="0" applyAlignment="0" applyProtection="0"/>
    <xf numFmtId="0" fontId="18" fillId="20" borderId="8" applyNumberFormat="0" applyAlignment="0" applyProtection="0"/>
    <xf numFmtId="9" fontId="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4" fontId="6" fillId="0" borderId="0" applyFont="0" applyFill="0" applyBorder="0" applyAlignment="0" applyProtection="0"/>
  </cellStyleXfs>
  <cellXfs count="113">
    <xf numFmtId="167" fontId="0" fillId="0" borderId="0" xfId="0" applyAlignment="1"/>
    <xf numFmtId="3" fontId="22" fillId="0" borderId="0" xfId="0" applyNumberFormat="1" applyFont="1" applyFill="1" applyBorder="1"/>
    <xf numFmtId="167" fontId="0" fillId="0" borderId="0" xfId="0" applyFill="1" applyBorder="1" applyAlignment="1"/>
    <xf numFmtId="167" fontId="0" fillId="0" borderId="0" xfId="0" applyFill="1" applyBorder="1" applyAlignment="1">
      <alignment horizontal="right"/>
    </xf>
    <xf numFmtId="0" fontId="22" fillId="0" borderId="0" xfId="0" applyNumberFormat="1" applyFont="1" applyFill="1" applyBorder="1" applyAlignment="1" applyProtection="1">
      <alignment horizontal="right"/>
      <protection locked="0"/>
    </xf>
    <xf numFmtId="3" fontId="22" fillId="24" borderId="0" xfId="0" applyNumberFormat="1" applyFont="1" applyFill="1" applyBorder="1" applyAlignment="1"/>
    <xf numFmtId="41" fontId="22" fillId="24" borderId="0" xfId="0" applyNumberFormat="1" applyFont="1" applyFill="1" applyBorder="1" applyAlignment="1"/>
    <xf numFmtId="167" fontId="0" fillId="0" borderId="10" xfId="0" applyFill="1" applyBorder="1" applyAlignment="1"/>
    <xf numFmtId="164" fontId="22" fillId="0" borderId="0" xfId="0" applyNumberFormat="1" applyFont="1" applyFill="1" applyBorder="1" applyAlignment="1">
      <alignment horizontal="center"/>
    </xf>
    <xf numFmtId="3" fontId="22" fillId="0" borderId="0" xfId="0" applyNumberFormat="1" applyFont="1" applyFill="1" applyBorder="1" applyAlignment="1"/>
    <xf numFmtId="3" fontId="22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/>
    <xf numFmtId="0" fontId="24" fillId="0" borderId="0" xfId="0" applyNumberFormat="1" applyFont="1" applyFill="1" applyBorder="1" applyAlignment="1"/>
    <xf numFmtId="3" fontId="24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 applyProtection="1">
      <protection locked="0"/>
    </xf>
    <xf numFmtId="0" fontId="22" fillId="0" borderId="0" xfId="0" applyNumberFormat="1" applyFont="1" applyFill="1" applyBorder="1" applyAlignment="1" applyProtection="1">
      <alignment horizontal="left"/>
      <protection locked="0"/>
    </xf>
    <xf numFmtId="0" fontId="22" fillId="0" borderId="0" xfId="0" applyNumberFormat="1" applyFont="1" applyFill="1" applyBorder="1" applyProtection="1">
      <protection locked="0"/>
    </xf>
    <xf numFmtId="0" fontId="22" fillId="0" borderId="0" xfId="0" applyNumberFormat="1" applyFont="1" applyFill="1" applyBorder="1"/>
    <xf numFmtId="0" fontId="0" fillId="0" borderId="0" xfId="0" applyNumberFormat="1" applyFont="1" applyFill="1" applyBorder="1"/>
    <xf numFmtId="0" fontId="23" fillId="0" borderId="0" xfId="0" applyNumberFormat="1" applyFont="1" applyFill="1" applyBorder="1"/>
    <xf numFmtId="167" fontId="0" fillId="0" borderId="0" xfId="0" applyFont="1" applyFill="1" applyBorder="1" applyAlignment="1"/>
    <xf numFmtId="0" fontId="23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 applyProtection="1">
      <alignment horizontal="center"/>
      <protection locked="0"/>
    </xf>
    <xf numFmtId="49" fontId="22" fillId="0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Border="1"/>
    <xf numFmtId="0" fontId="22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167" fontId="24" fillId="0" borderId="0" xfId="0" applyFont="1" applyFill="1" applyBorder="1" applyAlignment="1">
      <alignment horizontal="center"/>
    </xf>
    <xf numFmtId="0" fontId="24" fillId="0" borderId="0" xfId="0" applyNumberFormat="1" applyFont="1" applyFill="1" applyBorder="1" applyAlignment="1" applyProtection="1">
      <alignment horizontal="center"/>
      <protection locked="0"/>
    </xf>
    <xf numFmtId="0" fontId="25" fillId="0" borderId="0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>
      <alignment horizontal="center"/>
    </xf>
    <xf numFmtId="10" fontId="22" fillId="0" borderId="0" xfId="0" applyNumberFormat="1" applyFont="1" applyFill="1" applyBorder="1" applyAlignment="1"/>
    <xf numFmtId="10" fontId="0" fillId="0" borderId="0" xfId="42" applyNumberFormat="1" applyFont="1" applyFill="1" applyBorder="1" applyAlignment="1"/>
    <xf numFmtId="10" fontId="24" fillId="0" borderId="0" xfId="0" applyNumberFormat="1" applyFont="1" applyFill="1" applyBorder="1" applyAlignment="1"/>
    <xf numFmtId="3" fontId="25" fillId="0" borderId="0" xfId="0" applyNumberFormat="1" applyFont="1" applyFill="1" applyBorder="1" applyAlignment="1"/>
    <xf numFmtId="165" fontId="24" fillId="0" borderId="0" xfId="0" applyNumberFormat="1" applyFont="1" applyFill="1" applyBorder="1" applyAlignment="1"/>
    <xf numFmtId="49" fontId="0" fillId="0" borderId="0" xfId="0" applyNumberFormat="1" applyFill="1" applyBorder="1" applyAlignment="1">
      <alignment horizontal="center"/>
    </xf>
    <xf numFmtId="167" fontId="22" fillId="0" borderId="0" xfId="0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67" fontId="25" fillId="0" borderId="0" xfId="0" applyFont="1" applyFill="1" applyBorder="1" applyAlignment="1"/>
    <xf numFmtId="3" fontId="24" fillId="0" borderId="0" xfId="0" applyNumberFormat="1" applyFont="1" applyFill="1" applyBorder="1" applyAlignment="1"/>
    <xf numFmtId="10" fontId="24" fillId="0" borderId="0" xfId="42" applyNumberFormat="1" applyFont="1" applyFill="1" applyBorder="1" applyAlignment="1"/>
    <xf numFmtId="0" fontId="0" fillId="0" borderId="0" xfId="0" applyNumberFormat="1" applyFont="1" applyFill="1" applyBorder="1" applyAlignment="1">
      <alignment horizontal="fill"/>
    </xf>
    <xf numFmtId="49" fontId="0" fillId="0" borderId="0" xfId="0" applyNumberFormat="1" applyFont="1" applyFill="1" applyBorder="1" applyAlignment="1">
      <alignment horizontal="center"/>
    </xf>
    <xf numFmtId="167" fontId="29" fillId="0" borderId="0" xfId="0" applyFont="1" applyFill="1" applyBorder="1" applyAlignment="1"/>
    <xf numFmtId="3" fontId="26" fillId="0" borderId="0" xfId="0" applyNumberFormat="1" applyFont="1" applyFill="1" applyBorder="1" applyAlignment="1"/>
    <xf numFmtId="10" fontId="22" fillId="0" borderId="0" xfId="42" applyNumberFormat="1" applyFont="1" applyFill="1" applyBorder="1" applyAlignment="1"/>
    <xf numFmtId="166" fontId="0" fillId="0" borderId="0" xfId="0" applyNumberFormat="1" applyFill="1" applyBorder="1" applyAlignment="1"/>
    <xf numFmtId="0" fontId="26" fillId="0" borderId="0" xfId="0" applyNumberFormat="1" applyFont="1" applyFill="1" applyBorder="1"/>
    <xf numFmtId="167" fontId="22" fillId="0" borderId="0" xfId="0" applyFont="1" applyFill="1" applyBorder="1" applyAlignment="1"/>
    <xf numFmtId="0" fontId="0" fillId="0" borderId="0" xfId="0" applyNumberFormat="1" applyFont="1" applyFill="1" applyBorder="1" applyAlignment="1">
      <alignment horizontal="right"/>
    </xf>
    <xf numFmtId="49" fontId="0" fillId="0" borderId="0" xfId="0" applyNumberFormat="1" applyFill="1" applyBorder="1" applyAlignment="1">
      <alignment horizontal="left"/>
    </xf>
    <xf numFmtId="167" fontId="22" fillId="0" borderId="0" xfId="0" applyFont="1" applyFill="1" applyBorder="1" applyAlignment="1">
      <alignment horizontal="right"/>
    </xf>
    <xf numFmtId="168" fontId="24" fillId="0" borderId="0" xfId="0" applyNumberFormat="1" applyFont="1" applyFill="1" applyBorder="1" applyAlignment="1">
      <alignment horizontal="center"/>
    </xf>
    <xf numFmtId="167" fontId="25" fillId="0" borderId="11" xfId="0" applyFont="1" applyFill="1" applyBorder="1" applyAlignment="1">
      <alignment horizontal="center" wrapText="1"/>
    </xf>
    <xf numFmtId="167" fontId="25" fillId="0" borderId="12" xfId="0" applyFont="1" applyFill="1" applyBorder="1" applyAlignment="1"/>
    <xf numFmtId="167" fontId="25" fillId="0" borderId="12" xfId="0" applyFont="1" applyFill="1" applyBorder="1" applyAlignment="1">
      <alignment horizontal="center" wrapText="1"/>
    </xf>
    <xf numFmtId="0" fontId="24" fillId="0" borderId="12" xfId="0" applyNumberFormat="1" applyFont="1" applyFill="1" applyBorder="1" applyAlignment="1">
      <alignment horizontal="center" wrapText="1"/>
    </xf>
    <xf numFmtId="167" fontId="25" fillId="0" borderId="13" xfId="0" applyFont="1" applyFill="1" applyBorder="1" applyAlignment="1">
      <alignment horizontal="center" wrapText="1"/>
    </xf>
    <xf numFmtId="3" fontId="24" fillId="0" borderId="13" xfId="0" applyNumberFormat="1" applyFont="1" applyFill="1" applyBorder="1" applyAlignment="1">
      <alignment horizontal="center" wrapText="1"/>
    </xf>
    <xf numFmtId="3" fontId="24" fillId="0" borderId="12" xfId="0" applyNumberFormat="1" applyFont="1" applyFill="1" applyBorder="1" applyAlignment="1">
      <alignment horizontal="center" wrapText="1"/>
    </xf>
    <xf numFmtId="0" fontId="22" fillId="0" borderId="11" xfId="0" applyNumberFormat="1" applyFont="1" applyFill="1" applyBorder="1"/>
    <xf numFmtId="0" fontId="22" fillId="0" borderId="12" xfId="0" applyNumberFormat="1" applyFont="1" applyFill="1" applyBorder="1"/>
    <xf numFmtId="0" fontId="22" fillId="0" borderId="12" xfId="0" applyNumberFormat="1" applyFont="1" applyFill="1" applyBorder="1" applyAlignment="1">
      <alignment horizontal="center"/>
    </xf>
    <xf numFmtId="0" fontId="22" fillId="0" borderId="13" xfId="0" applyNumberFormat="1" applyFont="1" applyFill="1" applyBorder="1" applyAlignment="1">
      <alignment horizontal="center"/>
    </xf>
    <xf numFmtId="3" fontId="22" fillId="0" borderId="12" xfId="0" applyNumberFormat="1" applyFont="1" applyFill="1" applyBorder="1" applyAlignment="1">
      <alignment horizontal="center"/>
    </xf>
    <xf numFmtId="0" fontId="22" fillId="0" borderId="14" xfId="0" applyNumberFormat="1" applyFont="1" applyFill="1" applyBorder="1"/>
    <xf numFmtId="167" fontId="0" fillId="0" borderId="14" xfId="0" applyFill="1" applyBorder="1" applyAlignment="1"/>
    <xf numFmtId="167" fontId="0" fillId="0" borderId="15" xfId="0" applyFill="1" applyBorder="1" applyAlignment="1"/>
    <xf numFmtId="167" fontId="27" fillId="0" borderId="0" xfId="0" applyFont="1" applyFill="1" applyBorder="1" applyAlignment="1"/>
    <xf numFmtId="167" fontId="27" fillId="0" borderId="15" xfId="0" applyFont="1" applyFill="1" applyBorder="1" applyAlignment="1"/>
    <xf numFmtId="167" fontId="0" fillId="0" borderId="16" xfId="0" applyFill="1" applyBorder="1" applyAlignment="1"/>
    <xf numFmtId="167" fontId="27" fillId="0" borderId="10" xfId="0" applyFont="1" applyFill="1" applyBorder="1" applyAlignment="1"/>
    <xf numFmtId="167" fontId="27" fillId="0" borderId="17" xfId="0" applyFont="1" applyFill="1" applyBorder="1" applyAlignment="1"/>
    <xf numFmtId="167" fontId="27" fillId="0" borderId="0" xfId="0" applyFont="1" applyFill="1" applyBorder="1" applyAlignment="1">
      <alignment horizontal="center"/>
    </xf>
    <xf numFmtId="3" fontId="22" fillId="0" borderId="13" xfId="0" applyNumberFormat="1" applyFont="1" applyFill="1" applyBorder="1" applyAlignment="1">
      <alignment horizontal="center" wrapText="1"/>
    </xf>
    <xf numFmtId="49" fontId="22" fillId="24" borderId="0" xfId="0" applyNumberFormat="1" applyFont="1" applyFill="1" applyBorder="1" applyAlignment="1">
      <alignment horizontal="center"/>
    </xf>
    <xf numFmtId="166" fontId="22" fillId="0" borderId="0" xfId="0" applyNumberFormat="1" applyFont="1" applyFill="1" applyBorder="1" applyAlignment="1"/>
    <xf numFmtId="167" fontId="17" fillId="0" borderId="0" xfId="0" applyFont="1" applyFill="1" applyBorder="1" applyAlignment="1">
      <alignment horizontal="center"/>
    </xf>
    <xf numFmtId="167" fontId="17" fillId="0" borderId="0" xfId="0" applyFont="1" applyFill="1" applyBorder="1" applyAlignment="1"/>
    <xf numFmtId="167" fontId="17" fillId="0" borderId="0" xfId="0" applyFont="1" applyFill="1" applyBorder="1" applyAlignment="1">
      <alignment horizontal="center" vertical="top"/>
    </xf>
    <xf numFmtId="167" fontId="6" fillId="0" borderId="0" xfId="0" applyFont="1" applyFill="1" applyBorder="1" applyAlignment="1"/>
    <xf numFmtId="1" fontId="22" fillId="0" borderId="0" xfId="28" applyNumberFormat="1" applyFont="1" applyFill="1" applyBorder="1" applyAlignment="1">
      <alignment horizontal="center"/>
    </xf>
    <xf numFmtId="167" fontId="22" fillId="0" borderId="18" xfId="0" applyFont="1" applyFill="1" applyBorder="1" applyAlignment="1"/>
    <xf numFmtId="49" fontId="30" fillId="0" borderId="0" xfId="0" applyNumberFormat="1" applyFont="1" applyFill="1" applyBorder="1" applyAlignment="1">
      <alignment horizontal="left"/>
    </xf>
    <xf numFmtId="167" fontId="30" fillId="0" borderId="0" xfId="0" applyFont="1" applyFill="1" applyBorder="1" applyAlignment="1"/>
    <xf numFmtId="49" fontId="30" fillId="0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center"/>
    </xf>
    <xf numFmtId="167" fontId="0" fillId="0" borderId="0" xfId="0" applyFont="1" applyFill="1" applyBorder="1" applyAlignment="1">
      <alignment horizontal="center"/>
    </xf>
    <xf numFmtId="167" fontId="31" fillId="0" borderId="0" xfId="0" applyFont="1" applyFill="1" applyBorder="1" applyAlignment="1"/>
    <xf numFmtId="1" fontId="0" fillId="0" borderId="15" xfId="0" applyNumberFormat="1" applyFill="1" applyBorder="1" applyAlignment="1"/>
    <xf numFmtId="1" fontId="0" fillId="0" borderId="0" xfId="0" applyNumberFormat="1" applyFill="1" applyBorder="1" applyAlignment="1"/>
    <xf numFmtId="169" fontId="22" fillId="0" borderId="0" xfId="28" applyNumberFormat="1" applyFont="1" applyFill="1" applyBorder="1"/>
    <xf numFmtId="169" fontId="22" fillId="0" borderId="15" xfId="28" applyNumberFormat="1" applyFont="1" applyFill="1" applyBorder="1"/>
    <xf numFmtId="169" fontId="22" fillId="0" borderId="0" xfId="28" applyNumberFormat="1" applyFont="1" applyFill="1" applyBorder="1" applyAlignment="1"/>
    <xf numFmtId="169" fontId="22" fillId="0" borderId="15" xfId="28" applyNumberFormat="1" applyFont="1" applyFill="1" applyBorder="1" applyAlignment="1"/>
    <xf numFmtId="169" fontId="0" fillId="24" borderId="0" xfId="28" applyNumberFormat="1" applyFont="1" applyFill="1" applyBorder="1" applyAlignment="1"/>
    <xf numFmtId="169" fontId="0" fillId="0" borderId="0" xfId="28" applyNumberFormat="1" applyFont="1" applyFill="1" applyBorder="1" applyAlignment="1"/>
    <xf numFmtId="169" fontId="0" fillId="0" borderId="15" xfId="28" applyNumberFormat="1" applyFont="1" applyFill="1" applyBorder="1" applyAlignment="1"/>
    <xf numFmtId="169" fontId="22" fillId="24" borderId="0" xfId="28" applyNumberFormat="1" applyFont="1" applyFill="1" applyBorder="1" applyAlignment="1"/>
    <xf numFmtId="167" fontId="0" fillId="0" borderId="0" xfId="0" applyFont="1" applyFill="1" applyBorder="1" applyAlignment="1">
      <alignment horizontal="right"/>
    </xf>
    <xf numFmtId="167" fontId="0" fillId="0" borderId="0" xfId="0" applyFont="1" applyFill="1" applyBorder="1" applyAlignment="1">
      <alignment horizontal="left"/>
    </xf>
    <xf numFmtId="167" fontId="0" fillId="0" borderId="0" xfId="0" applyFill="1" applyBorder="1" applyAlignment="1">
      <alignment horizontal="left" vertical="top" wrapText="1"/>
    </xf>
    <xf numFmtId="167" fontId="17" fillId="0" borderId="0" xfId="0" applyFont="1" applyFill="1" applyBorder="1" applyAlignment="1">
      <alignment horizontal="left" vertical="top" wrapText="1"/>
    </xf>
    <xf numFmtId="167" fontId="17" fillId="0" borderId="0" xfId="0" applyFont="1" applyFill="1" applyBorder="1" applyAlignment="1">
      <alignment horizontal="left" wrapText="1"/>
    </xf>
    <xf numFmtId="167" fontId="0" fillId="0" borderId="0" xfId="0" applyFont="1" applyFill="1" applyBorder="1" applyAlignment="1">
      <alignment horizontal="left" vertical="top" wrapText="1"/>
    </xf>
    <xf numFmtId="167" fontId="17" fillId="0" borderId="0" xfId="0" applyFont="1" applyFill="1" applyBorder="1" applyAlignment="1">
      <alignment horizontal="left"/>
    </xf>
    <xf numFmtId="167" fontId="0" fillId="0" borderId="0" xfId="0" applyFill="1" applyBorder="1" applyAlignment="1">
      <alignment horizontal="left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/>
    <cellStyle name="Currency 2" xfId="46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/>
    <cellStyle name="Note" xfId="40" builtinId="10" customBuiltin="1"/>
    <cellStyle name="Output" xfId="41" builtinId="21" customBuiltin="1"/>
    <cellStyle name="Percent" xfId="42" builtinId="5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fs/2000/formula%20rates/NSP%20xcelcoss%20mis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s for Info"/>
      <sheetName val="Allocations"/>
      <sheetName val="Questions"/>
      <sheetName val="Changes &amp; Notes"/>
      <sheetName val="EPRI-REG-ADVT"/>
      <sheetName val="Data Entry and Forecaster"/>
      <sheetName val="IOU Cost of Service"/>
      <sheetName val="MISO 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indexed="49"/>
  </sheetPr>
  <dimension ref="A1:BM306"/>
  <sheetViews>
    <sheetView tabSelected="1" zoomScale="70" zoomScaleNormal="70" workbookViewId="0">
      <selection activeCell="I26" sqref="I26"/>
    </sheetView>
  </sheetViews>
  <sheetFormatPr defaultRowHeight="15"/>
  <cols>
    <col min="1" max="1" width="6" style="2" customWidth="1"/>
    <col min="2" max="2" width="1.44140625" style="2" customWidth="1"/>
    <col min="3" max="3" width="39.109375" style="2" customWidth="1"/>
    <col min="4" max="4" width="12" style="2" customWidth="1"/>
    <col min="5" max="5" width="14.44140625" style="2" customWidth="1"/>
    <col min="6" max="6" width="11.88671875" style="2" customWidth="1"/>
    <col min="7" max="7" width="14.109375" style="2" customWidth="1"/>
    <col min="8" max="8" width="13.88671875" style="2" customWidth="1"/>
    <col min="9" max="9" width="16.33203125" style="2" bestFit="1" customWidth="1"/>
    <col min="10" max="10" width="12.77734375" style="2" customWidth="1"/>
    <col min="11" max="11" width="13.5546875" style="2" customWidth="1"/>
    <col min="12" max="12" width="16" style="2" customWidth="1"/>
    <col min="13" max="13" width="12.77734375" style="2" customWidth="1"/>
    <col min="14" max="14" width="13.88671875" style="2" customWidth="1"/>
    <col min="15" max="15" width="1.88671875" style="2" customWidth="1"/>
    <col min="16" max="16" width="13" style="2" customWidth="1"/>
    <col min="17" max="16384" width="8.88671875" style="2"/>
  </cols>
  <sheetData>
    <row r="1" spans="1:65">
      <c r="N1" s="3"/>
    </row>
    <row r="2" spans="1:65">
      <c r="N2" s="3"/>
    </row>
    <row r="4" spans="1:65">
      <c r="N4" s="105" t="s">
        <v>118</v>
      </c>
    </row>
    <row r="5" spans="1:65">
      <c r="C5" s="14" t="s">
        <v>87</v>
      </c>
      <c r="D5" s="14"/>
      <c r="E5" s="14"/>
      <c r="F5" s="14"/>
      <c r="G5" s="15" t="s">
        <v>1</v>
      </c>
      <c r="H5" s="14"/>
      <c r="I5" s="14"/>
      <c r="J5" s="14"/>
      <c r="K5" s="16"/>
      <c r="M5" s="17"/>
      <c r="N5" s="4" t="s">
        <v>117</v>
      </c>
      <c r="O5" s="18"/>
      <c r="P5" s="19"/>
      <c r="Q5" s="19"/>
      <c r="R5" s="18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</row>
    <row r="6" spans="1:65">
      <c r="C6" s="14"/>
      <c r="D6" s="14"/>
      <c r="E6" s="9" t="s">
        <v>4</v>
      </c>
      <c r="F6" s="9"/>
      <c r="G6" s="9" t="s">
        <v>26</v>
      </c>
      <c r="H6" s="9"/>
      <c r="I6" s="9"/>
      <c r="J6" s="9"/>
      <c r="K6" s="16"/>
      <c r="M6" s="17"/>
      <c r="N6" s="16"/>
      <c r="O6" s="18"/>
      <c r="P6" s="21"/>
      <c r="Q6" s="19"/>
      <c r="R6" s="18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</row>
    <row r="7" spans="1:65">
      <c r="C7" s="17"/>
      <c r="D7" s="17"/>
      <c r="E7" s="17"/>
      <c r="F7" s="17"/>
      <c r="G7" s="17"/>
      <c r="H7" s="17"/>
      <c r="I7" s="17"/>
      <c r="J7" s="17"/>
      <c r="K7" s="17"/>
      <c r="M7" s="17"/>
      <c r="N7" s="17" t="s">
        <v>27</v>
      </c>
      <c r="O7" s="18"/>
      <c r="P7" s="19"/>
      <c r="Q7" s="19"/>
      <c r="R7" s="18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</row>
    <row r="8" spans="1:65">
      <c r="A8" s="22"/>
      <c r="C8" s="17"/>
      <c r="D8" s="17"/>
      <c r="E8" s="17"/>
      <c r="F8" s="17"/>
      <c r="G8" s="80" t="s">
        <v>119</v>
      </c>
      <c r="H8" s="17"/>
      <c r="I8" s="17"/>
      <c r="J8" s="17"/>
      <c r="K8" s="17"/>
      <c r="L8" s="17"/>
      <c r="M8" s="17"/>
      <c r="N8" s="17"/>
      <c r="O8" s="18"/>
      <c r="P8" s="19"/>
      <c r="Q8" s="19"/>
      <c r="R8" s="18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</row>
    <row r="9" spans="1:65">
      <c r="A9" s="22"/>
      <c r="C9" s="17"/>
      <c r="D9" s="17"/>
      <c r="E9" s="17"/>
      <c r="F9" s="17"/>
      <c r="G9" s="24"/>
      <c r="H9" s="17"/>
      <c r="I9" s="17"/>
      <c r="J9" s="17"/>
      <c r="K9" s="17"/>
      <c r="L9" s="17"/>
      <c r="M9" s="17"/>
      <c r="N9" s="17"/>
      <c r="O9" s="18"/>
      <c r="P9" s="19"/>
      <c r="Q9" s="19"/>
      <c r="R9" s="18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</row>
    <row r="10" spans="1:65">
      <c r="A10" s="22"/>
      <c r="C10" s="17" t="s">
        <v>88</v>
      </c>
      <c r="D10" s="17"/>
      <c r="E10" s="17"/>
      <c r="F10" s="17"/>
      <c r="G10" s="24"/>
      <c r="H10" s="17"/>
      <c r="I10" s="17"/>
      <c r="J10" s="17"/>
      <c r="K10" s="17"/>
      <c r="L10" s="17"/>
      <c r="M10" s="17"/>
      <c r="N10" s="17"/>
      <c r="O10" s="18"/>
      <c r="P10" s="19"/>
      <c r="Q10" s="19"/>
      <c r="R10" s="18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</row>
    <row r="11" spans="1:65">
      <c r="A11" s="22"/>
      <c r="C11" s="17"/>
      <c r="D11" s="17"/>
      <c r="E11" s="17"/>
      <c r="F11" s="17"/>
      <c r="G11" s="24"/>
      <c r="L11" s="17"/>
      <c r="M11" s="17"/>
      <c r="N11" s="17"/>
      <c r="O11" s="18"/>
      <c r="P11" s="18"/>
      <c r="Q11" s="18"/>
      <c r="R11" s="18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</row>
    <row r="12" spans="1:65">
      <c r="A12" s="22"/>
      <c r="C12" s="17"/>
      <c r="D12" s="17"/>
      <c r="E12" s="17"/>
      <c r="F12" s="17"/>
      <c r="G12" s="17"/>
      <c r="L12" s="1"/>
      <c r="M12" s="17"/>
      <c r="N12" s="17"/>
      <c r="O12" s="18"/>
      <c r="P12" s="18"/>
      <c r="Q12" s="18"/>
      <c r="R12" s="18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</row>
    <row r="13" spans="1:65">
      <c r="C13" s="25" t="s">
        <v>8</v>
      </c>
      <c r="D13" s="25"/>
      <c r="E13" s="25" t="s">
        <v>9</v>
      </c>
      <c r="F13" s="25"/>
      <c r="G13" s="25" t="s">
        <v>10</v>
      </c>
      <c r="L13" s="23" t="s">
        <v>11</v>
      </c>
      <c r="M13" s="9"/>
      <c r="N13" s="23"/>
      <c r="O13" s="26"/>
      <c r="P13" s="23"/>
      <c r="Q13" s="26"/>
      <c r="R13" s="27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</row>
    <row r="14" spans="1:65" ht="15.75">
      <c r="C14" s="11"/>
      <c r="D14" s="11"/>
      <c r="E14" s="13" t="s">
        <v>0</v>
      </c>
      <c r="F14" s="13"/>
      <c r="G14" s="9"/>
      <c r="M14" s="9"/>
      <c r="O14" s="26"/>
      <c r="P14" s="28"/>
      <c r="Q14" s="28"/>
      <c r="R14" s="27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</row>
    <row r="15" spans="1:65" ht="15.75">
      <c r="A15" s="22" t="s">
        <v>2</v>
      </c>
      <c r="C15" s="11"/>
      <c r="D15" s="11"/>
      <c r="E15" s="29" t="s">
        <v>13</v>
      </c>
      <c r="F15" s="29"/>
      <c r="G15" s="30" t="s">
        <v>12</v>
      </c>
      <c r="L15" s="30" t="s">
        <v>5</v>
      </c>
      <c r="M15" s="9"/>
      <c r="O15" s="18"/>
      <c r="P15" s="31"/>
      <c r="Q15" s="28"/>
      <c r="R15" s="27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</row>
    <row r="16" spans="1:65" ht="15.75">
      <c r="A16" s="22" t="s">
        <v>3</v>
      </c>
      <c r="C16" s="12"/>
      <c r="D16" s="12"/>
      <c r="E16" s="9"/>
      <c r="F16" s="9"/>
      <c r="G16" s="9"/>
      <c r="J16" s="94"/>
      <c r="L16" s="9"/>
      <c r="M16" s="9"/>
      <c r="N16" s="9"/>
      <c r="O16" s="18"/>
      <c r="P16" s="26"/>
      <c r="Q16" s="26"/>
      <c r="R16" s="27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</row>
    <row r="17" spans="1:65" ht="15.75">
      <c r="A17" s="32"/>
      <c r="C17" s="11"/>
      <c r="D17" s="11"/>
      <c r="E17" s="9"/>
      <c r="F17" s="9"/>
      <c r="G17" s="9"/>
      <c r="L17" s="9"/>
      <c r="M17" s="9"/>
      <c r="N17" s="9"/>
      <c r="O17" s="18"/>
      <c r="P17" s="26"/>
      <c r="Q17" s="26"/>
      <c r="R17" s="27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</row>
    <row r="18" spans="1:65">
      <c r="A18" s="33">
        <v>1</v>
      </c>
      <c r="C18" s="11" t="s">
        <v>28</v>
      </c>
      <c r="D18" s="11"/>
      <c r="E18" s="10" t="s">
        <v>61</v>
      </c>
      <c r="F18" s="10"/>
      <c r="G18" s="5">
        <v>293736840</v>
      </c>
      <c r="M18" s="9"/>
      <c r="N18" s="9"/>
      <c r="O18" s="18"/>
      <c r="P18" s="26"/>
      <c r="Q18" s="26"/>
      <c r="R18" s="27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</row>
    <row r="19" spans="1:65">
      <c r="A19" s="33">
        <v>2</v>
      </c>
      <c r="C19" s="11" t="s">
        <v>29</v>
      </c>
      <c r="D19" s="11"/>
      <c r="E19" s="10" t="s">
        <v>105</v>
      </c>
      <c r="F19" s="10"/>
      <c r="G19" s="6">
        <v>132123294.31</v>
      </c>
      <c r="M19" s="9"/>
      <c r="N19" s="9"/>
      <c r="O19" s="18"/>
      <c r="P19" s="26"/>
      <c r="Q19" s="26"/>
      <c r="R19" s="27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</row>
    <row r="20" spans="1:65">
      <c r="A20" s="33"/>
      <c r="E20" s="10"/>
      <c r="F20" s="10"/>
      <c r="M20" s="9"/>
      <c r="N20" s="9"/>
      <c r="O20" s="18"/>
      <c r="P20" s="26"/>
      <c r="Q20" s="26"/>
      <c r="R20" s="27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</row>
    <row r="21" spans="1:65">
      <c r="A21" s="33"/>
      <c r="C21" s="11" t="s">
        <v>30</v>
      </c>
      <c r="D21" s="11"/>
      <c r="E21" s="10"/>
      <c r="F21" s="10"/>
      <c r="G21" s="9"/>
      <c r="L21" s="9"/>
      <c r="M21" s="9"/>
      <c r="N21" s="9"/>
      <c r="O21" s="26"/>
      <c r="P21" s="26"/>
      <c r="Q21" s="26"/>
      <c r="R21" s="27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</row>
    <row r="22" spans="1:65">
      <c r="A22" s="33">
        <v>3</v>
      </c>
      <c r="C22" s="11" t="s">
        <v>63</v>
      </c>
      <c r="D22" s="11"/>
      <c r="E22" s="10" t="s">
        <v>62</v>
      </c>
      <c r="F22" s="10"/>
      <c r="G22" s="5">
        <v>11029056.511418527</v>
      </c>
      <c r="M22" s="9"/>
      <c r="N22" s="9"/>
      <c r="O22" s="26"/>
      <c r="P22" s="26"/>
      <c r="Q22" s="26"/>
      <c r="R22" s="27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</row>
    <row r="23" spans="1:65" ht="15.75">
      <c r="A23" s="33">
        <v>4</v>
      </c>
      <c r="C23" s="11" t="s">
        <v>79</v>
      </c>
      <c r="D23" s="11"/>
      <c r="E23" s="10" t="s">
        <v>65</v>
      </c>
      <c r="F23" s="10"/>
      <c r="G23" s="34">
        <f>IF(G22=0,0,G22/G18)</f>
        <v>3.7547406417998259E-2</v>
      </c>
      <c r="L23" s="35">
        <f>G23</f>
        <v>3.7547406417998259E-2</v>
      </c>
      <c r="M23" s="9"/>
      <c r="N23" s="36"/>
      <c r="O23" s="37"/>
      <c r="P23" s="38"/>
      <c r="Q23" s="26"/>
      <c r="R23" s="27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</row>
    <row r="24" spans="1:65" ht="15.75">
      <c r="A24" s="33"/>
      <c r="C24" s="11"/>
      <c r="D24" s="11"/>
      <c r="E24" s="10"/>
      <c r="F24" s="10"/>
      <c r="G24" s="34"/>
      <c r="L24" s="35"/>
      <c r="M24" s="9"/>
      <c r="N24" s="36"/>
      <c r="O24" s="37"/>
      <c r="P24" s="38"/>
      <c r="Q24" s="26"/>
      <c r="R24" s="27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</row>
    <row r="25" spans="1:65" ht="15.75">
      <c r="A25" s="47"/>
      <c r="B25" s="20"/>
      <c r="C25" s="11" t="s">
        <v>92</v>
      </c>
      <c r="D25" s="11"/>
      <c r="E25" s="40"/>
      <c r="F25" s="40"/>
      <c r="G25" s="9"/>
      <c r="H25" s="20"/>
      <c r="I25" s="20"/>
      <c r="J25" s="20"/>
      <c r="K25" s="20"/>
      <c r="L25" s="9"/>
      <c r="M25" s="9"/>
      <c r="N25" s="36"/>
      <c r="O25" s="37"/>
      <c r="P25" s="38"/>
      <c r="Q25" s="26"/>
      <c r="R25" s="27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</row>
    <row r="26" spans="1:65" ht="15.75">
      <c r="A26" s="47" t="s">
        <v>47</v>
      </c>
      <c r="B26" s="20"/>
      <c r="C26" s="11" t="s">
        <v>89</v>
      </c>
      <c r="D26" s="11"/>
      <c r="E26" s="10" t="s">
        <v>90</v>
      </c>
      <c r="F26" s="10"/>
      <c r="G26" s="5">
        <v>612905.85731691658</v>
      </c>
      <c r="H26" s="20"/>
      <c r="I26" s="20"/>
      <c r="J26" s="20"/>
      <c r="K26" s="20"/>
      <c r="L26" s="20"/>
      <c r="M26" s="9"/>
      <c r="N26" s="36"/>
      <c r="O26" s="37"/>
      <c r="P26" s="38"/>
      <c r="Q26" s="26"/>
      <c r="R26" s="27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</row>
    <row r="27" spans="1:65" ht="15.75">
      <c r="A27" s="47" t="s">
        <v>32</v>
      </c>
      <c r="B27" s="20"/>
      <c r="C27" s="11" t="s">
        <v>91</v>
      </c>
      <c r="D27" s="11"/>
      <c r="E27" s="10" t="s">
        <v>66</v>
      </c>
      <c r="F27" s="10"/>
      <c r="G27" s="34">
        <f>IF(G26=0,0,G26/G18)</f>
        <v>2.0865815037600208E-3</v>
      </c>
      <c r="H27" s="20"/>
      <c r="I27" s="20"/>
      <c r="J27" s="20"/>
      <c r="K27" s="20"/>
      <c r="L27" s="35">
        <f>G27</f>
        <v>2.0865815037600208E-3</v>
      </c>
      <c r="M27" s="9"/>
      <c r="N27" s="36"/>
      <c r="O27" s="37"/>
      <c r="P27" s="38"/>
      <c r="Q27" s="26"/>
      <c r="R27" s="27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</row>
    <row r="28" spans="1:65" ht="15.75">
      <c r="A28" s="33"/>
      <c r="C28" s="11"/>
      <c r="D28" s="11"/>
      <c r="E28" s="10"/>
      <c r="F28" s="10"/>
      <c r="G28" s="34"/>
      <c r="L28" s="35"/>
      <c r="M28" s="9"/>
      <c r="N28" s="36"/>
      <c r="O28" s="37"/>
      <c r="P28" s="38"/>
      <c r="Q28" s="26"/>
      <c r="R28" s="27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</row>
    <row r="29" spans="1:65">
      <c r="A29" s="39"/>
      <c r="C29" s="11" t="s">
        <v>31</v>
      </c>
      <c r="D29" s="11"/>
      <c r="E29" s="40"/>
      <c r="F29" s="40"/>
      <c r="G29" s="9"/>
      <c r="L29" s="9"/>
      <c r="M29" s="9"/>
      <c r="N29" s="9"/>
      <c r="O29" s="26"/>
      <c r="P29" s="9"/>
      <c r="Q29" s="26"/>
      <c r="R29" s="27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</row>
    <row r="30" spans="1:65" ht="15.75">
      <c r="A30" s="39" t="s">
        <v>34</v>
      </c>
      <c r="C30" s="11" t="s">
        <v>33</v>
      </c>
      <c r="D30" s="11"/>
      <c r="E30" s="10" t="s">
        <v>64</v>
      </c>
      <c r="F30" s="10"/>
      <c r="G30" s="5">
        <v>1453869.6093451802</v>
      </c>
      <c r="M30" s="9"/>
      <c r="N30" s="41"/>
      <c r="O30" s="26"/>
      <c r="P30" s="42"/>
      <c r="Q30" s="28"/>
      <c r="R30" s="27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</row>
    <row r="31" spans="1:65" ht="15.75">
      <c r="A31" s="39" t="s">
        <v>35</v>
      </c>
      <c r="C31" s="11" t="s">
        <v>80</v>
      </c>
      <c r="D31" s="11"/>
      <c r="E31" s="10" t="s">
        <v>96</v>
      </c>
      <c r="F31" s="10"/>
      <c r="G31" s="34">
        <f>IF(G30=0,0,G30/G18)</f>
        <v>4.9495650914784138E-3</v>
      </c>
      <c r="L31" s="35">
        <f>G31</f>
        <v>4.9495650914784138E-3</v>
      </c>
      <c r="M31" s="9"/>
      <c r="N31" s="36"/>
      <c r="O31" s="26"/>
      <c r="P31" s="38"/>
      <c r="Q31" s="28"/>
      <c r="R31" s="27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</row>
    <row r="32" spans="1:65">
      <c r="A32" s="39"/>
      <c r="C32" s="11"/>
      <c r="D32" s="11"/>
      <c r="E32" s="10"/>
      <c r="F32" s="10"/>
      <c r="G32" s="9"/>
      <c r="L32" s="9"/>
      <c r="M32" s="9"/>
      <c r="Q32" s="26"/>
      <c r="R32" s="27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</row>
    <row r="33" spans="1:65" ht="15.75">
      <c r="A33" s="92" t="s">
        <v>36</v>
      </c>
      <c r="B33" s="43"/>
      <c r="C33" s="12" t="s">
        <v>84</v>
      </c>
      <c r="D33" s="12"/>
      <c r="E33" s="13" t="s">
        <v>93</v>
      </c>
      <c r="F33" s="13"/>
      <c r="G33" s="44"/>
      <c r="L33" s="45">
        <f>L23+L27+L31</f>
        <v>4.4583553013236694E-2</v>
      </c>
      <c r="M33" s="9"/>
      <c r="Q33" s="26"/>
      <c r="R33" s="27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</row>
    <row r="34" spans="1:65">
      <c r="A34" s="39"/>
      <c r="C34" s="11"/>
      <c r="D34" s="11"/>
      <c r="E34" s="10"/>
      <c r="F34" s="10"/>
      <c r="G34" s="9"/>
      <c r="L34" s="9"/>
      <c r="M34" s="9"/>
      <c r="N34" s="9"/>
      <c r="O34" s="26"/>
      <c r="P34" s="46"/>
      <c r="Q34" s="26"/>
      <c r="R34" s="27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</row>
    <row r="35" spans="1:65">
      <c r="A35" s="47"/>
      <c r="B35" s="48"/>
      <c r="C35" s="9" t="s">
        <v>38</v>
      </c>
      <c r="D35" s="9"/>
      <c r="E35" s="10"/>
      <c r="F35" s="10"/>
      <c r="G35" s="9"/>
      <c r="L35" s="9"/>
      <c r="M35" s="49"/>
      <c r="N35" s="48"/>
      <c r="Q35" s="28"/>
      <c r="R35" s="26" t="s">
        <v>4</v>
      </c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</row>
    <row r="36" spans="1:65">
      <c r="A36" s="39" t="s">
        <v>39</v>
      </c>
      <c r="B36" s="48"/>
      <c r="C36" s="9" t="s">
        <v>15</v>
      </c>
      <c r="D36" s="9"/>
      <c r="E36" s="10" t="s">
        <v>68</v>
      </c>
      <c r="F36" s="10"/>
      <c r="G36" s="5">
        <v>4147537.3687712643</v>
      </c>
      <c r="L36" s="9"/>
      <c r="M36" s="49"/>
      <c r="N36" s="48"/>
      <c r="Q36" s="28"/>
      <c r="R36" s="26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</row>
    <row r="37" spans="1:65">
      <c r="A37" s="39" t="s">
        <v>40</v>
      </c>
      <c r="B37" s="48"/>
      <c r="C37" s="9" t="s">
        <v>81</v>
      </c>
      <c r="D37" s="9"/>
      <c r="E37" s="10" t="s">
        <v>67</v>
      </c>
      <c r="F37" s="10"/>
      <c r="G37" s="34">
        <f>IF(G36=0,0,G36/G19)</f>
        <v>3.1391416558536035E-2</v>
      </c>
      <c r="L37" s="35">
        <f>G37</f>
        <v>3.1391416558536035E-2</v>
      </c>
      <c r="M37" s="49"/>
      <c r="N37" s="48"/>
      <c r="O37" s="26"/>
      <c r="P37" s="26"/>
      <c r="Q37" s="28"/>
      <c r="R37" s="26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</row>
    <row r="38" spans="1:65">
      <c r="A38" s="39"/>
      <c r="C38" s="9"/>
      <c r="D38" s="9"/>
      <c r="E38" s="10"/>
      <c r="F38" s="10"/>
      <c r="G38" s="9"/>
      <c r="L38" s="9"/>
      <c r="M38" s="9"/>
      <c r="O38" s="18"/>
      <c r="P38" s="26"/>
      <c r="Q38" s="18"/>
      <c r="R38" s="27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</row>
    <row r="39" spans="1:65">
      <c r="A39" s="39"/>
      <c r="C39" s="11" t="s">
        <v>16</v>
      </c>
      <c r="D39" s="11"/>
      <c r="E39" s="8"/>
      <c r="F39" s="8"/>
      <c r="M39" s="9"/>
      <c r="O39" s="26"/>
      <c r="P39" s="26"/>
      <c r="Q39" s="26"/>
      <c r="R39" s="27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</row>
    <row r="40" spans="1:65">
      <c r="A40" s="39" t="s">
        <v>41</v>
      </c>
      <c r="C40" s="11" t="s">
        <v>42</v>
      </c>
      <c r="D40" s="11"/>
      <c r="E40" s="10" t="s">
        <v>43</v>
      </c>
      <c r="F40" s="10"/>
      <c r="G40" s="5">
        <v>9419614.5862492118</v>
      </c>
      <c r="L40" s="9"/>
      <c r="M40" s="9"/>
      <c r="O40" s="26"/>
      <c r="P40" s="26"/>
      <c r="Q40" s="26"/>
      <c r="R40" s="27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</row>
    <row r="41" spans="1:65">
      <c r="A41" s="39" t="s">
        <v>94</v>
      </c>
      <c r="B41" s="48"/>
      <c r="C41" s="9" t="s">
        <v>82</v>
      </c>
      <c r="D41" s="9"/>
      <c r="E41" s="10" t="s">
        <v>97</v>
      </c>
      <c r="F41" s="10"/>
      <c r="G41" s="50">
        <f>IF(G40=0,0,G40/G19)</f>
        <v>7.1294124442189827E-2</v>
      </c>
      <c r="L41" s="35">
        <f>G41</f>
        <v>7.1294124442189827E-2</v>
      </c>
      <c r="M41" s="9"/>
      <c r="P41" s="51"/>
      <c r="Q41" s="28"/>
      <c r="R41" s="26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</row>
    <row r="42" spans="1:65">
      <c r="A42" s="39"/>
      <c r="C42" s="11"/>
      <c r="D42" s="11"/>
      <c r="E42" s="10"/>
      <c r="F42" s="10"/>
      <c r="G42" s="9"/>
      <c r="L42" s="9"/>
      <c r="M42" s="9"/>
      <c r="N42" s="8"/>
      <c r="O42" s="26"/>
      <c r="P42" s="26"/>
      <c r="Q42" s="26"/>
      <c r="R42" s="27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</row>
    <row r="43" spans="1:65" ht="15.75">
      <c r="A43" s="92" t="s">
        <v>95</v>
      </c>
      <c r="B43" s="43"/>
      <c r="C43" s="12" t="s">
        <v>83</v>
      </c>
      <c r="D43" s="12"/>
      <c r="E43" s="13" t="s">
        <v>98</v>
      </c>
      <c r="F43" s="13"/>
      <c r="G43" s="44"/>
      <c r="L43" s="45">
        <f>L37+L41</f>
        <v>0.10268554100072586</v>
      </c>
      <c r="M43" s="9"/>
      <c r="N43" s="8"/>
      <c r="O43" s="26"/>
      <c r="P43" s="26"/>
      <c r="Q43" s="26"/>
      <c r="R43" s="27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</row>
    <row r="44" spans="1:65">
      <c r="M44" s="52"/>
      <c r="N44" s="52"/>
      <c r="O44" s="26"/>
      <c r="P44" s="26"/>
      <c r="Q44" s="26"/>
      <c r="R44" s="27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</row>
    <row r="45" spans="1:65">
      <c r="M45" s="52"/>
      <c r="N45" s="52"/>
      <c r="O45" s="26"/>
      <c r="P45" s="26"/>
      <c r="Q45" s="26"/>
      <c r="R45" s="27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</row>
    <row r="46" spans="1:65">
      <c r="M46" s="52"/>
      <c r="N46" s="52"/>
      <c r="O46" s="26"/>
      <c r="P46" s="26"/>
      <c r="Q46" s="26"/>
      <c r="R46" s="27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</row>
    <row r="47" spans="1:65">
      <c r="M47" s="17"/>
      <c r="N47" s="17"/>
      <c r="O47" s="27"/>
      <c r="P47" s="27"/>
      <c r="Q47" s="27"/>
      <c r="R47" s="27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</row>
    <row r="48" spans="1:65">
      <c r="M48" s="9"/>
      <c r="N48" s="9"/>
      <c r="O48" s="26"/>
      <c r="P48" s="18"/>
      <c r="Q48" s="26"/>
      <c r="R48" s="27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</row>
    <row r="49" spans="1:65" ht="15.75">
      <c r="M49" s="9"/>
      <c r="N49" s="36"/>
      <c r="O49" s="26"/>
      <c r="P49" s="26"/>
      <c r="Q49" s="42"/>
      <c r="R49" s="26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</row>
    <row r="50" spans="1:65" ht="15.75">
      <c r="M50" s="9"/>
      <c r="N50" s="36"/>
      <c r="O50" s="26"/>
      <c r="P50" s="26"/>
      <c r="Q50" s="42"/>
      <c r="R50" s="26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</row>
    <row r="51" spans="1:65" ht="15.75">
      <c r="M51" s="9"/>
      <c r="N51" s="36"/>
      <c r="O51" s="26"/>
      <c r="P51" s="26"/>
      <c r="Q51" s="42"/>
      <c r="R51" s="26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</row>
    <row r="52" spans="1:65" ht="15.75">
      <c r="A52" s="47"/>
      <c r="B52" s="48"/>
      <c r="C52" s="53"/>
      <c r="D52" s="53"/>
      <c r="E52" s="40"/>
      <c r="F52" s="40"/>
      <c r="G52" s="9"/>
      <c r="H52" s="53"/>
      <c r="I52" s="53"/>
      <c r="J52" s="34"/>
      <c r="K52" s="53"/>
      <c r="L52" s="9"/>
      <c r="M52" s="9"/>
      <c r="N52" s="36"/>
      <c r="O52" s="26"/>
      <c r="P52" s="26"/>
      <c r="Q52" s="42"/>
      <c r="R52" s="26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</row>
    <row r="53" spans="1:65" ht="15.75">
      <c r="A53" s="47"/>
      <c r="B53" s="48"/>
      <c r="C53" s="53"/>
      <c r="D53" s="53"/>
      <c r="E53" s="40"/>
      <c r="F53" s="40"/>
      <c r="G53" s="9"/>
      <c r="H53" s="53"/>
      <c r="I53" s="53"/>
      <c r="J53" s="34"/>
      <c r="K53" s="53"/>
      <c r="L53" s="9"/>
      <c r="M53" s="9"/>
      <c r="N53" s="36"/>
      <c r="O53" s="26"/>
      <c r="P53" s="26"/>
      <c r="Q53" s="42"/>
      <c r="R53" s="26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</row>
    <row r="54" spans="1:65" ht="15.75">
      <c r="A54" s="88"/>
      <c r="B54" s="20"/>
      <c r="C54" s="47"/>
      <c r="D54" s="47"/>
      <c r="E54" s="40"/>
      <c r="F54" s="40"/>
      <c r="G54" s="9"/>
      <c r="H54" s="53"/>
      <c r="I54" s="53"/>
      <c r="J54" s="34"/>
      <c r="K54" s="53"/>
      <c r="M54" s="9"/>
      <c r="N54" s="91"/>
      <c r="O54" s="54"/>
      <c r="P54" s="26"/>
      <c r="Q54" s="42"/>
      <c r="R54" s="26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</row>
    <row r="55" spans="1:65" ht="15.75">
      <c r="A55" s="88"/>
      <c r="B55" s="20"/>
      <c r="C55" s="47"/>
      <c r="D55" s="47"/>
      <c r="E55" s="40"/>
      <c r="F55" s="40"/>
      <c r="G55" s="9"/>
      <c r="H55" s="53"/>
      <c r="I55" s="53"/>
      <c r="J55" s="34"/>
      <c r="K55" s="53"/>
      <c r="M55" s="9"/>
      <c r="N55" s="36"/>
      <c r="O55" s="54"/>
      <c r="P55" s="26"/>
      <c r="Q55" s="42"/>
      <c r="R55" s="2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</row>
    <row r="56" spans="1:65" ht="15.75">
      <c r="A56" s="55"/>
      <c r="B56" s="20"/>
      <c r="C56" s="47"/>
      <c r="D56" s="47"/>
      <c r="E56" s="40"/>
      <c r="F56" s="40"/>
      <c r="G56" s="9"/>
      <c r="H56" s="53"/>
      <c r="I56" s="53"/>
      <c r="J56" s="34"/>
      <c r="K56" s="53"/>
      <c r="M56" s="9"/>
      <c r="N56" s="36"/>
      <c r="O56" s="54"/>
      <c r="P56" s="26"/>
      <c r="Q56" s="42"/>
      <c r="R56" s="26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</row>
    <row r="57" spans="1:65">
      <c r="A57" s="22"/>
      <c r="C57" s="53"/>
      <c r="D57" s="53"/>
      <c r="E57" s="53"/>
      <c r="F57" s="53"/>
      <c r="G57" s="9"/>
      <c r="H57" s="53"/>
      <c r="I57" s="53"/>
      <c r="J57" s="53"/>
      <c r="K57" s="53"/>
      <c r="M57" s="9"/>
      <c r="N57" s="9"/>
      <c r="O57" s="26"/>
      <c r="P57" s="26"/>
      <c r="Q57" s="28"/>
      <c r="R57" s="26" t="s">
        <v>4</v>
      </c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</row>
    <row r="58" spans="1:65">
      <c r="N58" s="3"/>
    </row>
    <row r="59" spans="1:65">
      <c r="N59" s="3"/>
    </row>
    <row r="61" spans="1:65">
      <c r="A61" s="22"/>
      <c r="C61" s="53"/>
      <c r="D61" s="53"/>
      <c r="E61" s="53"/>
      <c r="F61" s="53"/>
      <c r="G61" s="9"/>
      <c r="H61" s="53"/>
      <c r="I61" s="53"/>
      <c r="J61" s="53"/>
      <c r="K61" s="53"/>
      <c r="M61" s="9"/>
      <c r="N61" s="3" t="str">
        <f>N4</f>
        <v>Attachment GG - Generic Company</v>
      </c>
      <c r="O61" s="26"/>
      <c r="P61" s="18"/>
      <c r="Q61" s="26"/>
      <c r="R61" s="27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</row>
    <row r="62" spans="1:65">
      <c r="A62" s="22"/>
      <c r="C62" s="11" t="str">
        <f>C5</f>
        <v>Formula Rate calculation</v>
      </c>
      <c r="D62" s="11"/>
      <c r="E62" s="53"/>
      <c r="F62" s="53"/>
      <c r="G62" s="53" t="str">
        <f>G5</f>
        <v xml:space="preserve">     Rate Formula Template</v>
      </c>
      <c r="H62" s="53"/>
      <c r="I62" s="53"/>
      <c r="J62" s="53"/>
      <c r="K62" s="53"/>
      <c r="M62" s="9"/>
      <c r="N62" s="56" t="str">
        <f>N5</f>
        <v>For  the 12 months ended 12/31/2015</v>
      </c>
      <c r="O62" s="26"/>
      <c r="P62" s="18"/>
      <c r="Q62" s="26"/>
      <c r="R62" s="27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</row>
    <row r="63" spans="1:65">
      <c r="A63" s="22"/>
      <c r="C63" s="11"/>
      <c r="D63" s="11"/>
      <c r="E63" s="53"/>
      <c r="F63" s="53"/>
      <c r="G63" s="53" t="str">
        <f>G6</f>
        <v xml:space="preserve"> Utilizing Attachment O Data</v>
      </c>
      <c r="H63" s="53"/>
      <c r="I63" s="53"/>
      <c r="J63" s="53"/>
      <c r="K63" s="53"/>
      <c r="L63" s="9"/>
      <c r="M63" s="9"/>
      <c r="O63" s="26"/>
      <c r="P63" s="18"/>
      <c r="Q63" s="26"/>
      <c r="R63" s="27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</row>
    <row r="64" spans="1:65" ht="14.25" customHeight="1">
      <c r="A64" s="22"/>
      <c r="C64" s="53"/>
      <c r="D64" s="53"/>
      <c r="E64" s="53"/>
      <c r="F64" s="53"/>
      <c r="G64" s="53"/>
      <c r="H64" s="53"/>
      <c r="I64" s="53"/>
      <c r="J64" s="53"/>
      <c r="K64" s="53"/>
      <c r="M64" s="9"/>
      <c r="N64" s="53" t="s">
        <v>44</v>
      </c>
      <c r="O64" s="26"/>
      <c r="P64" s="18"/>
      <c r="Q64" s="26"/>
      <c r="R64" s="27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</row>
    <row r="65" spans="1:65">
      <c r="A65" s="22"/>
      <c r="E65" s="53"/>
      <c r="F65" s="53"/>
      <c r="G65" s="53" t="str">
        <f>G8</f>
        <v>Indianapolis Power &amp; Light  Company</v>
      </c>
      <c r="H65" s="53"/>
      <c r="I65" s="53"/>
      <c r="J65" s="53"/>
      <c r="K65" s="53"/>
      <c r="L65" s="53"/>
      <c r="M65" s="9"/>
      <c r="N65" s="9"/>
      <c r="O65" s="26"/>
      <c r="P65" s="18"/>
      <c r="Q65" s="26"/>
      <c r="R65" s="27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</row>
    <row r="66" spans="1:65">
      <c r="A66" s="22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26"/>
      <c r="P66" s="18"/>
      <c r="Q66" s="26"/>
      <c r="R66" s="27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</row>
    <row r="67" spans="1:65" ht="15.75">
      <c r="A67" s="22"/>
      <c r="C67" s="53"/>
      <c r="D67" s="53"/>
      <c r="E67" s="12" t="s">
        <v>45</v>
      </c>
      <c r="F67" s="12"/>
      <c r="H67" s="17"/>
      <c r="I67" s="17"/>
      <c r="J67" s="17"/>
      <c r="K67" s="17"/>
      <c r="L67" s="17"/>
      <c r="M67" s="9"/>
      <c r="N67" s="9"/>
      <c r="O67" s="26"/>
      <c r="P67" s="18"/>
      <c r="Q67" s="26"/>
      <c r="R67" s="27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</row>
    <row r="68" spans="1:65" ht="15.75">
      <c r="A68" s="22"/>
      <c r="C68" s="53"/>
      <c r="D68" s="53"/>
      <c r="E68" s="12"/>
      <c r="F68" s="12"/>
      <c r="H68" s="17"/>
      <c r="I68" s="17"/>
      <c r="J68" s="17"/>
      <c r="K68" s="17"/>
      <c r="L68" s="17"/>
      <c r="M68" s="9"/>
      <c r="N68" s="9"/>
      <c r="O68" s="26"/>
      <c r="P68" s="18"/>
      <c r="Q68" s="26"/>
      <c r="R68" s="27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</row>
    <row r="69" spans="1:65" ht="15.75">
      <c r="A69" s="22"/>
      <c r="C69" s="57">
        <v>-1</v>
      </c>
      <c r="D69" s="57">
        <v>-2</v>
      </c>
      <c r="E69" s="57">
        <v>-3</v>
      </c>
      <c r="F69" s="57">
        <v>-4</v>
      </c>
      <c r="G69" s="57">
        <v>-5</v>
      </c>
      <c r="H69" s="57">
        <v>-6</v>
      </c>
      <c r="I69" s="57">
        <v>-7</v>
      </c>
      <c r="J69" s="57">
        <v>-8</v>
      </c>
      <c r="K69" s="57">
        <v>-9</v>
      </c>
      <c r="L69" s="57">
        <v>-10</v>
      </c>
      <c r="M69" s="57">
        <v>-11</v>
      </c>
      <c r="N69" s="57">
        <v>-12</v>
      </c>
      <c r="O69" s="26"/>
      <c r="P69" s="18"/>
      <c r="Q69" s="26"/>
      <c r="R69" s="27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</row>
    <row r="70" spans="1:65" ht="63">
      <c r="A70" s="58" t="s">
        <v>51</v>
      </c>
      <c r="B70" s="59"/>
      <c r="C70" s="59" t="s">
        <v>46</v>
      </c>
      <c r="D70" s="60" t="s">
        <v>50</v>
      </c>
      <c r="E70" s="61" t="s">
        <v>75</v>
      </c>
      <c r="F70" s="61" t="s">
        <v>84</v>
      </c>
      <c r="G70" s="62" t="s">
        <v>52</v>
      </c>
      <c r="H70" s="61" t="s">
        <v>76</v>
      </c>
      <c r="I70" s="61" t="s">
        <v>83</v>
      </c>
      <c r="J70" s="62" t="s">
        <v>54</v>
      </c>
      <c r="K70" s="61" t="s">
        <v>37</v>
      </c>
      <c r="L70" s="63" t="s">
        <v>60</v>
      </c>
      <c r="M70" s="64" t="s">
        <v>58</v>
      </c>
      <c r="N70" s="63" t="s">
        <v>86</v>
      </c>
      <c r="O70" s="37"/>
      <c r="P70" s="18"/>
      <c r="Q70" s="26"/>
      <c r="R70" s="27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</row>
    <row r="71" spans="1:65" ht="46.5" customHeight="1">
      <c r="A71" s="65"/>
      <c r="B71" s="66"/>
      <c r="C71" s="66"/>
      <c r="D71" s="66"/>
      <c r="E71" s="67" t="s">
        <v>6</v>
      </c>
      <c r="F71" s="67" t="s">
        <v>101</v>
      </c>
      <c r="G71" s="68" t="s">
        <v>69</v>
      </c>
      <c r="H71" s="67" t="s">
        <v>7</v>
      </c>
      <c r="I71" s="67" t="s">
        <v>102</v>
      </c>
      <c r="J71" s="68" t="s">
        <v>70</v>
      </c>
      <c r="K71" s="67" t="s">
        <v>71</v>
      </c>
      <c r="L71" s="68" t="s">
        <v>72</v>
      </c>
      <c r="M71" s="69" t="s">
        <v>73</v>
      </c>
      <c r="N71" s="79" t="s">
        <v>85</v>
      </c>
      <c r="O71" s="26"/>
      <c r="P71" s="18"/>
      <c r="Q71" s="26"/>
      <c r="R71" s="27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</row>
    <row r="72" spans="1:65">
      <c r="A72" s="70"/>
      <c r="B72" s="17"/>
      <c r="C72" s="17"/>
      <c r="D72" s="17"/>
      <c r="E72" s="97"/>
      <c r="F72" s="97"/>
      <c r="G72" s="98"/>
      <c r="H72" s="97"/>
      <c r="I72" s="97"/>
      <c r="J72" s="98"/>
      <c r="K72" s="97"/>
      <c r="L72" s="98"/>
      <c r="M72" s="99"/>
      <c r="N72" s="100"/>
      <c r="O72" s="26"/>
      <c r="P72" s="18"/>
      <c r="Q72" s="26"/>
      <c r="R72" s="27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</row>
    <row r="73" spans="1:65">
      <c r="A73" s="71" t="s">
        <v>14</v>
      </c>
      <c r="C73" s="2" t="s">
        <v>109</v>
      </c>
      <c r="D73" s="2" t="s">
        <v>53</v>
      </c>
      <c r="E73" s="101">
        <v>5616721.4100000001</v>
      </c>
      <c r="F73" s="35">
        <f>$L$33</f>
        <v>4.4583553013236694E-2</v>
      </c>
      <c r="G73" s="103">
        <f>E73*F73</f>
        <v>250413.39674331655</v>
      </c>
      <c r="H73" s="101">
        <v>5086993.8900000006</v>
      </c>
      <c r="I73" s="35">
        <f>$L$43</f>
        <v>0.10268554100072586</v>
      </c>
      <c r="J73" s="103">
        <f>H73*I73</f>
        <v>522360.71966203698</v>
      </c>
      <c r="K73" s="101">
        <v>136511.76999999999</v>
      </c>
      <c r="L73" s="103">
        <f>G73+J73+K73</f>
        <v>909285.88640535355</v>
      </c>
      <c r="M73" s="104">
        <v>0</v>
      </c>
      <c r="N73" s="100">
        <f>L73+M73</f>
        <v>909285.88640535355</v>
      </c>
      <c r="O73" s="73"/>
      <c r="P73" s="73"/>
      <c r="Q73" s="73"/>
      <c r="R73" s="73"/>
      <c r="S73" s="73"/>
      <c r="T73" s="73"/>
      <c r="U73" s="73"/>
    </row>
    <row r="74" spans="1:65">
      <c r="A74" s="71" t="s">
        <v>48</v>
      </c>
      <c r="C74" s="2" t="s">
        <v>109</v>
      </c>
      <c r="D74" s="2" t="s">
        <v>55</v>
      </c>
      <c r="E74" s="101">
        <v>3363853.74</v>
      </c>
      <c r="F74" s="35">
        <f>$L$33</f>
        <v>4.4583553013236694E-2</v>
      </c>
      <c r="G74" s="103">
        <f>E74*F74</f>
        <v>149972.55154606453</v>
      </c>
      <c r="H74" s="101">
        <v>3113350.35</v>
      </c>
      <c r="I74" s="35">
        <f>$L$43</f>
        <v>0.10268554100072586</v>
      </c>
      <c r="J74" s="103">
        <f>H74*I74</f>
        <v>319696.06501454918</v>
      </c>
      <c r="K74" s="101">
        <v>81097.53</v>
      </c>
      <c r="L74" s="103">
        <f>G74+J74+K74</f>
        <v>550766.14656061376</v>
      </c>
      <c r="M74" s="104">
        <v>0</v>
      </c>
      <c r="N74" s="100">
        <f>L74+M74</f>
        <v>550766.14656061376</v>
      </c>
      <c r="O74" s="73"/>
      <c r="P74" s="73"/>
      <c r="Q74" s="73"/>
      <c r="R74" s="73"/>
      <c r="S74" s="73"/>
      <c r="T74" s="73"/>
      <c r="U74" s="73"/>
    </row>
    <row r="75" spans="1:65">
      <c r="A75" s="71" t="s">
        <v>49</v>
      </c>
      <c r="C75" s="2" t="s">
        <v>110</v>
      </c>
      <c r="D75" s="2" t="s">
        <v>56</v>
      </c>
      <c r="E75" s="101">
        <v>1966721.12</v>
      </c>
      <c r="F75" s="35">
        <f>$L$33</f>
        <v>4.4583553013236694E-2</v>
      </c>
      <c r="G75" s="103">
        <f>E75*F75</f>
        <v>87683.415315772247</v>
      </c>
      <c r="H75" s="101">
        <v>1913293.4500000002</v>
      </c>
      <c r="I75" s="35">
        <f>$L$43</f>
        <v>0.10268554100072586</v>
      </c>
      <c r="J75" s="103">
        <f>H75*I75</f>
        <v>196467.57300639525</v>
      </c>
      <c r="K75" s="101">
        <v>47332.79</v>
      </c>
      <c r="L75" s="103">
        <f>G75+J75+K75</f>
        <v>331483.77832216746</v>
      </c>
      <c r="M75" s="101">
        <v>0</v>
      </c>
      <c r="N75" s="100">
        <f>L75+M75</f>
        <v>331483.77832216746</v>
      </c>
      <c r="O75" s="73"/>
      <c r="P75" s="73"/>
      <c r="Q75" s="73"/>
      <c r="R75" s="73"/>
      <c r="S75" s="73"/>
      <c r="T75" s="73"/>
      <c r="U75" s="73"/>
    </row>
    <row r="76" spans="1:65">
      <c r="A76" s="71" t="s">
        <v>111</v>
      </c>
      <c r="C76" s="2" t="s">
        <v>113</v>
      </c>
      <c r="D76" s="2" t="s">
        <v>112</v>
      </c>
      <c r="E76" s="101">
        <v>2676823.62</v>
      </c>
      <c r="F76" s="35">
        <f>$L$33</f>
        <v>4.4583553013236694E-2</v>
      </c>
      <c r="G76" s="103">
        <f>E76*F76</f>
        <v>119342.30776935416</v>
      </c>
      <c r="H76" s="101">
        <v>2674124.4900000002</v>
      </c>
      <c r="I76" s="35">
        <f>$L$43</f>
        <v>0.10268554100072586</v>
      </c>
      <c r="J76" s="103">
        <f>H76*I76</f>
        <v>274593.91995894013</v>
      </c>
      <c r="K76" s="101">
        <v>2699.13</v>
      </c>
      <c r="L76" s="103">
        <f>G76+J76+K76</f>
        <v>396635.35772829427</v>
      </c>
      <c r="M76" s="101">
        <v>0</v>
      </c>
      <c r="N76" s="100">
        <f>L76+M76</f>
        <v>396635.35772829427</v>
      </c>
      <c r="O76" s="73"/>
      <c r="P76" s="73"/>
      <c r="Q76" s="73"/>
      <c r="R76" s="73"/>
      <c r="S76" s="73"/>
      <c r="T76" s="73"/>
      <c r="U76" s="73"/>
    </row>
    <row r="77" spans="1:65">
      <c r="A77" s="71" t="s">
        <v>114</v>
      </c>
      <c r="C77" s="2" t="s">
        <v>115</v>
      </c>
      <c r="D77" s="2" t="s">
        <v>116</v>
      </c>
      <c r="E77" s="101">
        <v>2632827.5699999998</v>
      </c>
      <c r="F77" s="35">
        <f>$L$33</f>
        <v>4.4583553013236694E-2</v>
      </c>
      <c r="G77" s="103">
        <f>E77*F77</f>
        <v>117380.80754180613</v>
      </c>
      <c r="H77" s="101">
        <v>2624507.42</v>
      </c>
      <c r="I77" s="35">
        <f>$L$43</f>
        <v>0.10268554100072586</v>
      </c>
      <c r="J77" s="103">
        <f>H77*I77</f>
        <v>269498.96428311925</v>
      </c>
      <c r="K77" s="101">
        <v>8320.15</v>
      </c>
      <c r="L77" s="103">
        <f>G77+J77+K77</f>
        <v>395199.9218249254</v>
      </c>
      <c r="M77" s="101">
        <v>0</v>
      </c>
      <c r="N77" s="100">
        <f>L77+M77</f>
        <v>395199.9218249254</v>
      </c>
      <c r="O77" s="73"/>
      <c r="P77" s="73"/>
      <c r="Q77" s="73"/>
      <c r="R77" s="73"/>
      <c r="S77" s="73"/>
      <c r="T77" s="73"/>
      <c r="U77" s="73"/>
    </row>
    <row r="78" spans="1:65">
      <c r="A78" s="71"/>
      <c r="E78" s="102"/>
      <c r="F78" s="102"/>
      <c r="G78" s="103"/>
      <c r="H78" s="102"/>
      <c r="I78" s="102"/>
      <c r="J78" s="103"/>
      <c r="K78" s="102"/>
      <c r="L78" s="103"/>
      <c r="M78" s="102"/>
      <c r="N78" s="103"/>
      <c r="O78" s="73"/>
      <c r="P78" s="73"/>
      <c r="Q78" s="73"/>
      <c r="R78" s="73"/>
      <c r="S78" s="73"/>
      <c r="T78" s="73"/>
      <c r="U78" s="73"/>
    </row>
    <row r="79" spans="1:65">
      <c r="A79" s="71"/>
      <c r="E79" s="96"/>
      <c r="F79" s="96"/>
      <c r="G79" s="95"/>
      <c r="H79" s="96"/>
      <c r="I79" s="96"/>
      <c r="J79" s="95"/>
      <c r="K79" s="96"/>
      <c r="L79" s="72"/>
      <c r="N79" s="72"/>
      <c r="O79" s="73"/>
      <c r="P79" s="73"/>
      <c r="Q79" s="73"/>
      <c r="R79" s="73"/>
      <c r="S79" s="73"/>
      <c r="T79" s="73"/>
      <c r="U79" s="73"/>
    </row>
    <row r="80" spans="1:65">
      <c r="A80" s="71"/>
      <c r="G80" s="72"/>
      <c r="J80" s="72"/>
      <c r="L80" s="72"/>
      <c r="N80" s="72"/>
      <c r="O80" s="73"/>
      <c r="P80" s="73"/>
      <c r="Q80" s="73"/>
      <c r="R80" s="73"/>
      <c r="S80" s="73"/>
      <c r="T80" s="73"/>
      <c r="U80" s="73"/>
    </row>
    <row r="81" spans="1:21">
      <c r="A81" s="71"/>
      <c r="C81" s="73"/>
      <c r="D81" s="73"/>
      <c r="E81" s="73"/>
      <c r="F81" s="73"/>
      <c r="G81" s="74"/>
      <c r="H81" s="73"/>
      <c r="I81" s="73"/>
      <c r="J81" s="74"/>
      <c r="K81" s="73"/>
      <c r="L81" s="74"/>
      <c r="M81" s="73"/>
      <c r="N81" s="74"/>
      <c r="O81" s="73"/>
      <c r="P81" s="73"/>
      <c r="Q81" s="73"/>
      <c r="R81" s="73"/>
      <c r="S81" s="73"/>
      <c r="T81" s="73"/>
      <c r="U81" s="73"/>
    </row>
    <row r="82" spans="1:21">
      <c r="A82" s="71"/>
      <c r="C82" s="73"/>
      <c r="D82" s="73"/>
      <c r="E82" s="73"/>
      <c r="F82" s="73"/>
      <c r="G82" s="74"/>
      <c r="H82" s="73"/>
      <c r="I82" s="73"/>
      <c r="J82" s="74"/>
      <c r="K82" s="73"/>
      <c r="L82" s="74"/>
      <c r="M82" s="73"/>
      <c r="N82" s="74"/>
      <c r="O82" s="73"/>
      <c r="P82" s="73"/>
      <c r="Q82" s="73"/>
      <c r="R82" s="73"/>
      <c r="S82" s="73"/>
      <c r="T82" s="73"/>
      <c r="U82" s="73"/>
    </row>
    <row r="83" spans="1:21">
      <c r="A83" s="71"/>
      <c r="C83" s="73"/>
      <c r="D83" s="73"/>
      <c r="E83" s="73"/>
      <c r="F83" s="73"/>
      <c r="G83" s="74"/>
      <c r="H83" s="73"/>
      <c r="I83" s="73"/>
      <c r="J83" s="74"/>
      <c r="K83" s="73"/>
      <c r="L83" s="74"/>
      <c r="M83" s="73"/>
      <c r="N83" s="74"/>
      <c r="O83" s="73"/>
      <c r="P83" s="73"/>
      <c r="Q83" s="73"/>
      <c r="R83" s="73"/>
      <c r="S83" s="73"/>
      <c r="T83" s="73"/>
      <c r="U83" s="73"/>
    </row>
    <row r="84" spans="1:21">
      <c r="A84" s="71"/>
      <c r="C84" s="73"/>
      <c r="D84" s="73"/>
      <c r="E84" s="73"/>
      <c r="F84" s="73"/>
      <c r="G84" s="74"/>
      <c r="H84" s="73"/>
      <c r="I84" s="73"/>
      <c r="J84" s="74"/>
      <c r="K84" s="73"/>
      <c r="L84" s="74"/>
      <c r="M84" s="73"/>
      <c r="N84" s="74"/>
      <c r="O84" s="73"/>
      <c r="P84" s="73"/>
      <c r="Q84" s="73"/>
      <c r="R84" s="73"/>
      <c r="S84" s="73"/>
      <c r="T84" s="73"/>
      <c r="U84" s="73"/>
    </row>
    <row r="85" spans="1:21">
      <c r="A85" s="71"/>
      <c r="C85" s="73"/>
      <c r="D85" s="73"/>
      <c r="E85" s="73"/>
      <c r="F85" s="73"/>
      <c r="G85" s="74"/>
      <c r="H85" s="73"/>
      <c r="I85" s="73"/>
      <c r="J85" s="74"/>
      <c r="K85" s="73"/>
      <c r="L85" s="74"/>
      <c r="M85" s="73"/>
      <c r="N85" s="74"/>
      <c r="O85" s="73"/>
      <c r="P85" s="73"/>
      <c r="Q85" s="73"/>
      <c r="R85" s="73"/>
      <c r="S85" s="73"/>
      <c r="T85" s="73"/>
      <c r="U85" s="73"/>
    </row>
    <row r="86" spans="1:21">
      <c r="A86" s="71"/>
      <c r="C86" s="73"/>
      <c r="D86" s="73"/>
      <c r="E86" s="73"/>
      <c r="F86" s="73"/>
      <c r="G86" s="74"/>
      <c r="H86" s="73"/>
      <c r="I86" s="73"/>
      <c r="J86" s="74"/>
      <c r="K86" s="73"/>
      <c r="L86" s="74"/>
      <c r="M86" s="73"/>
      <c r="N86" s="74"/>
      <c r="O86" s="73"/>
      <c r="P86" s="73"/>
      <c r="Q86" s="73"/>
      <c r="R86" s="73"/>
      <c r="S86" s="73"/>
      <c r="T86" s="73"/>
      <c r="U86" s="73"/>
    </row>
    <row r="87" spans="1:21">
      <c r="A87" s="71"/>
      <c r="C87" s="73"/>
      <c r="D87" s="73"/>
      <c r="E87" s="73"/>
      <c r="F87" s="73"/>
      <c r="G87" s="74"/>
      <c r="H87" s="73"/>
      <c r="I87" s="73"/>
      <c r="J87" s="74"/>
      <c r="K87" s="73"/>
      <c r="L87" s="74"/>
      <c r="M87" s="73"/>
      <c r="N87" s="74"/>
      <c r="O87" s="73"/>
      <c r="P87" s="73"/>
      <c r="Q87" s="73"/>
      <c r="R87" s="73"/>
      <c r="S87" s="73"/>
      <c r="T87" s="73"/>
      <c r="U87" s="73"/>
    </row>
    <row r="88" spans="1:21">
      <c r="A88" s="71"/>
      <c r="C88" s="73"/>
      <c r="D88" s="73"/>
      <c r="E88" s="73"/>
      <c r="F88" s="73"/>
      <c r="G88" s="74"/>
      <c r="H88" s="73"/>
      <c r="I88" s="73"/>
      <c r="J88" s="74"/>
      <c r="K88" s="73"/>
      <c r="L88" s="74"/>
      <c r="M88" s="73"/>
      <c r="N88" s="74"/>
      <c r="O88" s="73"/>
      <c r="P88" s="73"/>
      <c r="Q88" s="73"/>
      <c r="R88" s="73"/>
      <c r="S88" s="73"/>
      <c r="T88" s="73"/>
      <c r="U88" s="73"/>
    </row>
    <row r="89" spans="1:21">
      <c r="A89" s="71"/>
      <c r="C89" s="73"/>
      <c r="D89" s="73"/>
      <c r="E89" s="73"/>
      <c r="F89" s="73"/>
      <c r="G89" s="74"/>
      <c r="H89" s="73"/>
      <c r="I89" s="73"/>
      <c r="J89" s="74"/>
      <c r="K89" s="73"/>
      <c r="L89" s="74"/>
      <c r="M89" s="73"/>
      <c r="N89" s="74"/>
      <c r="O89" s="73"/>
      <c r="P89" s="73"/>
      <c r="Q89" s="73"/>
      <c r="R89" s="73"/>
      <c r="S89" s="73"/>
      <c r="T89" s="73"/>
      <c r="U89" s="73"/>
    </row>
    <row r="90" spans="1:21">
      <c r="A90" s="71"/>
      <c r="C90" s="73"/>
      <c r="D90" s="73"/>
      <c r="E90" s="73"/>
      <c r="F90" s="73"/>
      <c r="G90" s="74"/>
      <c r="H90" s="73"/>
      <c r="I90" s="73"/>
      <c r="J90" s="74"/>
      <c r="K90" s="73"/>
      <c r="L90" s="74"/>
      <c r="M90" s="73"/>
      <c r="N90" s="74"/>
      <c r="O90" s="73"/>
      <c r="P90" s="73"/>
      <c r="Q90" s="73"/>
      <c r="R90" s="73"/>
      <c r="S90" s="73"/>
      <c r="T90" s="73"/>
      <c r="U90" s="73"/>
    </row>
    <row r="91" spans="1:21">
      <c r="A91" s="71"/>
      <c r="C91" s="73"/>
      <c r="D91" s="73"/>
      <c r="E91" s="73"/>
      <c r="F91" s="73"/>
      <c r="G91" s="74"/>
      <c r="H91" s="73"/>
      <c r="I91" s="73"/>
      <c r="J91" s="74"/>
      <c r="K91" s="73"/>
      <c r="L91" s="74"/>
      <c r="M91" s="73"/>
      <c r="N91" s="74"/>
      <c r="O91" s="73"/>
      <c r="P91" s="73"/>
      <c r="Q91" s="73"/>
      <c r="R91" s="73"/>
      <c r="S91" s="73"/>
      <c r="T91" s="73"/>
      <c r="U91" s="73"/>
    </row>
    <row r="92" spans="1:21">
      <c r="A92" s="75"/>
      <c r="B92" s="7"/>
      <c r="C92" s="76"/>
      <c r="D92" s="76"/>
      <c r="E92" s="76"/>
      <c r="F92" s="76"/>
      <c r="G92" s="77"/>
      <c r="H92" s="76"/>
      <c r="I92" s="76"/>
      <c r="J92" s="77"/>
      <c r="K92" s="76"/>
      <c r="L92" s="77"/>
      <c r="M92" s="76"/>
      <c r="N92" s="77"/>
      <c r="O92" s="73"/>
      <c r="P92" s="73"/>
      <c r="Q92" s="73"/>
      <c r="R92" s="73"/>
      <c r="S92" s="73"/>
      <c r="T92" s="73"/>
      <c r="U92" s="73"/>
    </row>
    <row r="93" spans="1:21">
      <c r="A93" s="23" t="s">
        <v>57</v>
      </c>
      <c r="B93" s="48"/>
      <c r="C93" s="11" t="s">
        <v>59</v>
      </c>
      <c r="D93" s="11"/>
      <c r="E93" s="40"/>
      <c r="F93" s="40"/>
      <c r="G93" s="9"/>
      <c r="H93" s="9"/>
      <c r="I93" s="9"/>
      <c r="J93" s="9"/>
      <c r="K93" s="9"/>
      <c r="L93" s="81">
        <f>SUM(L73:L92)</f>
        <v>2583371.0908413548</v>
      </c>
      <c r="M93" s="81">
        <f>SUM(M73:M92)</f>
        <v>0</v>
      </c>
      <c r="N93" s="81">
        <f>SUM(N73:N92)</f>
        <v>2583371.0908413548</v>
      </c>
      <c r="O93" s="73"/>
      <c r="P93" s="73"/>
      <c r="Q93" s="73"/>
      <c r="R93" s="73"/>
      <c r="S93" s="73"/>
      <c r="T93" s="73"/>
      <c r="U93" s="73"/>
    </row>
    <row r="94" spans="1:21">
      <c r="A94" s="85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</row>
    <row r="95" spans="1:21">
      <c r="A95" s="86">
        <v>3</v>
      </c>
      <c r="B95" s="73"/>
      <c r="C95" s="53" t="s">
        <v>74</v>
      </c>
      <c r="D95" s="73"/>
      <c r="E95" s="73"/>
      <c r="F95" s="73"/>
      <c r="G95" s="73"/>
      <c r="H95" s="73"/>
      <c r="I95" s="73"/>
      <c r="J95" s="73"/>
      <c r="K95" s="73"/>
      <c r="L95" s="81">
        <f>L93</f>
        <v>2583371.0908413548</v>
      </c>
      <c r="M95" s="73"/>
      <c r="N95" s="73"/>
      <c r="O95" s="73"/>
      <c r="P95" s="73"/>
      <c r="Q95" s="73"/>
      <c r="R95" s="73"/>
      <c r="S95" s="73"/>
      <c r="T95" s="73"/>
      <c r="U95" s="73"/>
    </row>
    <row r="96" spans="1:21">
      <c r="A96" s="73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</row>
    <row r="97" spans="1:21">
      <c r="A97" s="73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</row>
    <row r="98" spans="1:21">
      <c r="A98" s="53" t="s">
        <v>17</v>
      </c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</row>
    <row r="99" spans="1:21" ht="15.75" thickBot="1">
      <c r="A99" s="87" t="s">
        <v>18</v>
      </c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</row>
    <row r="100" spans="1:21" ht="33" customHeight="1">
      <c r="A100" s="84" t="s">
        <v>19</v>
      </c>
      <c r="B100" s="83"/>
      <c r="C100" s="110" t="s">
        <v>103</v>
      </c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73"/>
      <c r="P100" s="73"/>
      <c r="Q100" s="73"/>
      <c r="R100" s="73"/>
      <c r="S100" s="73"/>
      <c r="T100" s="73"/>
      <c r="U100" s="73"/>
    </row>
    <row r="101" spans="1:21" ht="34.5" customHeight="1">
      <c r="A101" s="84" t="s">
        <v>20</v>
      </c>
      <c r="B101" s="83"/>
      <c r="C101" s="110" t="s">
        <v>104</v>
      </c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73"/>
      <c r="P101" s="73"/>
      <c r="Q101" s="73"/>
      <c r="R101" s="73"/>
      <c r="S101" s="73"/>
      <c r="T101" s="73"/>
      <c r="U101" s="73"/>
    </row>
    <row r="102" spans="1:21" ht="34.5" customHeight="1">
      <c r="A102" s="84" t="s">
        <v>21</v>
      </c>
      <c r="B102" s="83"/>
      <c r="C102" s="107" t="s">
        <v>106</v>
      </c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73"/>
      <c r="P102" s="73"/>
      <c r="Q102" s="73"/>
      <c r="R102" s="73"/>
      <c r="S102" s="73"/>
      <c r="T102" s="73"/>
      <c r="U102" s="73"/>
    </row>
    <row r="103" spans="1:21">
      <c r="A103" s="84" t="s">
        <v>22</v>
      </c>
      <c r="B103" s="83"/>
      <c r="C103" s="109" t="s">
        <v>77</v>
      </c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73"/>
      <c r="P103" s="73"/>
      <c r="Q103" s="73"/>
      <c r="R103" s="73"/>
      <c r="S103" s="73"/>
      <c r="T103" s="73"/>
      <c r="U103" s="73"/>
    </row>
    <row r="104" spans="1:21">
      <c r="A104" s="82" t="s">
        <v>23</v>
      </c>
      <c r="B104" s="83"/>
      <c r="C104" s="111" t="s">
        <v>78</v>
      </c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73"/>
      <c r="P104" s="73"/>
      <c r="Q104" s="73"/>
      <c r="R104" s="73"/>
      <c r="S104" s="73"/>
      <c r="T104" s="73"/>
      <c r="U104" s="73"/>
    </row>
    <row r="105" spans="1:21">
      <c r="A105" s="82" t="s">
        <v>24</v>
      </c>
      <c r="B105" s="83"/>
      <c r="C105" s="112" t="s">
        <v>107</v>
      </c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73"/>
      <c r="P105" s="73"/>
      <c r="Q105" s="73"/>
      <c r="R105" s="73"/>
      <c r="S105" s="73"/>
      <c r="T105" s="73"/>
      <c r="U105" s="73"/>
    </row>
    <row r="106" spans="1:21">
      <c r="A106" s="82" t="s">
        <v>25</v>
      </c>
      <c r="B106" s="83"/>
      <c r="C106" s="106" t="s">
        <v>108</v>
      </c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73"/>
      <c r="P106" s="73"/>
      <c r="Q106" s="73"/>
      <c r="R106" s="73"/>
      <c r="S106" s="73"/>
      <c r="T106" s="73"/>
      <c r="U106" s="73"/>
    </row>
    <row r="107" spans="1:21">
      <c r="A107" s="93" t="s">
        <v>99</v>
      </c>
      <c r="B107" s="20"/>
      <c r="C107" s="106" t="s">
        <v>100</v>
      </c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73"/>
      <c r="P107" s="73"/>
      <c r="Q107" s="73"/>
      <c r="R107" s="73"/>
      <c r="S107" s="73"/>
      <c r="T107" s="73"/>
      <c r="U107" s="73"/>
    </row>
    <row r="108" spans="1:21">
      <c r="A108" s="78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</row>
    <row r="109" spans="1:21" ht="15.75">
      <c r="A109" s="88"/>
      <c r="B109" s="89"/>
      <c r="C109" s="90"/>
      <c r="D109" s="47"/>
      <c r="E109" s="40"/>
      <c r="F109" s="40"/>
      <c r="G109" s="9"/>
      <c r="H109" s="53"/>
      <c r="I109" s="53"/>
      <c r="J109" s="34"/>
      <c r="K109" s="53"/>
      <c r="M109" s="9"/>
      <c r="N109" s="91"/>
      <c r="O109" s="73"/>
      <c r="P109" s="73"/>
      <c r="Q109" s="73"/>
      <c r="R109" s="73"/>
      <c r="S109" s="73"/>
      <c r="T109" s="73"/>
      <c r="U109" s="73"/>
    </row>
    <row r="110" spans="1:21" ht="15.75">
      <c r="A110" s="88"/>
      <c r="B110" s="89"/>
      <c r="C110" s="90"/>
      <c r="D110" s="47"/>
      <c r="E110" s="40"/>
      <c r="F110" s="40"/>
      <c r="G110" s="9"/>
      <c r="H110" s="53"/>
      <c r="I110" s="53"/>
      <c r="J110" s="34"/>
      <c r="K110" s="53"/>
      <c r="M110" s="9"/>
      <c r="N110" s="36"/>
      <c r="O110" s="73"/>
      <c r="P110" s="73"/>
      <c r="Q110" s="73"/>
      <c r="R110" s="73"/>
      <c r="S110" s="73"/>
      <c r="T110" s="73"/>
      <c r="U110" s="73"/>
    </row>
    <row r="111" spans="1:21"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</row>
    <row r="112" spans="1:21"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</row>
    <row r="113" spans="3:21"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</row>
    <row r="114" spans="3:21"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</row>
    <row r="115" spans="3:21"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</row>
    <row r="116" spans="3:21"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</row>
    <row r="117" spans="3:21"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</row>
    <row r="118" spans="3:21"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</row>
    <row r="119" spans="3:21"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</row>
    <row r="120" spans="3:21"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</row>
    <row r="121" spans="3:21"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</row>
    <row r="122" spans="3:21"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</row>
    <row r="123" spans="3:21"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</row>
    <row r="124" spans="3:21"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</row>
    <row r="125" spans="3:21"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</row>
    <row r="126" spans="3:21"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</row>
    <row r="127" spans="3:21"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</row>
    <row r="128" spans="3:21"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</row>
    <row r="129" spans="3:21"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</row>
    <row r="130" spans="3:21"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</row>
    <row r="131" spans="3:21"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</row>
    <row r="132" spans="3:21"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</row>
    <row r="133" spans="3:21"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</row>
    <row r="134" spans="3:21"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</row>
    <row r="135" spans="3:21"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</row>
    <row r="136" spans="3:21"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</row>
    <row r="137" spans="3:21"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</row>
    <row r="138" spans="3:21"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</row>
    <row r="139" spans="3:21"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</row>
    <row r="140" spans="3:21"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</row>
    <row r="141" spans="3:21"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</row>
    <row r="142" spans="3:21"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</row>
    <row r="143" spans="3:21"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</row>
    <row r="144" spans="3:21"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</row>
    <row r="145" spans="3:21"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</row>
    <row r="146" spans="3:21"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</row>
    <row r="147" spans="3:21"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</row>
    <row r="148" spans="3:21"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</row>
    <row r="149" spans="3:21"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</row>
    <row r="150" spans="3:21"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</row>
    <row r="151" spans="3:21"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</row>
    <row r="152" spans="3:21"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</row>
    <row r="153" spans="3:21"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</row>
    <row r="154" spans="3:21"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</row>
    <row r="155" spans="3:21"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</row>
    <row r="156" spans="3:21"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</row>
    <row r="157" spans="3:21"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</row>
    <row r="158" spans="3:21"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</row>
    <row r="159" spans="3:21"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</row>
    <row r="160" spans="3:21"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</row>
    <row r="161" spans="3:21"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</row>
    <row r="162" spans="3:21"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</row>
    <row r="163" spans="3:21"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</row>
    <row r="164" spans="3:21"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</row>
    <row r="165" spans="3:21"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</row>
    <row r="166" spans="3:21"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</row>
    <row r="167" spans="3:21"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</row>
    <row r="168" spans="3:21"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</row>
    <row r="169" spans="3:21"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</row>
    <row r="170" spans="3:21"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</row>
    <row r="171" spans="3:21"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</row>
    <row r="172" spans="3:21"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</row>
    <row r="173" spans="3:21"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</row>
    <row r="174" spans="3:21"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</row>
    <row r="175" spans="3:21"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</row>
    <row r="176" spans="3:21"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</row>
    <row r="177" spans="3:21"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</row>
    <row r="178" spans="3:21"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</row>
    <row r="179" spans="3:21"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</row>
    <row r="180" spans="3:21"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</row>
    <row r="181" spans="3:21"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</row>
    <row r="182" spans="3:21"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</row>
    <row r="183" spans="3:21"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</row>
    <row r="184" spans="3:21"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</row>
    <row r="185" spans="3:21"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</row>
    <row r="186" spans="3:21"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</row>
    <row r="187" spans="3:21"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</row>
    <row r="188" spans="3:21"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</row>
    <row r="189" spans="3:21"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</row>
    <row r="190" spans="3:21"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</row>
    <row r="191" spans="3:21"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</row>
    <row r="192" spans="3:21"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</row>
    <row r="193" spans="3:21"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</row>
    <row r="194" spans="3:21"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</row>
    <row r="195" spans="3:21"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</row>
    <row r="196" spans="3:21"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</row>
    <row r="197" spans="3:21"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</row>
    <row r="198" spans="3:21"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</row>
    <row r="199" spans="3:21"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</row>
    <row r="200" spans="3:21"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</row>
    <row r="201" spans="3:21"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</row>
    <row r="202" spans="3:21"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</row>
    <row r="203" spans="3:21"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</row>
    <row r="204" spans="3:21"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</row>
    <row r="205" spans="3:21"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</row>
    <row r="206" spans="3:21"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</row>
    <row r="207" spans="3:21"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</row>
    <row r="208" spans="3:21"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</row>
    <row r="209" spans="3:21"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</row>
    <row r="210" spans="3:21"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</row>
    <row r="211" spans="3:21"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</row>
    <row r="212" spans="3:21"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</row>
    <row r="213" spans="3:21"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</row>
    <row r="214" spans="3:21"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</row>
    <row r="215" spans="3:21"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</row>
    <row r="216" spans="3:21"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</row>
    <row r="217" spans="3:21"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</row>
    <row r="218" spans="3:21"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</row>
    <row r="219" spans="3:21"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</row>
    <row r="220" spans="3:21"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</row>
    <row r="221" spans="3:21"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</row>
    <row r="222" spans="3:21"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</row>
    <row r="223" spans="3:21"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</row>
    <row r="224" spans="3:21"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</row>
    <row r="225" spans="3:21"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</row>
    <row r="226" spans="3:21"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</row>
    <row r="227" spans="3:21"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</row>
    <row r="228" spans="3:21"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</row>
    <row r="229" spans="3:21"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</row>
    <row r="230" spans="3:21"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</row>
    <row r="231" spans="3:21"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</row>
    <row r="232" spans="3:21"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</row>
    <row r="233" spans="3:21"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</row>
    <row r="234" spans="3:21"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</row>
    <row r="235" spans="3:21"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</row>
    <row r="236" spans="3:21"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</row>
    <row r="237" spans="3:21"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</row>
    <row r="238" spans="3:21"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</row>
    <row r="239" spans="3:21"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</row>
    <row r="240" spans="3:21"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</row>
    <row r="241" spans="3:21"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</row>
    <row r="242" spans="3:21"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</row>
    <row r="243" spans="3:21"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</row>
    <row r="244" spans="3:21"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</row>
    <row r="245" spans="3:21"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</row>
    <row r="246" spans="3:21"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</row>
    <row r="247" spans="3:21"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</row>
    <row r="248" spans="3:21">
      <c r="C248" s="73"/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</row>
    <row r="249" spans="3:21">
      <c r="C249" s="73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</row>
    <row r="250" spans="3:21"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</row>
    <row r="251" spans="3:21"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</row>
    <row r="252" spans="3:21"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</row>
    <row r="253" spans="3:21"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</row>
    <row r="254" spans="3:21">
      <c r="C254" s="73"/>
      <c r="D254" s="73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</row>
    <row r="255" spans="3:21"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</row>
    <row r="256" spans="3:21"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</row>
    <row r="257" spans="3:21"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</row>
    <row r="258" spans="3:21"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</row>
    <row r="259" spans="3:21">
      <c r="C259" s="73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</row>
    <row r="260" spans="3:21">
      <c r="C260" s="73"/>
      <c r="D260" s="73"/>
      <c r="E260" s="73"/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</row>
    <row r="261" spans="3:21">
      <c r="C261" s="73"/>
      <c r="D261" s="73"/>
      <c r="E261" s="73"/>
      <c r="F261" s="73"/>
      <c r="G261" s="73"/>
      <c r="H261" s="73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</row>
    <row r="262" spans="3:21">
      <c r="C262" s="73"/>
      <c r="D262" s="73"/>
      <c r="E262" s="73"/>
      <c r="F262" s="73"/>
      <c r="G262" s="73"/>
      <c r="H262" s="73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73"/>
      <c r="T262" s="73"/>
      <c r="U262" s="73"/>
    </row>
    <row r="263" spans="3:21">
      <c r="C263" s="73"/>
      <c r="D263" s="73"/>
      <c r="E263" s="73"/>
      <c r="F263" s="73"/>
      <c r="G263" s="73"/>
      <c r="H263" s="73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  <c r="T263" s="73"/>
      <c r="U263" s="73"/>
    </row>
    <row r="264" spans="3:21">
      <c r="C264" s="73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</row>
    <row r="265" spans="3:21">
      <c r="C265" s="73"/>
      <c r="D265" s="73"/>
      <c r="E265" s="73"/>
      <c r="F265" s="73"/>
      <c r="G265" s="73"/>
      <c r="H265" s="73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  <c r="T265" s="73"/>
      <c r="U265" s="73"/>
    </row>
    <row r="266" spans="3:21">
      <c r="C266" s="73"/>
      <c r="D266" s="73"/>
      <c r="E266" s="73"/>
      <c r="F266" s="73"/>
      <c r="G266" s="73"/>
      <c r="H266" s="73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  <c r="T266" s="73"/>
      <c r="U266" s="73"/>
    </row>
    <row r="267" spans="3:21">
      <c r="C267" s="73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</row>
    <row r="268" spans="3:21">
      <c r="C268" s="73"/>
      <c r="D268" s="73"/>
      <c r="E268" s="73"/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</row>
    <row r="269" spans="3:21"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</row>
    <row r="270" spans="3:21">
      <c r="C270" s="73"/>
      <c r="D270" s="73"/>
      <c r="E270" s="73"/>
      <c r="F270" s="73"/>
      <c r="G270" s="73"/>
      <c r="H270" s="73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  <c r="T270" s="73"/>
      <c r="U270" s="73"/>
    </row>
    <row r="271" spans="3:21"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</row>
    <row r="272" spans="3:21">
      <c r="C272" s="73"/>
      <c r="D272" s="73"/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  <c r="T272" s="73"/>
      <c r="U272" s="73"/>
    </row>
    <row r="273" spans="3:21"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</row>
    <row r="274" spans="3:21">
      <c r="C274" s="73"/>
      <c r="D274" s="73"/>
      <c r="E274" s="73"/>
      <c r="F274" s="73"/>
      <c r="G274" s="73"/>
      <c r="H274" s="73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  <c r="T274" s="73"/>
      <c r="U274" s="73"/>
    </row>
    <row r="275" spans="3:21">
      <c r="C275" s="73"/>
      <c r="D275" s="73"/>
      <c r="E275" s="73"/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</row>
    <row r="276" spans="3:21">
      <c r="C276" s="73"/>
      <c r="D276" s="73"/>
      <c r="E276" s="73"/>
      <c r="F276" s="73"/>
      <c r="G276" s="73"/>
      <c r="H276" s="73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73"/>
    </row>
    <row r="277" spans="3:21">
      <c r="C277" s="73"/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</row>
    <row r="278" spans="3:21">
      <c r="C278" s="73"/>
      <c r="D278" s="73"/>
      <c r="E278" s="73"/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</row>
    <row r="279" spans="3:21"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</row>
    <row r="280" spans="3:21">
      <c r="C280" s="73"/>
      <c r="D280" s="73"/>
      <c r="E280" s="73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</row>
    <row r="281" spans="3:21"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</row>
    <row r="282" spans="3:21">
      <c r="C282" s="73"/>
      <c r="D282" s="73"/>
      <c r="E282" s="73"/>
      <c r="F282" s="73"/>
      <c r="G282" s="73"/>
      <c r="H282" s="73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</row>
    <row r="283" spans="3:21">
      <c r="C283" s="73"/>
      <c r="D283" s="73"/>
      <c r="E283" s="73"/>
      <c r="F283" s="73"/>
      <c r="G283" s="73"/>
      <c r="H283" s="73"/>
      <c r="I283" s="73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/>
      <c r="U283" s="73"/>
    </row>
    <row r="284" spans="3:21"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</row>
    <row r="285" spans="3:21">
      <c r="C285" s="73"/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</row>
    <row r="286" spans="3:21">
      <c r="C286" s="73"/>
      <c r="D286" s="73"/>
      <c r="E286" s="73"/>
      <c r="F286" s="73"/>
      <c r="G286" s="73"/>
      <c r="H286" s="73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</row>
    <row r="287" spans="3:21">
      <c r="C287" s="73"/>
      <c r="D287" s="73"/>
      <c r="E287" s="73"/>
      <c r="F287" s="73"/>
      <c r="G287" s="73"/>
      <c r="H287" s="73"/>
      <c r="I287" s="73"/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/>
      <c r="U287" s="73"/>
    </row>
    <row r="288" spans="3:21">
      <c r="C288" s="73"/>
      <c r="D288" s="73"/>
      <c r="E288" s="73"/>
      <c r="F288" s="73"/>
      <c r="G288" s="73"/>
      <c r="H288" s="73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73"/>
    </row>
    <row r="289" spans="3:21">
      <c r="C289" s="73"/>
      <c r="D289" s="73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</row>
    <row r="290" spans="3:21">
      <c r="C290" s="73"/>
      <c r="D290" s="73"/>
      <c r="E290" s="73"/>
      <c r="F290" s="73"/>
      <c r="G290" s="73"/>
      <c r="H290" s="73"/>
      <c r="I290" s="73"/>
      <c r="J290" s="73"/>
      <c r="K290" s="73"/>
      <c r="L290" s="73"/>
      <c r="M290" s="73"/>
      <c r="N290" s="73"/>
      <c r="O290" s="73"/>
      <c r="P290" s="73"/>
      <c r="Q290" s="73"/>
      <c r="R290" s="73"/>
      <c r="S290" s="73"/>
      <c r="T290" s="73"/>
      <c r="U290" s="73"/>
    </row>
    <row r="291" spans="3:21">
      <c r="C291" s="73"/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</row>
    <row r="292" spans="3:21">
      <c r="C292" s="73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</row>
    <row r="293" spans="3:21">
      <c r="C293" s="73"/>
      <c r="D293" s="73"/>
      <c r="E293" s="73"/>
      <c r="F293" s="73"/>
      <c r="G293" s="73"/>
      <c r="H293" s="73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</row>
    <row r="294" spans="3:21">
      <c r="C294" s="73"/>
      <c r="D294" s="73"/>
      <c r="E294" s="73"/>
      <c r="F294" s="73"/>
      <c r="G294" s="73"/>
      <c r="H294" s="73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/>
      <c r="U294" s="73"/>
    </row>
    <row r="295" spans="3:21">
      <c r="C295" s="73"/>
      <c r="D295" s="73"/>
      <c r="E295" s="73"/>
      <c r="F295" s="73"/>
      <c r="G295" s="73"/>
      <c r="H295" s="73"/>
      <c r="I295" s="73"/>
      <c r="J295" s="73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</row>
    <row r="296" spans="3:21">
      <c r="C296" s="73"/>
      <c r="D296" s="73"/>
      <c r="E296" s="73"/>
      <c r="F296" s="73"/>
      <c r="G296" s="73"/>
      <c r="H296" s="73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3"/>
      <c r="T296" s="73"/>
      <c r="U296" s="73"/>
    </row>
    <row r="297" spans="3:21">
      <c r="C297" s="73"/>
      <c r="D297" s="73"/>
      <c r="E297" s="73"/>
      <c r="F297" s="73"/>
      <c r="G297" s="73"/>
      <c r="H297" s="73"/>
      <c r="I297" s="73"/>
      <c r="J297" s="73"/>
      <c r="K297" s="73"/>
      <c r="L297" s="73"/>
      <c r="M297" s="73"/>
      <c r="N297" s="73"/>
      <c r="O297" s="73"/>
      <c r="P297" s="73"/>
      <c r="Q297" s="73"/>
      <c r="R297" s="73"/>
      <c r="S297" s="73"/>
      <c r="T297" s="73"/>
      <c r="U297" s="73"/>
    </row>
    <row r="298" spans="3:21">
      <c r="C298" s="73"/>
      <c r="D298" s="73"/>
      <c r="E298" s="73"/>
      <c r="F298" s="73"/>
      <c r="G298" s="73"/>
      <c r="H298" s="73"/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73"/>
    </row>
    <row r="299" spans="3:21">
      <c r="C299" s="73"/>
      <c r="D299" s="73"/>
      <c r="E299" s="73"/>
      <c r="F299" s="73"/>
      <c r="G299" s="73"/>
      <c r="H299" s="73"/>
      <c r="I299" s="73"/>
      <c r="J299" s="73"/>
      <c r="K299" s="73"/>
      <c r="L299" s="73"/>
      <c r="M299" s="73"/>
      <c r="N299" s="73"/>
    </row>
    <row r="300" spans="3:21">
      <c r="C300" s="73"/>
      <c r="D300" s="73"/>
      <c r="E300" s="73"/>
      <c r="F300" s="73"/>
      <c r="G300" s="73"/>
      <c r="H300" s="73"/>
      <c r="I300" s="73"/>
      <c r="J300" s="73"/>
      <c r="K300" s="73"/>
      <c r="L300" s="73"/>
      <c r="M300" s="73"/>
      <c r="N300" s="73"/>
    </row>
    <row r="301" spans="3:21">
      <c r="C301" s="73"/>
      <c r="D301" s="73"/>
      <c r="E301" s="73"/>
      <c r="F301" s="73"/>
      <c r="G301" s="73"/>
      <c r="H301" s="73"/>
      <c r="I301" s="73"/>
      <c r="J301" s="73"/>
      <c r="K301" s="73"/>
      <c r="L301" s="73"/>
      <c r="M301" s="73"/>
      <c r="N301" s="73"/>
    </row>
    <row r="302" spans="3:21">
      <c r="C302" s="73"/>
      <c r="D302" s="73"/>
      <c r="E302" s="73"/>
      <c r="F302" s="73"/>
      <c r="G302" s="73"/>
      <c r="H302" s="73"/>
      <c r="I302" s="73"/>
      <c r="J302" s="73"/>
      <c r="K302" s="73"/>
      <c r="L302" s="73"/>
      <c r="M302" s="73"/>
      <c r="N302" s="73"/>
    </row>
    <row r="303" spans="3:21">
      <c r="C303" s="73"/>
      <c r="D303" s="73"/>
      <c r="E303" s="73"/>
      <c r="F303" s="73"/>
      <c r="G303" s="73"/>
      <c r="H303" s="73"/>
      <c r="I303" s="73"/>
      <c r="J303" s="73"/>
      <c r="K303" s="73"/>
      <c r="L303" s="73"/>
      <c r="M303" s="73"/>
      <c r="N303" s="73"/>
    </row>
    <row r="304" spans="3:21">
      <c r="C304" s="73"/>
      <c r="D304" s="73"/>
      <c r="E304" s="73"/>
      <c r="F304" s="73"/>
      <c r="G304" s="73"/>
      <c r="H304" s="73"/>
      <c r="I304" s="73"/>
      <c r="J304" s="73"/>
      <c r="K304" s="73"/>
      <c r="L304" s="73"/>
      <c r="M304" s="73"/>
      <c r="N304" s="73"/>
    </row>
    <row r="305" spans="3:14">
      <c r="C305" s="73"/>
      <c r="D305" s="73"/>
      <c r="E305" s="73"/>
      <c r="F305" s="73"/>
      <c r="G305" s="73"/>
      <c r="H305" s="73"/>
      <c r="I305" s="73"/>
      <c r="J305" s="73"/>
      <c r="K305" s="73"/>
      <c r="L305" s="73"/>
      <c r="M305" s="73"/>
      <c r="N305" s="73"/>
    </row>
    <row r="306" spans="3:14">
      <c r="C306" s="73"/>
      <c r="D306" s="73"/>
      <c r="E306" s="73"/>
      <c r="F306" s="73"/>
      <c r="G306" s="73"/>
      <c r="H306" s="73"/>
      <c r="I306" s="73"/>
      <c r="J306" s="73"/>
      <c r="K306" s="73"/>
      <c r="L306" s="73"/>
      <c r="M306" s="73"/>
      <c r="N306" s="73"/>
    </row>
  </sheetData>
  <mergeCells count="8">
    <mergeCell ref="C107:N107"/>
    <mergeCell ref="C106:N106"/>
    <mergeCell ref="C102:N102"/>
    <mergeCell ref="C103:N103"/>
    <mergeCell ref="C100:N100"/>
    <mergeCell ref="C101:N101"/>
    <mergeCell ref="C104:N104"/>
    <mergeCell ref="C105:N105"/>
  </mergeCells>
  <phoneticPr fontId="0" type="noConversion"/>
  <printOptions horizontalCentered="1"/>
  <pageMargins left="0.32" right="0.3" top="0.77" bottom="0.75" header="0.5" footer="0.5"/>
  <pageSetup scale="54" fitToHeight="0" orientation="landscape" horizontalDpi="300" verticalDpi="300" r:id="rId1"/>
  <headerFooter alignWithMargins="0">
    <oddFooter>&amp;RV10
EFF 01.02.14</oddFooter>
  </headerFooter>
  <rowBreaks count="1" manualBreakCount="1">
    <brk id="5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Attach GG Proj #1- Year 1</vt:lpstr>
      <vt:lpstr>'Attach GG Proj #1- Year 1'!Print_Area</vt:lpstr>
    </vt:vector>
  </TitlesOfParts>
  <Company>American Transmission Co.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Hodgson</dc:creator>
  <cp:lastModifiedBy>ABRA1AM</cp:lastModifiedBy>
  <cp:lastPrinted>2016-04-27T17:58:34Z</cp:lastPrinted>
  <dcterms:created xsi:type="dcterms:W3CDTF">2009-07-01T14:12:33Z</dcterms:created>
  <dcterms:modified xsi:type="dcterms:W3CDTF">2016-04-28T14:11:02Z</dcterms:modified>
</cp:coreProperties>
</file>