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7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:\General Finance\Shared Working Files\MISO\2018 Sumission for 2017 actuals\"/>
    </mc:Choice>
  </mc:AlternateContent>
  <bookViews>
    <workbookView xWindow="0" yWindow="0" windowWidth="28800" windowHeight="12210"/>
  </bookViews>
  <sheets>
    <sheet name="Attach GG" sheetId="2" r:id="rId1"/>
    <sheet name="Cross Ref to Att O" sheetId="3" r:id="rId2"/>
  </sheets>
  <externalReferences>
    <externalReference r:id="rId3"/>
    <externalReference r:id="rId4"/>
  </externalReferences>
  <definedNames>
    <definedName name="CH_COS">#REF!</definedName>
    <definedName name="NSP_COS">#REF!</definedName>
    <definedName name="_xlnm.Print_Area" localSheetId="0">'Attach GG'!$A$1:$N$108</definedName>
    <definedName name="Print1">#REF!</definedName>
    <definedName name="Print3">#REF!</definedName>
    <definedName name="Print4">#REF!</definedName>
    <definedName name="Print5">#REF!</definedName>
    <definedName name="ProjIDList">#REF!</definedName>
    <definedName name="PSCo_COS">#REF!</definedName>
    <definedName name="q_MTEP06_App_AB_Facility">#REF!</definedName>
    <definedName name="q_MTEP06_App_AB_Projects">#REF!</definedName>
    <definedName name="revreq">#REF!</definedName>
    <definedName name="SPS_COS">#REF!</definedName>
    <definedName name="Xcel">'[1]Data Entry and Forecaster'!#REF!</definedName>
    <definedName name="Xcel_COS">#REF!</definedName>
  </definedNames>
  <calcPr calcId="171027"/>
</workbook>
</file>

<file path=xl/calcChain.xml><?xml version="1.0" encoding="utf-8"?>
<calcChain xmlns="http://schemas.openxmlformats.org/spreadsheetml/2006/main">
  <c r="G40" i="2" l="1"/>
  <c r="G36" i="2"/>
  <c r="G30" i="2"/>
  <c r="G26" i="2"/>
  <c r="G22" i="2"/>
  <c r="G19" i="2"/>
  <c r="G18" i="2"/>
  <c r="K93" i="2" l="1"/>
  <c r="H93" i="2"/>
  <c r="E93" i="2"/>
  <c r="N61" i="2" l="1"/>
  <c r="G27" i="2" l="1"/>
  <c r="L27" i="2" s="1"/>
  <c r="G41" i="2"/>
  <c r="L41" i="2" s="1"/>
  <c r="G37" i="2"/>
  <c r="L37" i="2" s="1"/>
  <c r="G23" i="2"/>
  <c r="L23" i="2" s="1"/>
  <c r="G31" i="2"/>
  <c r="L31" i="2" s="1"/>
  <c r="M93" i="2"/>
  <c r="C62" i="2"/>
  <c r="G62" i="2"/>
  <c r="N62" i="2"/>
  <c r="G63" i="2"/>
  <c r="G65" i="2"/>
  <c r="L33" i="2" l="1"/>
  <c r="L43" i="2"/>
  <c r="F76" i="2" l="1"/>
  <c r="G76" i="2" s="1"/>
  <c r="F73" i="2"/>
  <c r="G73" i="2" s="1"/>
  <c r="F77" i="2"/>
  <c r="G77" i="2" s="1"/>
  <c r="I73" i="2"/>
  <c r="J73" i="2" s="1"/>
  <c r="I77" i="2"/>
  <c r="J77" i="2" s="1"/>
  <c r="I76" i="2"/>
  <c r="J76" i="2" s="1"/>
  <c r="F75" i="2"/>
  <c r="G75" i="2" s="1"/>
  <c r="F74" i="2"/>
  <c r="G74" i="2" s="1"/>
  <c r="I74" i="2"/>
  <c r="J74" i="2" s="1"/>
  <c r="I75" i="2"/>
  <c r="J75" i="2" s="1"/>
  <c r="L76" i="2" l="1"/>
  <c r="N76" i="2" s="1"/>
  <c r="L77" i="2"/>
  <c r="N77" i="2" s="1"/>
  <c r="L73" i="2"/>
  <c r="N73" i="2" s="1"/>
  <c r="L75" i="2"/>
  <c r="N75" i="2" s="1"/>
  <c r="L74" i="2"/>
  <c r="N74" i="2" s="1"/>
  <c r="N93" i="2" l="1"/>
  <c r="L93" i="2"/>
  <c r="L95" i="2" s="1"/>
</calcChain>
</file>

<file path=xl/sharedStrings.xml><?xml version="1.0" encoding="utf-8"?>
<sst xmlns="http://schemas.openxmlformats.org/spreadsheetml/2006/main" count="186" uniqueCount="159">
  <si>
    <t>Attachment O</t>
  </si>
  <si>
    <t xml:space="preserve">     Rate Formula Template</t>
  </si>
  <si>
    <t>Line</t>
  </si>
  <si>
    <t>No.</t>
  </si>
  <si>
    <t xml:space="preserve"> </t>
  </si>
  <si>
    <t>Allocator</t>
  </si>
  <si>
    <t>(Note C)</t>
  </si>
  <si>
    <t>(Note D)</t>
  </si>
  <si>
    <t>(1)</t>
  </si>
  <si>
    <t>(2)</t>
  </si>
  <si>
    <t>(3)</t>
  </si>
  <si>
    <t>(4)</t>
  </si>
  <si>
    <t>Transmission</t>
  </si>
  <si>
    <t>Page, Line, Col.</t>
  </si>
  <si>
    <t>1a</t>
  </si>
  <si>
    <t>Total Income Taxes</t>
  </si>
  <si>
    <t xml:space="preserve">RETURN </t>
  </si>
  <si>
    <t>Note</t>
  </si>
  <si>
    <t>Letter</t>
  </si>
  <si>
    <t>A</t>
  </si>
  <si>
    <t>B</t>
  </si>
  <si>
    <t>C</t>
  </si>
  <si>
    <t>D</t>
  </si>
  <si>
    <t>E</t>
  </si>
  <si>
    <t>F</t>
  </si>
  <si>
    <t>G</t>
  </si>
  <si>
    <t xml:space="preserve"> Utilizing Attachment O Data</t>
  </si>
  <si>
    <t>Page 1 of 2</t>
  </si>
  <si>
    <t>Gross Transmission Plant - Total</t>
  </si>
  <si>
    <t>Net Transmission Plant - Total</t>
  </si>
  <si>
    <t>O&amp;M EXPENSE</t>
  </si>
  <si>
    <t>TAXES OTHER THAN INCOME TAXES</t>
  </si>
  <si>
    <t>6</t>
  </si>
  <si>
    <t>Total Other Taxes</t>
  </si>
  <si>
    <t>7</t>
  </si>
  <si>
    <t>8</t>
  </si>
  <si>
    <t>9</t>
  </si>
  <si>
    <t>Project Depreciation Expense</t>
  </si>
  <si>
    <t>INCOME TAXES</t>
  </si>
  <si>
    <t>10</t>
  </si>
  <si>
    <t>11</t>
  </si>
  <si>
    <t>12</t>
  </si>
  <si>
    <t>Return on Rate Base</t>
  </si>
  <si>
    <t>Attach O, p 3, line 28 col 5</t>
  </si>
  <si>
    <t>Page 2 of 2</t>
  </si>
  <si>
    <t xml:space="preserve">                           Network Upgrade Charge Calculation By Project</t>
  </si>
  <si>
    <t>Project Name</t>
  </si>
  <si>
    <t>5</t>
  </si>
  <si>
    <t>1b</t>
  </si>
  <si>
    <t>1c</t>
  </si>
  <si>
    <t>MTEP Project Number</t>
  </si>
  <si>
    <t>Line No.</t>
  </si>
  <si>
    <t>Annual Expense Charge</t>
  </si>
  <si>
    <t>P1</t>
  </si>
  <si>
    <t>Annual Return Charge</t>
  </si>
  <si>
    <t>P2</t>
  </si>
  <si>
    <t>P3</t>
  </si>
  <si>
    <t>2</t>
  </si>
  <si>
    <t>True-Up Adjustment</t>
  </si>
  <si>
    <t>Annual Totals</t>
  </si>
  <si>
    <t>Annual Revenue Requirement</t>
  </si>
  <si>
    <t>Attach O, p 2, line 2 col 5 (Note A)</t>
  </si>
  <si>
    <t>Attach O, p 3, line 8 col 5</t>
  </si>
  <si>
    <t>Total O&amp;M Allocated to Transmission</t>
  </si>
  <si>
    <t>Attach O, p 3, line 20 col 5</t>
  </si>
  <si>
    <t>(line 3 divided by line 1 col 3)</t>
  </si>
  <si>
    <t>(line 5 divided by line 1 col 3)</t>
  </si>
  <si>
    <t>(line 10 divided by line 2 col 3)</t>
  </si>
  <si>
    <t>Attach O, p 3, line 27 col 5</t>
  </si>
  <si>
    <t>(Col. 3 * Col. 4)</t>
  </si>
  <si>
    <t>(Col. 6 * Col. 7)</t>
  </si>
  <si>
    <t>(Note E)</t>
  </si>
  <si>
    <t>(Sum Col. 5, 8 &amp; 9)</t>
  </si>
  <si>
    <t>(Note F)</t>
  </si>
  <si>
    <t>Rev. Req. Adj For Attachment O</t>
  </si>
  <si>
    <t xml:space="preserve">Project Gross Plant </t>
  </si>
  <si>
    <t xml:space="preserve">Project Net Plant </t>
  </si>
  <si>
    <t>Project Net Plant is the Project Gross Plant Identified in Column 3 less the associated Accumulated Depreciation.</t>
  </si>
  <si>
    <t>Project Depreciation Expense is the actual value booked for the project and included in the Depreciation Expense in Attachment O page 3 line 12.</t>
  </si>
  <si>
    <t>Annual Allocation Factor for O&amp;M</t>
  </si>
  <si>
    <t>Annual Allocation Factor for Other Taxes</t>
  </si>
  <si>
    <t>Annual Allocation Factor for Income Taxes</t>
  </si>
  <si>
    <t>Annual Allocation Factor for Return on Rate Base</t>
  </si>
  <si>
    <t>Annual Allocation Factor for Return</t>
  </si>
  <si>
    <t>Annual Allocation Factor for Expense</t>
  </si>
  <si>
    <t>Sum Col. 10 &amp; 11
(Note G)</t>
  </si>
  <si>
    <t>Network Upgrade Charge</t>
  </si>
  <si>
    <t>Formula Rate calculation</t>
  </si>
  <si>
    <t>To be completed in conjunction with Attachment O.</t>
  </si>
  <si>
    <t>Total G&amp;C Depreciation Expense</t>
  </si>
  <si>
    <t>Attach O, p 3, lines 10 &amp; 11, col 5 (Note H)</t>
  </si>
  <si>
    <t>Annual Allocation Factor for G&amp;C Depreciation Expense</t>
  </si>
  <si>
    <t>GENERAL AND COMMON (G&amp;C) DEPRECIATION EXPENSE</t>
  </si>
  <si>
    <t>Sum of line 4, 6, and 8</t>
  </si>
  <si>
    <t>13</t>
  </si>
  <si>
    <t>14</t>
  </si>
  <si>
    <t>(line 7 divided by line 1 col 3)</t>
  </si>
  <si>
    <t>(line 12 divided by line 2 col 3)</t>
  </si>
  <si>
    <t>Sum of line 11 and 13</t>
  </si>
  <si>
    <t>H</t>
  </si>
  <si>
    <t>The Total General and Common Depreciation Expense excludes any depreciation expense directly associated with a project and thereby included in page 2 column 9.</t>
  </si>
  <si>
    <t>(Page 1 line 9)</t>
  </si>
  <si>
    <t>(Page 1 line 14)</t>
  </si>
  <si>
    <r>
      <t>Gross Transmission Plant is that identified on page 2 line 2 of Attachment O and includes any sub lines 2a or 2b etc. and is inclusive of any CWIP included in rate base when authorized by FERC order</t>
    </r>
    <r>
      <rPr>
        <sz val="12"/>
        <rFont val="Arial MT"/>
      </rPr>
      <t xml:space="preserve"> less any prefunded AFUDC, if applicable.</t>
    </r>
  </si>
  <si>
    <r>
      <t xml:space="preserve">Net Transmission Plant is that identified on page 2 line 14 of Attachment O and includes any sub lines 14a or 14b etc. and is inclusive of any CWIP included in rate base when authorized by FERC order </t>
    </r>
    <r>
      <rPr>
        <sz val="12"/>
        <rFont val="Arial MT"/>
      </rPr>
      <t>less any prefunded AFUDC, if applicable.</t>
    </r>
  </si>
  <si>
    <t>Attach O, p 2, line 14 and 23b col 5 (Note B)</t>
  </si>
  <si>
    <t>Project Gross Plant is the total capital investment for the project calculated in the same method as the gross plant value in line 1 and includes CWIP in rate base less any prefunded AFUDC, if applicable.  This value includes subsequent capital investments required to maintain the facilities to their original capabilities.</t>
  </si>
  <si>
    <t>True-Up Adjustment is included pursuant to a FERC approved methodology, if applicable.</t>
  </si>
  <si>
    <r>
      <t xml:space="preserve">Attachment GG - </t>
    </r>
    <r>
      <rPr>
        <sz val="12"/>
        <rFont val="Arial MT"/>
      </rPr>
      <t>Generic Company</t>
    </r>
  </si>
  <si>
    <r>
      <t>The Network Upgrade Charge is the value to be used in Schedule</t>
    </r>
    <r>
      <rPr>
        <sz val="12"/>
        <rFont val="Arial MT"/>
      </rPr>
      <t>s 26, 37 and 38.</t>
    </r>
  </si>
  <si>
    <t>Table 1</t>
  </si>
  <si>
    <t>FERC Form 1</t>
  </si>
  <si>
    <t>EIA Form 412 Non-Levelized</t>
  </si>
  <si>
    <t>EIA Form 412 Cash Flow</t>
  </si>
  <si>
    <t>RUS Form 12 Non-Levelized</t>
  </si>
  <si>
    <t>RUS Form 12 Cash Flow</t>
  </si>
  <si>
    <t>Gross Transmission Plant</t>
  </si>
  <si>
    <t>Net Transmission Plant*</t>
  </si>
  <si>
    <t>O&amp;M Expense</t>
  </si>
  <si>
    <t>General and Common Depreciation Expense</t>
  </si>
  <si>
    <t>N/A</t>
  </si>
  <si>
    <t>Taxes Other Than Income Taxes</t>
  </si>
  <si>
    <t>Cross Reference to Attachment O for Completion of Attachment GG</t>
  </si>
  <si>
    <t>Attachment GG</t>
  </si>
  <si>
    <t>Page 1, Line 1, Col. 3</t>
  </si>
  <si>
    <t>Page 1, Line 2, Col. 3</t>
  </si>
  <si>
    <t>Page 1, Line 3, Col. 3</t>
  </si>
  <si>
    <t>Page 1, Line 5, Col. 3</t>
  </si>
  <si>
    <t>Page 1, Line 7, Col. 3</t>
  </si>
  <si>
    <t>Page 1, Line 10, Col. 3</t>
  </si>
  <si>
    <t>Page 1, Line 12, Col. 3</t>
  </si>
  <si>
    <t>Page 2, Line 2, Col. 5</t>
  </si>
  <si>
    <t>Page 2, Line 14, Col. 5</t>
  </si>
  <si>
    <t>Page 3, Line 8, Col. 5</t>
  </si>
  <si>
    <t>P. 3, Lines 10 &amp; 11, Col. 5</t>
  </si>
  <si>
    <t>Page 3, Line  20, Col. 5</t>
  </si>
  <si>
    <t>Page 3, Line 27, Col. 5</t>
  </si>
  <si>
    <t>Page 3, Line 28, Col. 5</t>
  </si>
  <si>
    <t>Page 3, Line 2, Col. 5</t>
  </si>
  <si>
    <t>Page 2, Line 8, Col. 5</t>
  </si>
  <si>
    <t>Page 2, Line  19, Col. 5**</t>
  </si>
  <si>
    <t>Page 2, Line 11, Col. 5 &amp; Page 2, Line 21, Col. 5***</t>
  </si>
  <si>
    <t>Page 3, Lines 10 &amp; 11, Col. 5</t>
  </si>
  <si>
    <t>Page 2, Line  19, Col. 5</t>
  </si>
  <si>
    <t>Page 2, Line 11, Col. 5 &amp; Page 2, Line 21, Col. 5</t>
  </si>
  <si>
    <t xml:space="preserve">Notes: </t>
  </si>
  <si>
    <t xml:space="preserve">*The Net Transmission Plant for Transmission Owners using an Attachment O based on either EIA Form 412 Cash Flow or RUS Form 12 Cash Flow shall use their Gross Transmission Plant from Page 2, Line 2, Column 5 for a Net Transmission Plant value.  These two Attachment Os do not allow for the recovery of depreciation expense nor do they decrement rate base for accumulated depreciation, therefore to maintain a consistent methodology between Attachment O and Attachment GG no depreciation expense would be recovered under Attachment GG nor would any accumulated depreciation be included in the calculation of the Net Transmission Plant balances.   </t>
  </si>
  <si>
    <t>**The Taxes Other Than Income Taxes for SMMPA's EIA Form 412 Cash Flow Attachment O shall use Page 2, Line 20, Col. 5</t>
  </si>
  <si>
    <t>**The Return on Rate Base for SMMPA's EIA Form 412 Cash Flow Attachment O shall use Page 2, Line 12, Col. 5 and Page 2, Line 22, Col. 5.</t>
  </si>
  <si>
    <t>For  the 12 months ended 12/31/17__</t>
  </si>
  <si>
    <t>Indianapolis Power &amp; Light</t>
  </si>
  <si>
    <t>Petersburg Autotransformer Replacements</t>
  </si>
  <si>
    <t>Petersburg 2B-345kV</t>
  </si>
  <si>
    <t>Petersburg - Wheatland to AEP Breed 345 kV</t>
  </si>
  <si>
    <t>Petersburg 345 kV breaker replacements</t>
  </si>
  <si>
    <t>1d</t>
  </si>
  <si>
    <t>1e</t>
  </si>
  <si>
    <t>P4</t>
  </si>
  <si>
    <t>P5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</si>
</sst>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  <numFmt numFmtId="165" formatCode="#,##0.00000"/>
    <numFmt numFmtId="166" formatCode="&quot;$&quot;#,##0"/>
    <numFmt numFmtId="167" formatCode="&quot;$&quot;#,##0.00"/>
    <numFmt numFmtId="168" formatCode="_(&quot;$&quot;* #,##0_);_(&quot;$&quot;* \(#,##0\);_(&quot;$&quot;* &quot;-&quot;??_);_(@_)"/>
    <numFmt numFmtId="169" formatCode="0_);\(0\)"/>
  </numFmts>
  <fonts count="36">
    <font>
      <sz val="12"/>
      <name val="Arial MT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 Narrow"/>
      <family val="2"/>
    </font>
    <font>
      <sz val="12"/>
      <name val="Arial MT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Arial"/>
      <family val="2"/>
    </font>
    <font>
      <sz val="12"/>
      <color indexed="17"/>
      <name val="Arial MT"/>
    </font>
    <font>
      <b/>
      <sz val="12"/>
      <name val="Arial"/>
      <family val="2"/>
    </font>
    <font>
      <b/>
      <sz val="12"/>
      <name val="Arial MT"/>
    </font>
    <font>
      <sz val="12"/>
      <color indexed="10"/>
      <name val="Arial"/>
      <family val="2"/>
    </font>
    <font>
      <sz val="10"/>
      <name val="Arial MT"/>
    </font>
    <font>
      <b/>
      <u/>
      <sz val="12"/>
      <name val="Arial MT"/>
    </font>
    <font>
      <sz val="12"/>
      <color indexed="10"/>
      <name val="Arial MT"/>
    </font>
    <font>
      <sz val="12"/>
      <name val="Times New Roman"/>
      <family val="1"/>
    </font>
    <font>
      <i/>
      <sz val="12"/>
      <name val="Arial MT"/>
    </font>
    <font>
      <sz val="16"/>
      <name val="Arial MT"/>
    </font>
    <font>
      <sz val="14"/>
      <name val="Arial MT"/>
    </font>
    <font>
      <u/>
      <sz val="12"/>
      <name val="Arial MT"/>
    </font>
    <font>
      <u/>
      <sz val="10"/>
      <name val="Arial MT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47">
    <xf numFmtId="167" fontId="0" fillId="0" borderId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16" fillId="0" borderId="0">
      <alignment vertical="top"/>
    </xf>
    <xf numFmtId="0" fontId="17" fillId="23" borderId="7" applyNumberFormat="0" applyFont="0" applyAlignment="0" applyProtection="0"/>
    <xf numFmtId="0" fontId="18" fillId="20" borderId="8" applyNumberFormat="0" applyAlignment="0" applyProtection="0"/>
    <xf numFmtId="9" fontId="6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126">
    <xf numFmtId="167" fontId="0" fillId="0" borderId="0" xfId="0" applyAlignment="1"/>
    <xf numFmtId="3" fontId="22" fillId="0" borderId="0" xfId="0" applyNumberFormat="1" applyFont="1" applyFill="1" applyBorder="1"/>
    <xf numFmtId="167" fontId="0" fillId="0" borderId="0" xfId="0" applyFill="1" applyBorder="1" applyAlignment="1"/>
    <xf numFmtId="167" fontId="0" fillId="0" borderId="0" xfId="0" applyFill="1" applyBorder="1" applyAlignment="1">
      <alignment horizontal="right"/>
    </xf>
    <xf numFmtId="0" fontId="22" fillId="0" borderId="0" xfId="0" applyNumberFormat="1" applyFont="1" applyFill="1" applyBorder="1" applyAlignment="1" applyProtection="1">
      <alignment horizontal="right"/>
      <protection locked="0"/>
    </xf>
    <xf numFmtId="3" fontId="22" fillId="24" borderId="0" xfId="0" applyNumberFormat="1" applyFont="1" applyFill="1" applyBorder="1" applyAlignment="1"/>
    <xf numFmtId="168" fontId="0" fillId="24" borderId="0" xfId="30" applyNumberFormat="1" applyFont="1" applyFill="1" applyBorder="1" applyAlignment="1"/>
    <xf numFmtId="166" fontId="0" fillId="24" borderId="0" xfId="0" applyNumberFormat="1" applyFill="1" applyBorder="1" applyAlignment="1"/>
    <xf numFmtId="168" fontId="22" fillId="24" borderId="0" xfId="30" applyNumberFormat="1" applyFont="1" applyFill="1" applyBorder="1" applyAlignment="1"/>
    <xf numFmtId="167" fontId="0" fillId="0" borderId="10" xfId="0" applyFill="1" applyBorder="1" applyAlignment="1"/>
    <xf numFmtId="164" fontId="22" fillId="0" borderId="0" xfId="0" applyNumberFormat="1" applyFont="1" applyFill="1" applyBorder="1" applyAlignment="1">
      <alignment horizontal="center"/>
    </xf>
    <xf numFmtId="3" fontId="22" fillId="0" borderId="0" xfId="0" applyNumberFormat="1" applyFont="1" applyFill="1" applyBorder="1" applyAlignment="1"/>
    <xf numFmtId="3" fontId="22" fillId="0" borderId="0" xfId="0" applyNumberFormat="1" applyFont="1" applyFill="1" applyBorder="1" applyAlignment="1">
      <alignment horizontal="center"/>
    </xf>
    <xf numFmtId="0" fontId="22" fillId="0" borderId="0" xfId="0" applyNumberFormat="1" applyFont="1" applyFill="1" applyBorder="1" applyAlignment="1"/>
    <xf numFmtId="0" fontId="24" fillId="0" borderId="0" xfId="0" applyNumberFormat="1" applyFont="1" applyFill="1" applyBorder="1" applyAlignment="1"/>
    <xf numFmtId="3" fontId="24" fillId="0" borderId="0" xfId="0" applyNumberFormat="1" applyFont="1" applyFill="1" applyBorder="1" applyAlignment="1">
      <alignment horizontal="center"/>
    </xf>
    <xf numFmtId="0" fontId="22" fillId="0" borderId="0" xfId="0" applyNumberFormat="1" applyFont="1" applyFill="1" applyBorder="1" applyAlignment="1" applyProtection="1">
      <protection locked="0"/>
    </xf>
    <xf numFmtId="0" fontId="22" fillId="0" borderId="0" xfId="0" applyNumberFormat="1" applyFont="1" applyFill="1" applyBorder="1" applyAlignment="1" applyProtection="1">
      <alignment horizontal="left"/>
      <protection locked="0"/>
    </xf>
    <xf numFmtId="0" fontId="22" fillId="0" borderId="0" xfId="0" applyNumberFormat="1" applyFont="1" applyFill="1" applyBorder="1" applyProtection="1">
      <protection locked="0"/>
    </xf>
    <xf numFmtId="0" fontId="22" fillId="0" borderId="0" xfId="0" applyNumberFormat="1" applyFont="1" applyFill="1" applyBorder="1"/>
    <xf numFmtId="0" fontId="0" fillId="0" borderId="0" xfId="0" applyNumberFormat="1" applyFont="1" applyFill="1" applyBorder="1"/>
    <xf numFmtId="0" fontId="23" fillId="0" borderId="0" xfId="0" applyNumberFormat="1" applyFont="1" applyFill="1" applyBorder="1"/>
    <xf numFmtId="167" fontId="0" fillId="0" borderId="0" xfId="0" applyFont="1" applyFill="1" applyBorder="1" applyAlignment="1"/>
    <xf numFmtId="0" fontId="23" fillId="0" borderId="0" xfId="0" applyNumberFormat="1" applyFont="1" applyFill="1" applyBorder="1" applyAlignment="1">
      <alignment horizontal="center"/>
    </xf>
    <xf numFmtId="0" fontId="0" fillId="0" borderId="0" xfId="0" applyNumberFormat="1" applyFill="1" applyBorder="1" applyAlignment="1" applyProtection="1">
      <alignment horizontal="center"/>
      <protection locked="0"/>
    </xf>
    <xf numFmtId="49" fontId="22" fillId="0" borderId="0" xfId="0" applyNumberFormat="1" applyFont="1" applyFill="1" applyBorder="1" applyAlignment="1">
      <alignment horizontal="center"/>
    </xf>
    <xf numFmtId="49" fontId="22" fillId="0" borderId="0" xfId="0" applyNumberFormat="1" applyFont="1" applyFill="1" applyBorder="1"/>
    <xf numFmtId="0" fontId="22" fillId="0" borderId="0" xfId="0" applyNumberFormat="1" applyFont="1" applyFill="1" applyBorder="1" applyAlignment="1">
      <alignment horizontal="center"/>
    </xf>
    <xf numFmtId="3" fontId="0" fillId="0" borderId="0" xfId="0" applyNumberFormat="1" applyFont="1" applyFill="1" applyBorder="1" applyAlignment="1"/>
    <xf numFmtId="0" fontId="0" fillId="0" borderId="0" xfId="0" applyNumberFormat="1" applyFont="1" applyFill="1" applyBorder="1" applyAlignment="1"/>
    <xf numFmtId="0" fontId="0" fillId="0" borderId="0" xfId="0" applyNumberFormat="1" applyFont="1" applyFill="1" applyBorder="1" applyAlignment="1">
      <alignment horizontal="center"/>
    </xf>
    <xf numFmtId="167" fontId="24" fillId="0" borderId="0" xfId="0" applyFont="1" applyFill="1" applyBorder="1" applyAlignment="1">
      <alignment horizontal="center"/>
    </xf>
    <xf numFmtId="0" fontId="24" fillId="0" borderId="0" xfId="0" applyNumberFormat="1" applyFont="1" applyFill="1" applyBorder="1" applyAlignment="1" applyProtection="1">
      <alignment horizontal="center"/>
      <protection locked="0"/>
    </xf>
    <xf numFmtId="0" fontId="25" fillId="0" borderId="0" xfId="0" applyNumberFormat="1" applyFont="1" applyFill="1" applyBorder="1" applyAlignment="1">
      <alignment horizontal="center"/>
    </xf>
    <xf numFmtId="0" fontId="28" fillId="0" borderId="0" xfId="0" applyNumberFormat="1" applyFont="1" applyFill="1" applyBorder="1" applyAlignment="1" applyProtection="1">
      <alignment horizontal="center"/>
      <protection locked="0"/>
    </xf>
    <xf numFmtId="3" fontId="0" fillId="0" borderId="0" xfId="0" applyNumberFormat="1" applyFill="1" applyBorder="1" applyAlignment="1">
      <alignment horizontal="center"/>
    </xf>
    <xf numFmtId="10" fontId="22" fillId="0" borderId="0" xfId="0" applyNumberFormat="1" applyFont="1" applyFill="1" applyBorder="1" applyAlignment="1"/>
    <xf numFmtId="10" fontId="0" fillId="0" borderId="0" xfId="43" applyNumberFormat="1" applyFont="1" applyFill="1" applyBorder="1" applyAlignment="1"/>
    <xf numFmtId="10" fontId="24" fillId="0" borderId="0" xfId="0" applyNumberFormat="1" applyFont="1" applyFill="1" applyBorder="1" applyAlignment="1"/>
    <xf numFmtId="3" fontId="25" fillId="0" borderId="0" xfId="0" applyNumberFormat="1" applyFont="1" applyFill="1" applyBorder="1" applyAlignment="1"/>
    <xf numFmtId="165" fontId="24" fillId="0" borderId="0" xfId="0" applyNumberFormat="1" applyFont="1" applyFill="1" applyBorder="1" applyAlignment="1"/>
    <xf numFmtId="49" fontId="0" fillId="0" borderId="0" xfId="0" applyNumberFormat="1" applyFill="1" applyBorder="1" applyAlignment="1">
      <alignment horizontal="center"/>
    </xf>
    <xf numFmtId="167" fontId="22" fillId="0" borderId="0" xfId="0" applyFont="1" applyFill="1" applyBorder="1" applyAlignment="1">
      <alignment horizontal="center"/>
    </xf>
    <xf numFmtId="0" fontId="24" fillId="0" borderId="0" xfId="0" applyNumberFormat="1" applyFont="1" applyFill="1" applyBorder="1" applyAlignment="1">
      <alignment horizontal="center"/>
    </xf>
    <xf numFmtId="3" fontId="0" fillId="0" borderId="0" xfId="0" applyNumberFormat="1" applyFont="1" applyFill="1" applyBorder="1" applyAlignment="1">
      <alignment horizontal="center"/>
    </xf>
    <xf numFmtId="167" fontId="25" fillId="0" borderId="0" xfId="0" applyFont="1" applyFill="1" applyBorder="1" applyAlignment="1"/>
    <xf numFmtId="3" fontId="24" fillId="0" borderId="0" xfId="0" applyNumberFormat="1" applyFont="1" applyFill="1" applyBorder="1" applyAlignment="1"/>
    <xf numFmtId="10" fontId="24" fillId="0" borderId="0" xfId="43" applyNumberFormat="1" applyFont="1" applyFill="1" applyBorder="1" applyAlignment="1"/>
    <xf numFmtId="0" fontId="0" fillId="0" borderId="0" xfId="0" applyNumberFormat="1" applyFont="1" applyFill="1" applyBorder="1" applyAlignment="1">
      <alignment horizontal="fill"/>
    </xf>
    <xf numFmtId="49" fontId="0" fillId="0" borderId="0" xfId="0" applyNumberFormat="1" applyFont="1" applyFill="1" applyBorder="1" applyAlignment="1">
      <alignment horizontal="center"/>
    </xf>
    <xf numFmtId="167" fontId="29" fillId="0" borderId="0" xfId="0" applyFont="1" applyFill="1" applyBorder="1" applyAlignment="1"/>
    <xf numFmtId="3" fontId="26" fillId="0" borderId="0" xfId="0" applyNumberFormat="1" applyFont="1" applyFill="1" applyBorder="1" applyAlignment="1"/>
    <xf numFmtId="10" fontId="22" fillId="0" borderId="0" xfId="43" applyNumberFormat="1" applyFont="1" applyFill="1" applyBorder="1" applyAlignment="1"/>
    <xf numFmtId="166" fontId="0" fillId="0" borderId="0" xfId="0" applyNumberFormat="1" applyFill="1" applyBorder="1" applyAlignment="1"/>
    <xf numFmtId="0" fontId="26" fillId="0" borderId="0" xfId="0" applyNumberFormat="1" applyFont="1" applyFill="1" applyBorder="1"/>
    <xf numFmtId="167" fontId="22" fillId="0" borderId="0" xfId="0" applyFont="1" applyFill="1" applyBorder="1" applyAlignment="1"/>
    <xf numFmtId="0" fontId="0" fillId="0" borderId="0" xfId="0" applyNumberFormat="1" applyFont="1" applyFill="1" applyBorder="1" applyAlignment="1">
      <alignment horizontal="right"/>
    </xf>
    <xf numFmtId="49" fontId="0" fillId="0" borderId="0" xfId="0" applyNumberFormat="1" applyFill="1" applyBorder="1" applyAlignment="1">
      <alignment horizontal="left"/>
    </xf>
    <xf numFmtId="167" fontId="22" fillId="0" borderId="0" xfId="0" applyFont="1" applyFill="1" applyBorder="1" applyAlignment="1">
      <alignment horizontal="right"/>
    </xf>
    <xf numFmtId="169" fontId="24" fillId="0" borderId="0" xfId="0" applyNumberFormat="1" applyFont="1" applyFill="1" applyBorder="1" applyAlignment="1">
      <alignment horizontal="center"/>
    </xf>
    <xf numFmtId="167" fontId="25" fillId="0" borderId="11" xfId="0" applyFont="1" applyFill="1" applyBorder="1" applyAlignment="1">
      <alignment horizontal="center" wrapText="1"/>
    </xf>
    <xf numFmtId="167" fontId="25" fillId="0" borderId="12" xfId="0" applyFont="1" applyFill="1" applyBorder="1" applyAlignment="1"/>
    <xf numFmtId="167" fontId="25" fillId="0" borderId="12" xfId="0" applyFont="1" applyFill="1" applyBorder="1" applyAlignment="1">
      <alignment horizontal="center" wrapText="1"/>
    </xf>
    <xf numFmtId="0" fontId="24" fillId="0" borderId="12" xfId="0" applyNumberFormat="1" applyFont="1" applyFill="1" applyBorder="1" applyAlignment="1">
      <alignment horizontal="center" wrapText="1"/>
    </xf>
    <xf numFmtId="167" fontId="25" fillId="0" borderId="13" xfId="0" applyFont="1" applyFill="1" applyBorder="1" applyAlignment="1">
      <alignment horizontal="center" wrapText="1"/>
    </xf>
    <xf numFmtId="3" fontId="24" fillId="0" borderId="13" xfId="0" applyNumberFormat="1" applyFont="1" applyFill="1" applyBorder="1" applyAlignment="1">
      <alignment horizontal="center" wrapText="1"/>
    </xf>
    <xf numFmtId="3" fontId="24" fillId="0" borderId="12" xfId="0" applyNumberFormat="1" applyFont="1" applyFill="1" applyBorder="1" applyAlignment="1">
      <alignment horizontal="center" wrapText="1"/>
    </xf>
    <xf numFmtId="0" fontId="22" fillId="0" borderId="11" xfId="0" applyNumberFormat="1" applyFont="1" applyFill="1" applyBorder="1"/>
    <xf numFmtId="0" fontId="22" fillId="0" borderId="12" xfId="0" applyNumberFormat="1" applyFont="1" applyFill="1" applyBorder="1"/>
    <xf numFmtId="0" fontId="22" fillId="0" borderId="12" xfId="0" applyNumberFormat="1" applyFont="1" applyFill="1" applyBorder="1" applyAlignment="1">
      <alignment horizontal="center"/>
    </xf>
    <xf numFmtId="0" fontId="22" fillId="0" borderId="13" xfId="0" applyNumberFormat="1" applyFont="1" applyFill="1" applyBorder="1" applyAlignment="1">
      <alignment horizontal="center"/>
    </xf>
    <xf numFmtId="3" fontId="22" fillId="0" borderId="12" xfId="0" applyNumberFormat="1" applyFont="1" applyFill="1" applyBorder="1" applyAlignment="1">
      <alignment horizontal="center"/>
    </xf>
    <xf numFmtId="0" fontId="22" fillId="0" borderId="14" xfId="0" applyNumberFormat="1" applyFont="1" applyFill="1" applyBorder="1"/>
    <xf numFmtId="0" fontId="22" fillId="0" borderId="15" xfId="0" applyNumberFormat="1" applyFont="1" applyFill="1" applyBorder="1"/>
    <xf numFmtId="3" fontId="22" fillId="0" borderId="15" xfId="0" applyNumberFormat="1" applyFont="1" applyFill="1" applyBorder="1" applyAlignment="1"/>
    <xf numFmtId="167" fontId="0" fillId="0" borderId="14" xfId="0" applyFill="1" applyBorder="1" applyAlignment="1"/>
    <xf numFmtId="167" fontId="0" fillId="0" borderId="15" xfId="0" applyFill="1" applyBorder="1" applyAlignment="1"/>
    <xf numFmtId="167" fontId="27" fillId="0" borderId="0" xfId="0" applyFont="1" applyFill="1" applyBorder="1" applyAlignment="1"/>
    <xf numFmtId="167" fontId="27" fillId="0" borderId="15" xfId="0" applyFont="1" applyFill="1" applyBorder="1" applyAlignment="1"/>
    <xf numFmtId="167" fontId="0" fillId="0" borderId="16" xfId="0" applyFill="1" applyBorder="1" applyAlignment="1"/>
    <xf numFmtId="167" fontId="27" fillId="0" borderId="10" xfId="0" applyFont="1" applyFill="1" applyBorder="1" applyAlignment="1"/>
    <xf numFmtId="167" fontId="27" fillId="0" borderId="17" xfId="0" applyFont="1" applyFill="1" applyBorder="1" applyAlignment="1"/>
    <xf numFmtId="167" fontId="27" fillId="0" borderId="0" xfId="0" applyFont="1" applyFill="1" applyBorder="1" applyAlignment="1">
      <alignment horizontal="center"/>
    </xf>
    <xf numFmtId="3" fontId="22" fillId="0" borderId="13" xfId="0" applyNumberFormat="1" applyFont="1" applyFill="1" applyBorder="1" applyAlignment="1">
      <alignment horizontal="center" wrapText="1"/>
    </xf>
    <xf numFmtId="49" fontId="22" fillId="24" borderId="0" xfId="0" applyNumberFormat="1" applyFont="1" applyFill="1" applyBorder="1" applyAlignment="1">
      <alignment horizontal="center"/>
    </xf>
    <xf numFmtId="166" fontId="22" fillId="0" borderId="0" xfId="0" applyNumberFormat="1" applyFont="1" applyFill="1" applyBorder="1" applyAlignment="1"/>
    <xf numFmtId="167" fontId="17" fillId="0" borderId="0" xfId="0" applyFont="1" applyFill="1" applyBorder="1" applyAlignment="1">
      <alignment horizontal="center"/>
    </xf>
    <xf numFmtId="167" fontId="17" fillId="0" borderId="0" xfId="0" applyFont="1" applyFill="1" applyBorder="1" applyAlignment="1"/>
    <xf numFmtId="167" fontId="17" fillId="0" borderId="0" xfId="0" applyFont="1" applyFill="1" applyBorder="1" applyAlignment="1">
      <alignment horizontal="center" vertical="top"/>
    </xf>
    <xf numFmtId="167" fontId="6" fillId="0" borderId="0" xfId="0" applyFont="1" applyFill="1" applyBorder="1" applyAlignment="1"/>
    <xf numFmtId="1" fontId="22" fillId="0" borderId="0" xfId="28" applyNumberFormat="1" applyFont="1" applyFill="1" applyBorder="1" applyAlignment="1">
      <alignment horizontal="center"/>
    </xf>
    <xf numFmtId="167" fontId="22" fillId="0" borderId="18" xfId="0" applyFont="1" applyFill="1" applyBorder="1" applyAlignment="1"/>
    <xf numFmtId="49" fontId="30" fillId="0" borderId="0" xfId="0" applyNumberFormat="1" applyFont="1" applyFill="1" applyBorder="1" applyAlignment="1">
      <alignment horizontal="left"/>
    </xf>
    <xf numFmtId="167" fontId="30" fillId="0" borderId="0" xfId="0" applyFont="1" applyFill="1" applyBorder="1" applyAlignment="1"/>
    <xf numFmtId="49" fontId="30" fillId="0" borderId="0" xfId="0" applyNumberFormat="1" applyFont="1" applyFill="1" applyBorder="1" applyAlignment="1">
      <alignment horizontal="center"/>
    </xf>
    <xf numFmtId="0" fontId="30" fillId="0" borderId="0" xfId="0" applyNumberFormat="1" applyFont="1" applyFill="1" applyBorder="1" applyAlignment="1">
      <alignment horizontal="right"/>
    </xf>
    <xf numFmtId="49" fontId="25" fillId="0" borderId="0" xfId="0" applyNumberFormat="1" applyFont="1" applyFill="1" applyBorder="1" applyAlignment="1">
      <alignment horizontal="center"/>
    </xf>
    <xf numFmtId="167" fontId="0" fillId="0" borderId="0" xfId="0" applyFont="1" applyFill="1" applyBorder="1" applyAlignment="1">
      <alignment horizontal="center"/>
    </xf>
    <xf numFmtId="167" fontId="31" fillId="0" borderId="0" xfId="0" applyFont="1" applyFill="1" applyBorder="1" applyAlignment="1"/>
    <xf numFmtId="167" fontId="0" fillId="0" borderId="0" xfId="0" applyFont="1" applyFill="1" applyBorder="1" applyAlignment="1">
      <alignment horizontal="right"/>
    </xf>
    <xf numFmtId="167" fontId="0" fillId="25" borderId="7" xfId="0" applyFill="1" applyBorder="1" applyAlignment="1">
      <alignment horizontal="center"/>
    </xf>
    <xf numFmtId="167" fontId="32" fillId="25" borderId="7" xfId="0" applyFont="1" applyFill="1" applyBorder="1" applyAlignment="1"/>
    <xf numFmtId="167" fontId="0" fillId="0" borderId="7" xfId="0" applyBorder="1" applyAlignment="1"/>
    <xf numFmtId="167" fontId="0" fillId="25" borderId="7" xfId="0" applyFill="1" applyBorder="1" applyAlignment="1"/>
    <xf numFmtId="167" fontId="33" fillId="25" borderId="7" xfId="0" applyFont="1" applyFill="1" applyBorder="1" applyAlignment="1"/>
    <xf numFmtId="167" fontId="34" fillId="25" borderId="7" xfId="0" applyFont="1" applyFill="1" applyBorder="1" applyAlignment="1"/>
    <xf numFmtId="167" fontId="35" fillId="25" borderId="7" xfId="0" applyFont="1" applyFill="1" applyBorder="1" applyAlignment="1"/>
    <xf numFmtId="167" fontId="0" fillId="25" borderId="7" xfId="0" applyFont="1" applyFill="1" applyBorder="1" applyAlignment="1"/>
    <xf numFmtId="167" fontId="27" fillId="25" borderId="7" xfId="0" applyFont="1" applyFill="1" applyBorder="1" applyAlignment="1"/>
    <xf numFmtId="167" fontId="0" fillId="25" borderId="7" xfId="0" applyFont="1" applyFill="1" applyBorder="1" applyAlignment="1">
      <alignment wrapText="1"/>
    </xf>
    <xf numFmtId="167" fontId="0" fillId="0" borderId="0" xfId="0" applyAlignment="1">
      <alignment wrapText="1"/>
    </xf>
    <xf numFmtId="167" fontId="0" fillId="0" borderId="0" xfId="0" applyFont="1" applyFill="1" applyBorder="1" applyAlignment="1">
      <alignment horizontal="left"/>
    </xf>
    <xf numFmtId="167" fontId="0" fillId="0" borderId="0" xfId="0" applyFill="1" applyBorder="1" applyAlignment="1">
      <alignment horizontal="left" vertical="top" wrapText="1"/>
    </xf>
    <xf numFmtId="167" fontId="17" fillId="0" borderId="0" xfId="0" applyFont="1" applyFill="1" applyBorder="1" applyAlignment="1">
      <alignment horizontal="left" vertical="top" wrapText="1"/>
    </xf>
    <xf numFmtId="167" fontId="17" fillId="0" borderId="0" xfId="0" applyFont="1" applyFill="1" applyBorder="1" applyAlignment="1">
      <alignment horizontal="left" wrapText="1"/>
    </xf>
    <xf numFmtId="167" fontId="0" fillId="0" borderId="0" xfId="0" applyFont="1" applyFill="1" applyBorder="1" applyAlignment="1">
      <alignment horizontal="left" vertical="top" wrapText="1"/>
    </xf>
    <xf numFmtId="167" fontId="17" fillId="0" borderId="0" xfId="0" applyFont="1" applyFill="1" applyBorder="1" applyAlignment="1">
      <alignment horizontal="left"/>
    </xf>
    <xf numFmtId="167" fontId="0" fillId="0" borderId="0" xfId="0" applyFill="1" applyBorder="1" applyAlignment="1">
      <alignment horizontal="left"/>
    </xf>
    <xf numFmtId="167" fontId="0" fillId="0" borderId="0" xfId="0" applyAlignment="1">
      <alignment horizontal="left" wrapText="1"/>
    </xf>
    <xf numFmtId="167" fontId="0" fillId="25" borderId="19" xfId="0" applyFill="1" applyBorder="1" applyAlignment="1">
      <alignment horizontal="right"/>
    </xf>
    <xf numFmtId="167" fontId="0" fillId="25" borderId="20" xfId="0" applyFill="1" applyBorder="1" applyAlignment="1">
      <alignment horizontal="right"/>
    </xf>
    <xf numFmtId="167" fontId="0" fillId="25" borderId="21" xfId="0" applyFill="1" applyBorder="1" applyAlignment="1">
      <alignment horizontal="right"/>
    </xf>
    <xf numFmtId="167" fontId="32" fillId="25" borderId="7" xfId="0" applyFont="1" applyFill="1" applyBorder="1" applyAlignment="1">
      <alignment horizontal="center"/>
    </xf>
    <xf numFmtId="167" fontId="0" fillId="25" borderId="19" xfId="0" applyFont="1" applyFill="1" applyBorder="1" applyAlignment="1">
      <alignment horizontal="left" wrapText="1"/>
    </xf>
    <xf numFmtId="167" fontId="0" fillId="25" borderId="20" xfId="0" applyFont="1" applyFill="1" applyBorder="1" applyAlignment="1">
      <alignment horizontal="left" wrapText="1"/>
    </xf>
    <xf numFmtId="167" fontId="0" fillId="25" borderId="21" xfId="0" applyFont="1" applyFill="1" applyBorder="1" applyAlignment="1">
      <alignment horizontal="left" wrapText="1"/>
    </xf>
  </cellXfs>
  <cellStyles count="47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28" builtinId="3"/>
    <cellStyle name="Comma 2" xfId="29"/>
    <cellStyle name="Currency" xfId="30" builtinId="4"/>
    <cellStyle name="Explanatory Text" xfId="31" builtinId="53" customBuiltin="1"/>
    <cellStyle name="Good" xfId="32" builtinId="26" customBuiltin="1"/>
    <cellStyle name="Heading 1" xfId="33" builtinId="16" customBuiltin="1"/>
    <cellStyle name="Heading 2" xfId="34" builtinId="17" customBuiltin="1"/>
    <cellStyle name="Heading 3" xfId="35" builtinId="18" customBuiltin="1"/>
    <cellStyle name="Heading 4" xfId="36" builtinId="19" customBuiltin="1"/>
    <cellStyle name="Input" xfId="37" builtinId="20" customBuiltin="1"/>
    <cellStyle name="Linked Cell" xfId="38" builtinId="24" customBuiltin="1"/>
    <cellStyle name="Neutral" xfId="39" builtinId="28" customBuiltin="1"/>
    <cellStyle name="Normal" xfId="0" builtinId="0"/>
    <cellStyle name="Normal 2" xfId="40"/>
    <cellStyle name="Note" xfId="41" builtinId="10" customBuiltin="1"/>
    <cellStyle name="Output" xfId="42" builtinId="21" customBuiltin="1"/>
    <cellStyle name="Percent" xfId="43" builtinId="5"/>
    <cellStyle name="Title" xfId="44" builtinId="15" customBuiltin="1"/>
    <cellStyle name="Total" xfId="45" builtinId="25" customBuiltin="1"/>
    <cellStyle name="Warning Text" xfId="46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ariffs/2000/formula%20rates/NSP%20xcelcoss%20miso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2018_IPL_YE123117_AttO_AU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acts for Info"/>
      <sheetName val="Allocations"/>
      <sheetName val="Questions"/>
      <sheetName val="Changes &amp; Notes"/>
      <sheetName val="EPRI-REG-ADVT"/>
      <sheetName val="Data Entry and Forecaster"/>
      <sheetName val="IOU Cost of Service"/>
      <sheetName val="MISO not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nlevelized-IOU"/>
      <sheetName val="Export"/>
    </sheetNames>
    <sheetDataSet>
      <sheetData sheetId="0">
        <row r="82">
          <cell r="D82">
            <v>380881153</v>
          </cell>
        </row>
        <row r="98">
          <cell r="I98">
            <v>213907011</v>
          </cell>
        </row>
        <row r="156">
          <cell r="I156">
            <v>16097162.886603346</v>
          </cell>
        </row>
        <row r="160">
          <cell r="I160">
            <v>1390065.4802444947</v>
          </cell>
        </row>
        <row r="173">
          <cell r="I173">
            <v>1699228.6581552615</v>
          </cell>
        </row>
        <row r="185">
          <cell r="I185">
            <v>3294207.0078836447</v>
          </cell>
        </row>
        <row r="187">
          <cell r="I187">
            <v>14807686.699937219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indexed="49"/>
  </sheetPr>
  <dimension ref="A1:BM306"/>
  <sheetViews>
    <sheetView tabSelected="1" topLeftCell="A61" zoomScale="70" zoomScaleNormal="70" workbookViewId="0">
      <selection activeCell="H78" sqref="H78"/>
    </sheetView>
  </sheetViews>
  <sheetFormatPr defaultRowHeight="15"/>
  <cols>
    <col min="1" max="1" width="6" style="2" customWidth="1"/>
    <col min="2" max="2" width="1.44140625" style="2" customWidth="1"/>
    <col min="3" max="3" width="39.109375" style="2" customWidth="1"/>
    <col min="4" max="4" width="12" style="2" customWidth="1"/>
    <col min="5" max="5" width="14.44140625" style="2" customWidth="1"/>
    <col min="6" max="6" width="11.88671875" style="2" customWidth="1"/>
    <col min="7" max="7" width="14.109375" style="2" customWidth="1"/>
    <col min="8" max="8" width="13.88671875" style="2" customWidth="1"/>
    <col min="9" max="10" width="12.77734375" style="2" customWidth="1"/>
    <col min="11" max="11" width="13.5546875" style="2" customWidth="1"/>
    <col min="12" max="12" width="16" style="2" customWidth="1"/>
    <col min="13" max="13" width="12.77734375" style="2" customWidth="1"/>
    <col min="14" max="14" width="13.88671875" style="2" customWidth="1"/>
    <col min="15" max="15" width="1.88671875" style="2" customWidth="1"/>
    <col min="16" max="16" width="13" style="2" customWidth="1"/>
    <col min="17" max="16384" width="8.88671875" style="2"/>
  </cols>
  <sheetData>
    <row r="1" spans="1:65">
      <c r="N1" s="3"/>
    </row>
    <row r="2" spans="1:65">
      <c r="N2" s="3"/>
    </row>
    <row r="4" spans="1:65">
      <c r="N4" s="99" t="s">
        <v>108</v>
      </c>
    </row>
    <row r="5" spans="1:65">
      <c r="C5" s="16" t="s">
        <v>87</v>
      </c>
      <c r="D5" s="16"/>
      <c r="E5" s="16"/>
      <c r="F5" s="16"/>
      <c r="G5" s="17" t="s">
        <v>1</v>
      </c>
      <c r="H5" s="16"/>
      <c r="I5" s="16"/>
      <c r="J5" s="16"/>
      <c r="K5" s="18"/>
      <c r="M5" s="19"/>
      <c r="N5" s="4" t="s">
        <v>149</v>
      </c>
      <c r="O5" s="20"/>
      <c r="P5" s="21"/>
      <c r="Q5" s="21"/>
      <c r="R5" s="20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</row>
    <row r="6" spans="1:65">
      <c r="C6" s="16"/>
      <c r="D6" s="16"/>
      <c r="E6" s="11" t="s">
        <v>4</v>
      </c>
      <c r="F6" s="11"/>
      <c r="G6" s="11" t="s">
        <v>26</v>
      </c>
      <c r="H6" s="11"/>
      <c r="I6" s="11"/>
      <c r="J6" s="11"/>
      <c r="K6" s="18"/>
      <c r="M6" s="19"/>
      <c r="N6" s="18"/>
      <c r="O6" s="20"/>
      <c r="P6" s="23"/>
      <c r="Q6" s="21"/>
      <c r="R6" s="20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</row>
    <row r="7" spans="1:65">
      <c r="C7" s="19"/>
      <c r="D7" s="19"/>
      <c r="E7" s="19"/>
      <c r="F7" s="19"/>
      <c r="G7" s="19"/>
      <c r="H7" s="19"/>
      <c r="I7" s="19"/>
      <c r="J7" s="19"/>
      <c r="K7" s="19"/>
      <c r="M7" s="19"/>
      <c r="N7" s="19" t="s">
        <v>27</v>
      </c>
      <c r="O7" s="20"/>
      <c r="P7" s="21"/>
      <c r="Q7" s="21"/>
      <c r="R7" s="20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</row>
    <row r="8" spans="1:65">
      <c r="A8" s="24"/>
      <c r="C8" s="19"/>
      <c r="D8" s="19"/>
      <c r="E8" s="19"/>
      <c r="F8" s="19"/>
      <c r="G8" s="84" t="s">
        <v>150</v>
      </c>
      <c r="H8" s="19"/>
      <c r="I8" s="19"/>
      <c r="J8" s="19"/>
      <c r="K8" s="19"/>
      <c r="L8" s="19"/>
      <c r="M8" s="19"/>
      <c r="N8" s="19"/>
      <c r="O8" s="20"/>
      <c r="P8" s="21"/>
      <c r="Q8" s="21"/>
      <c r="R8" s="20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</row>
    <row r="9" spans="1:65">
      <c r="A9" s="24"/>
      <c r="C9" s="19"/>
      <c r="D9" s="19"/>
      <c r="E9" s="19"/>
      <c r="F9" s="19"/>
      <c r="G9" s="26"/>
      <c r="H9" s="19"/>
      <c r="I9" s="19"/>
      <c r="J9" s="19"/>
      <c r="K9" s="19"/>
      <c r="L9" s="19"/>
      <c r="M9" s="19"/>
      <c r="N9" s="19"/>
      <c r="O9" s="20"/>
      <c r="P9" s="21"/>
      <c r="Q9" s="21"/>
      <c r="R9" s="20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</row>
    <row r="10" spans="1:65">
      <c r="A10" s="24"/>
      <c r="C10" s="19" t="s">
        <v>88</v>
      </c>
      <c r="D10" s="19"/>
      <c r="E10" s="19"/>
      <c r="F10" s="19"/>
      <c r="G10" s="26"/>
      <c r="H10" s="19"/>
      <c r="I10" s="19"/>
      <c r="J10" s="19"/>
      <c r="K10" s="19"/>
      <c r="L10" s="19"/>
      <c r="M10" s="19"/>
      <c r="N10" s="19"/>
      <c r="O10" s="20"/>
      <c r="P10" s="21"/>
      <c r="Q10" s="21"/>
      <c r="R10" s="20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</row>
    <row r="11" spans="1:65">
      <c r="A11" s="24"/>
      <c r="C11" s="19"/>
      <c r="D11" s="19"/>
      <c r="E11" s="19"/>
      <c r="F11" s="19"/>
      <c r="G11" s="26"/>
      <c r="L11" s="19"/>
      <c r="M11" s="19"/>
      <c r="N11" s="19"/>
      <c r="O11" s="20"/>
      <c r="P11" s="20"/>
      <c r="Q11" s="20"/>
      <c r="R11" s="20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</row>
    <row r="12" spans="1:65">
      <c r="A12" s="24"/>
      <c r="C12" s="19"/>
      <c r="D12" s="19"/>
      <c r="E12" s="19"/>
      <c r="F12" s="19"/>
      <c r="G12" s="19"/>
      <c r="L12" s="1"/>
      <c r="M12" s="19"/>
      <c r="N12" s="19"/>
      <c r="O12" s="20"/>
      <c r="P12" s="20"/>
      <c r="Q12" s="20"/>
      <c r="R12" s="20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</row>
    <row r="13" spans="1:65">
      <c r="C13" s="27" t="s">
        <v>8</v>
      </c>
      <c r="D13" s="27"/>
      <c r="E13" s="27" t="s">
        <v>9</v>
      </c>
      <c r="F13" s="27"/>
      <c r="G13" s="27" t="s">
        <v>10</v>
      </c>
      <c r="L13" s="25" t="s">
        <v>11</v>
      </c>
      <c r="M13" s="11"/>
      <c r="N13" s="25"/>
      <c r="O13" s="28"/>
      <c r="P13" s="25"/>
      <c r="Q13" s="28"/>
      <c r="R13" s="29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</row>
    <row r="14" spans="1:65" ht="15.75">
      <c r="C14" s="13"/>
      <c r="D14" s="13"/>
      <c r="E14" s="15" t="s">
        <v>0</v>
      </c>
      <c r="F14" s="15"/>
      <c r="G14" s="11"/>
      <c r="M14" s="11"/>
      <c r="O14" s="28"/>
      <c r="P14" s="30"/>
      <c r="Q14" s="30"/>
      <c r="R14" s="29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</row>
    <row r="15" spans="1:65" ht="15.75">
      <c r="A15" s="24" t="s">
        <v>2</v>
      </c>
      <c r="C15" s="13"/>
      <c r="D15" s="13"/>
      <c r="E15" s="31" t="s">
        <v>13</v>
      </c>
      <c r="F15" s="31"/>
      <c r="G15" s="32" t="s">
        <v>12</v>
      </c>
      <c r="L15" s="32" t="s">
        <v>5</v>
      </c>
      <c r="M15" s="11"/>
      <c r="O15" s="20"/>
      <c r="P15" s="33"/>
      <c r="Q15" s="30"/>
      <c r="R15" s="29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</row>
    <row r="16" spans="1:65" ht="15.75">
      <c r="A16" s="24" t="s">
        <v>3</v>
      </c>
      <c r="C16" s="14"/>
      <c r="D16" s="14"/>
      <c r="E16" s="11"/>
      <c r="F16" s="11"/>
      <c r="G16" s="11"/>
      <c r="J16" s="98"/>
      <c r="L16" s="11"/>
      <c r="M16" s="11"/>
      <c r="N16" s="11"/>
      <c r="O16" s="20"/>
      <c r="P16" s="28"/>
      <c r="Q16" s="28"/>
      <c r="R16" s="29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</row>
    <row r="17" spans="1:65" ht="15.75">
      <c r="A17" s="34"/>
      <c r="C17" s="13"/>
      <c r="D17" s="13"/>
      <c r="E17" s="11"/>
      <c r="F17" s="11"/>
      <c r="G17" s="11"/>
      <c r="L17" s="11"/>
      <c r="M17" s="11"/>
      <c r="N17" s="11"/>
      <c r="O17" s="20"/>
      <c r="P17" s="28"/>
      <c r="Q17" s="28"/>
      <c r="R17" s="29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</row>
    <row r="18" spans="1:65">
      <c r="A18" s="35">
        <v>1</v>
      </c>
      <c r="C18" s="13" t="s">
        <v>28</v>
      </c>
      <c r="D18" s="13"/>
      <c r="E18" s="12" t="s">
        <v>61</v>
      </c>
      <c r="F18" s="12"/>
      <c r="G18" s="5">
        <f>'[2]Nonlevelized-IOU'!$D$82</f>
        <v>380881153</v>
      </c>
      <c r="M18" s="11"/>
      <c r="N18" s="11"/>
      <c r="O18" s="20"/>
      <c r="P18" s="28"/>
      <c r="Q18" s="28"/>
      <c r="R18" s="29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</row>
    <row r="19" spans="1:65">
      <c r="A19" s="35">
        <v>2</v>
      </c>
      <c r="C19" s="13" t="s">
        <v>29</v>
      </c>
      <c r="D19" s="13"/>
      <c r="E19" s="12" t="s">
        <v>105</v>
      </c>
      <c r="F19" s="12"/>
      <c r="G19" s="5">
        <f>'[2]Nonlevelized-IOU'!$I$98</f>
        <v>213907011</v>
      </c>
      <c r="M19" s="11"/>
      <c r="N19" s="11"/>
      <c r="O19" s="20"/>
      <c r="P19" s="28"/>
      <c r="Q19" s="28"/>
      <c r="R19" s="29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</row>
    <row r="20" spans="1:65">
      <c r="A20" s="35"/>
      <c r="E20" s="12"/>
      <c r="F20" s="12"/>
      <c r="M20" s="11"/>
      <c r="N20" s="11"/>
      <c r="O20" s="20"/>
      <c r="P20" s="28"/>
      <c r="Q20" s="28"/>
      <c r="R20" s="29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/>
      <c r="BM20" s="22"/>
    </row>
    <row r="21" spans="1:65">
      <c r="A21" s="35"/>
      <c r="C21" s="13" t="s">
        <v>30</v>
      </c>
      <c r="D21" s="13"/>
      <c r="E21" s="12"/>
      <c r="F21" s="12"/>
      <c r="G21" s="11"/>
      <c r="L21" s="11"/>
      <c r="M21" s="11"/>
      <c r="N21" s="11"/>
      <c r="O21" s="28"/>
      <c r="P21" s="28"/>
      <c r="Q21" s="28"/>
      <c r="R21" s="29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</row>
    <row r="22" spans="1:65">
      <c r="A22" s="35">
        <v>3</v>
      </c>
      <c r="C22" s="13" t="s">
        <v>63</v>
      </c>
      <c r="D22" s="13"/>
      <c r="E22" s="12" t="s">
        <v>62</v>
      </c>
      <c r="F22" s="12"/>
      <c r="G22" s="5">
        <f>'[2]Nonlevelized-IOU'!$I$156</f>
        <v>16097162.886603346</v>
      </c>
      <c r="M22" s="11"/>
      <c r="N22" s="11"/>
      <c r="O22" s="28"/>
      <c r="P22" s="28"/>
      <c r="Q22" s="28"/>
      <c r="R22" s="29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</row>
    <row r="23" spans="1:65" ht="15.75">
      <c r="A23" s="35">
        <v>4</v>
      </c>
      <c r="C23" s="13" t="s">
        <v>79</v>
      </c>
      <c r="D23" s="13"/>
      <c r="E23" s="12" t="s">
        <v>65</v>
      </c>
      <c r="F23" s="12"/>
      <c r="G23" s="36">
        <f>IF(G22=0,0,G22/G18)</f>
        <v>4.2262954624597414E-2</v>
      </c>
      <c r="L23" s="37">
        <f>G23</f>
        <v>4.2262954624597414E-2</v>
      </c>
      <c r="M23" s="11"/>
      <c r="N23" s="38"/>
      <c r="O23" s="39"/>
      <c r="P23" s="40"/>
      <c r="Q23" s="28"/>
      <c r="R23" s="29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</row>
    <row r="24" spans="1:65" ht="15.75">
      <c r="A24" s="35"/>
      <c r="C24" s="13"/>
      <c r="D24" s="13"/>
      <c r="E24" s="12"/>
      <c r="F24" s="12"/>
      <c r="G24" s="36"/>
      <c r="L24" s="37"/>
      <c r="M24" s="11"/>
      <c r="N24" s="38"/>
      <c r="O24" s="39"/>
      <c r="P24" s="40"/>
      <c r="Q24" s="28"/>
      <c r="R24" s="29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</row>
    <row r="25" spans="1:65" ht="15.75">
      <c r="A25" s="49"/>
      <c r="B25" s="22"/>
      <c r="C25" s="13" t="s">
        <v>92</v>
      </c>
      <c r="D25" s="13"/>
      <c r="E25" s="42"/>
      <c r="F25" s="42"/>
      <c r="G25" s="11"/>
      <c r="H25" s="22"/>
      <c r="I25" s="22"/>
      <c r="J25" s="22"/>
      <c r="K25" s="22"/>
      <c r="L25" s="11"/>
      <c r="M25" s="11"/>
      <c r="N25" s="38"/>
      <c r="O25" s="39"/>
      <c r="P25" s="40"/>
      <c r="Q25" s="28"/>
      <c r="R25" s="29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</row>
    <row r="26" spans="1:65" ht="15.75">
      <c r="A26" s="49" t="s">
        <v>47</v>
      </c>
      <c r="B26" s="22"/>
      <c r="C26" s="13" t="s">
        <v>89</v>
      </c>
      <c r="D26" s="13"/>
      <c r="E26" s="12" t="s">
        <v>90</v>
      </c>
      <c r="F26" s="12"/>
      <c r="G26" s="5">
        <f>'[2]Nonlevelized-IOU'!$I$160</f>
        <v>1390065.4802444947</v>
      </c>
      <c r="H26" s="22"/>
      <c r="I26" s="22"/>
      <c r="J26" s="22"/>
      <c r="K26" s="22"/>
      <c r="L26" s="22"/>
      <c r="M26" s="11"/>
      <c r="N26" s="38"/>
      <c r="O26" s="39"/>
      <c r="P26" s="40"/>
      <c r="Q26" s="28"/>
      <c r="R26" s="29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</row>
    <row r="27" spans="1:65" ht="15.75">
      <c r="A27" s="49" t="s">
        <v>32</v>
      </c>
      <c r="B27" s="22"/>
      <c r="C27" s="13" t="s">
        <v>91</v>
      </c>
      <c r="D27" s="13"/>
      <c r="E27" s="12" t="s">
        <v>66</v>
      </c>
      <c r="F27" s="12"/>
      <c r="G27" s="36">
        <f>IF(G26=0,0,G26/G18)</f>
        <v>3.6496042644685407E-3</v>
      </c>
      <c r="H27" s="22"/>
      <c r="I27" s="22"/>
      <c r="J27" s="22"/>
      <c r="K27" s="22"/>
      <c r="L27" s="37">
        <f>G27</f>
        <v>3.6496042644685407E-3</v>
      </c>
      <c r="M27" s="11"/>
      <c r="N27" s="38"/>
      <c r="O27" s="39"/>
      <c r="P27" s="40"/>
      <c r="Q27" s="28"/>
      <c r="R27" s="29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</row>
    <row r="28" spans="1:65" ht="15.75">
      <c r="A28" s="35"/>
      <c r="C28" s="13"/>
      <c r="D28" s="13"/>
      <c r="E28" s="12"/>
      <c r="F28" s="12"/>
      <c r="G28" s="36"/>
      <c r="L28" s="37"/>
      <c r="M28" s="11"/>
      <c r="N28" s="38"/>
      <c r="O28" s="39"/>
      <c r="P28" s="40"/>
      <c r="Q28" s="28"/>
      <c r="R28" s="29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</row>
    <row r="29" spans="1:65">
      <c r="A29" s="41"/>
      <c r="C29" s="13" t="s">
        <v>31</v>
      </c>
      <c r="D29" s="13"/>
      <c r="E29" s="42"/>
      <c r="F29" s="42"/>
      <c r="G29" s="11"/>
      <c r="L29" s="11"/>
      <c r="M29" s="11"/>
      <c r="N29" s="11"/>
      <c r="O29" s="28"/>
      <c r="P29" s="11"/>
      <c r="Q29" s="28"/>
      <c r="R29" s="29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22"/>
      <c r="BK29" s="22"/>
      <c r="BL29" s="22"/>
      <c r="BM29" s="22"/>
    </row>
    <row r="30" spans="1:65" ht="15.75">
      <c r="A30" s="41" t="s">
        <v>34</v>
      </c>
      <c r="C30" s="13" t="s">
        <v>33</v>
      </c>
      <c r="D30" s="13"/>
      <c r="E30" s="12" t="s">
        <v>64</v>
      </c>
      <c r="F30" s="12"/>
      <c r="G30" s="5">
        <f>'[2]Nonlevelized-IOU'!$I$173</f>
        <v>1699228.6581552615</v>
      </c>
      <c r="M30" s="11"/>
      <c r="N30" s="43"/>
      <c r="O30" s="28"/>
      <c r="P30" s="44"/>
      <c r="Q30" s="30"/>
      <c r="R30" s="29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  <c r="AZ30" s="22"/>
      <c r="BA30" s="22"/>
      <c r="BB30" s="22"/>
      <c r="BC30" s="22"/>
      <c r="BD30" s="22"/>
      <c r="BE30" s="22"/>
      <c r="BF30" s="22"/>
      <c r="BG30" s="22"/>
      <c r="BH30" s="22"/>
      <c r="BI30" s="22"/>
      <c r="BJ30" s="22"/>
      <c r="BK30" s="22"/>
      <c r="BL30" s="22"/>
      <c r="BM30" s="22"/>
    </row>
    <row r="31" spans="1:65" ht="15.75">
      <c r="A31" s="41" t="s">
        <v>35</v>
      </c>
      <c r="C31" s="13" t="s">
        <v>80</v>
      </c>
      <c r="D31" s="13"/>
      <c r="E31" s="12" t="s">
        <v>96</v>
      </c>
      <c r="F31" s="12"/>
      <c r="G31" s="36">
        <f>IF(G30=0,0,G30/G18)</f>
        <v>4.4613093737280868E-3</v>
      </c>
      <c r="L31" s="37">
        <f>G31</f>
        <v>4.4613093737280868E-3</v>
      </c>
      <c r="M31" s="11"/>
      <c r="N31" s="38"/>
      <c r="O31" s="28"/>
      <c r="P31" s="40"/>
      <c r="Q31" s="30"/>
      <c r="R31" s="29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  <c r="BF31" s="22"/>
      <c r="BG31" s="22"/>
      <c r="BH31" s="22"/>
      <c r="BI31" s="22"/>
      <c r="BJ31" s="22"/>
      <c r="BK31" s="22"/>
      <c r="BL31" s="22"/>
      <c r="BM31" s="22"/>
    </row>
    <row r="32" spans="1:65">
      <c r="A32" s="41"/>
      <c r="C32" s="13"/>
      <c r="D32" s="13"/>
      <c r="E32" s="12"/>
      <c r="F32" s="12"/>
      <c r="G32" s="11"/>
      <c r="L32" s="11"/>
      <c r="M32" s="11"/>
      <c r="Q32" s="28"/>
      <c r="R32" s="29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22"/>
      <c r="BC32" s="22"/>
      <c r="BD32" s="22"/>
      <c r="BE32" s="22"/>
      <c r="BF32" s="22"/>
      <c r="BG32" s="22"/>
      <c r="BH32" s="22"/>
      <c r="BI32" s="22"/>
      <c r="BJ32" s="22"/>
      <c r="BK32" s="22"/>
      <c r="BL32" s="22"/>
      <c r="BM32" s="22"/>
    </row>
    <row r="33" spans="1:65" ht="15.75">
      <c r="A33" s="96" t="s">
        <v>36</v>
      </c>
      <c r="B33" s="45"/>
      <c r="C33" s="14" t="s">
        <v>84</v>
      </c>
      <c r="D33" s="14"/>
      <c r="E33" s="15" t="s">
        <v>93</v>
      </c>
      <c r="F33" s="15"/>
      <c r="G33" s="46"/>
      <c r="L33" s="47">
        <f>L23+L27+L31</f>
        <v>5.0373868262794039E-2</v>
      </c>
      <c r="M33" s="11"/>
      <c r="Q33" s="28"/>
      <c r="R33" s="29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2"/>
      <c r="BA33" s="22"/>
      <c r="BB33" s="22"/>
      <c r="BC33" s="22"/>
      <c r="BD33" s="22"/>
      <c r="BE33" s="22"/>
      <c r="BF33" s="22"/>
      <c r="BG33" s="22"/>
      <c r="BH33" s="22"/>
      <c r="BI33" s="22"/>
      <c r="BJ33" s="22"/>
      <c r="BK33" s="22"/>
      <c r="BL33" s="22"/>
      <c r="BM33" s="22"/>
    </row>
    <row r="34" spans="1:65">
      <c r="A34" s="41"/>
      <c r="C34" s="13"/>
      <c r="D34" s="13"/>
      <c r="E34" s="12"/>
      <c r="F34" s="12"/>
      <c r="G34" s="11"/>
      <c r="L34" s="11"/>
      <c r="M34" s="11"/>
      <c r="N34" s="11"/>
      <c r="O34" s="28"/>
      <c r="P34" s="48"/>
      <c r="Q34" s="28"/>
      <c r="R34" s="29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  <c r="AQ34" s="22"/>
      <c r="AR34" s="22"/>
      <c r="AS34" s="22"/>
      <c r="AT34" s="22"/>
      <c r="AU34" s="22"/>
      <c r="AV34" s="22"/>
      <c r="AW34" s="22"/>
      <c r="AX34" s="22"/>
      <c r="AY34" s="22"/>
      <c r="AZ34" s="22"/>
      <c r="BA34" s="22"/>
      <c r="BB34" s="22"/>
      <c r="BC34" s="22"/>
      <c r="BD34" s="22"/>
      <c r="BE34" s="22"/>
      <c r="BF34" s="22"/>
      <c r="BG34" s="22"/>
      <c r="BH34" s="22"/>
      <c r="BI34" s="22"/>
      <c r="BJ34" s="22"/>
      <c r="BK34" s="22"/>
      <c r="BL34" s="22"/>
      <c r="BM34" s="22"/>
    </row>
    <row r="35" spans="1:65">
      <c r="A35" s="49"/>
      <c r="B35" s="50"/>
      <c r="C35" s="11" t="s">
        <v>38</v>
      </c>
      <c r="D35" s="11"/>
      <c r="E35" s="12"/>
      <c r="F35" s="12"/>
      <c r="G35" s="11"/>
      <c r="L35" s="11"/>
      <c r="M35" s="51"/>
      <c r="N35" s="50"/>
      <c r="Q35" s="30"/>
      <c r="R35" s="28" t="s">
        <v>4</v>
      </c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  <c r="AQ35" s="22"/>
      <c r="AR35" s="22"/>
      <c r="AS35" s="22"/>
      <c r="AT35" s="22"/>
      <c r="AU35" s="22"/>
      <c r="AV35" s="22"/>
      <c r="AW35" s="22"/>
      <c r="AX35" s="22"/>
      <c r="AY35" s="22"/>
      <c r="AZ35" s="22"/>
      <c r="BA35" s="22"/>
      <c r="BB35" s="22"/>
      <c r="BC35" s="22"/>
      <c r="BD35" s="22"/>
      <c r="BE35" s="22"/>
      <c r="BF35" s="22"/>
      <c r="BG35" s="22"/>
      <c r="BH35" s="22"/>
      <c r="BI35" s="22"/>
      <c r="BJ35" s="22"/>
      <c r="BK35" s="22"/>
      <c r="BL35" s="22"/>
      <c r="BM35" s="22"/>
    </row>
    <row r="36" spans="1:65">
      <c r="A36" s="41" t="s">
        <v>39</v>
      </c>
      <c r="B36" s="50"/>
      <c r="C36" s="11" t="s">
        <v>15</v>
      </c>
      <c r="D36" s="11"/>
      <c r="E36" s="12" t="s">
        <v>68</v>
      </c>
      <c r="F36" s="12"/>
      <c r="G36" s="5">
        <f>'[2]Nonlevelized-IOU'!$I$185</f>
        <v>3294207.0078836447</v>
      </c>
      <c r="L36" s="11"/>
      <c r="M36" s="51"/>
      <c r="N36" s="50"/>
      <c r="Q36" s="30"/>
      <c r="R36" s="28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  <c r="AQ36" s="22"/>
      <c r="AR36" s="22"/>
      <c r="AS36" s="22"/>
      <c r="AT36" s="22"/>
      <c r="AU36" s="22"/>
      <c r="AV36" s="22"/>
      <c r="AW36" s="22"/>
      <c r="AX36" s="22"/>
      <c r="AY36" s="22"/>
      <c r="AZ36" s="22"/>
      <c r="BA36" s="22"/>
      <c r="BB36" s="22"/>
      <c r="BC36" s="22"/>
      <c r="BD36" s="22"/>
      <c r="BE36" s="22"/>
      <c r="BF36" s="22"/>
      <c r="BG36" s="22"/>
      <c r="BH36" s="22"/>
      <c r="BI36" s="22"/>
      <c r="BJ36" s="22"/>
      <c r="BK36" s="22"/>
      <c r="BL36" s="22"/>
      <c r="BM36" s="22"/>
    </row>
    <row r="37" spans="1:65">
      <c r="A37" s="41" t="s">
        <v>40</v>
      </c>
      <c r="B37" s="50"/>
      <c r="C37" s="11" t="s">
        <v>81</v>
      </c>
      <c r="D37" s="11"/>
      <c r="E37" s="12" t="s">
        <v>67</v>
      </c>
      <c r="F37" s="12"/>
      <c r="G37" s="36">
        <f>IF(G36=0,0,G36/G19)</f>
        <v>1.5400182502123059E-2</v>
      </c>
      <c r="L37" s="37">
        <f>G37</f>
        <v>1.5400182502123059E-2</v>
      </c>
      <c r="M37" s="51"/>
      <c r="N37" s="50"/>
      <c r="O37" s="28"/>
      <c r="P37" s="28"/>
      <c r="Q37" s="30"/>
      <c r="R37" s="28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  <c r="AQ37" s="22"/>
      <c r="AR37" s="22"/>
      <c r="AS37" s="22"/>
      <c r="AT37" s="22"/>
      <c r="AU37" s="22"/>
      <c r="AV37" s="22"/>
      <c r="AW37" s="22"/>
      <c r="AX37" s="22"/>
      <c r="AY37" s="22"/>
      <c r="AZ37" s="22"/>
      <c r="BA37" s="22"/>
      <c r="BB37" s="22"/>
      <c r="BC37" s="22"/>
      <c r="BD37" s="22"/>
      <c r="BE37" s="22"/>
      <c r="BF37" s="22"/>
      <c r="BG37" s="22"/>
      <c r="BH37" s="22"/>
      <c r="BI37" s="22"/>
      <c r="BJ37" s="22"/>
      <c r="BK37" s="22"/>
      <c r="BL37" s="22"/>
      <c r="BM37" s="22"/>
    </row>
    <row r="38" spans="1:65">
      <c r="A38" s="41"/>
      <c r="C38" s="11"/>
      <c r="D38" s="11"/>
      <c r="E38" s="12"/>
      <c r="F38" s="12"/>
      <c r="G38" s="11"/>
      <c r="L38" s="11"/>
      <c r="M38" s="11"/>
      <c r="O38" s="20"/>
      <c r="P38" s="28"/>
      <c r="Q38" s="20"/>
      <c r="R38" s="29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2"/>
      <c r="AS38" s="22"/>
      <c r="AT38" s="22"/>
      <c r="AU38" s="22"/>
      <c r="AV38" s="22"/>
      <c r="AW38" s="22"/>
      <c r="AX38" s="22"/>
      <c r="AY38" s="22"/>
      <c r="AZ38" s="22"/>
      <c r="BA38" s="22"/>
      <c r="BB38" s="22"/>
      <c r="BC38" s="22"/>
      <c r="BD38" s="22"/>
      <c r="BE38" s="22"/>
      <c r="BF38" s="22"/>
      <c r="BG38" s="22"/>
      <c r="BH38" s="22"/>
      <c r="BI38" s="22"/>
      <c r="BJ38" s="22"/>
      <c r="BK38" s="22"/>
      <c r="BL38" s="22"/>
      <c r="BM38" s="22"/>
    </row>
    <row r="39" spans="1:65">
      <c r="A39" s="41"/>
      <c r="C39" s="13" t="s">
        <v>16</v>
      </c>
      <c r="D39" s="13"/>
      <c r="E39" s="10"/>
      <c r="F39" s="10"/>
      <c r="M39" s="11"/>
      <c r="O39" s="28"/>
      <c r="P39" s="28"/>
      <c r="Q39" s="28"/>
      <c r="R39" s="29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2"/>
      <c r="AS39" s="22"/>
      <c r="AT39" s="22"/>
      <c r="AU39" s="22"/>
      <c r="AV39" s="22"/>
      <c r="AW39" s="22"/>
      <c r="AX39" s="22"/>
      <c r="AY39" s="22"/>
      <c r="AZ39" s="22"/>
      <c r="BA39" s="22"/>
      <c r="BB39" s="22"/>
      <c r="BC39" s="22"/>
      <c r="BD39" s="22"/>
      <c r="BE39" s="22"/>
      <c r="BF39" s="22"/>
      <c r="BG39" s="22"/>
      <c r="BH39" s="22"/>
      <c r="BI39" s="22"/>
      <c r="BJ39" s="22"/>
      <c r="BK39" s="22"/>
      <c r="BL39" s="22"/>
      <c r="BM39" s="22"/>
    </row>
    <row r="40" spans="1:65">
      <c r="A40" s="41" t="s">
        <v>41</v>
      </c>
      <c r="C40" s="13" t="s">
        <v>42</v>
      </c>
      <c r="D40" s="13"/>
      <c r="E40" s="12" t="s">
        <v>43</v>
      </c>
      <c r="F40" s="12"/>
      <c r="G40" s="5">
        <f>'[2]Nonlevelized-IOU'!$I$187</f>
        <v>14807686.699937219</v>
      </c>
      <c r="L40" s="11"/>
      <c r="M40" s="11"/>
      <c r="O40" s="28"/>
      <c r="P40" s="28"/>
      <c r="Q40" s="28"/>
      <c r="R40" s="29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2"/>
      <c r="AS40" s="22"/>
      <c r="AT40" s="22"/>
      <c r="AU40" s="22"/>
      <c r="AV40" s="22"/>
      <c r="AW40" s="22"/>
      <c r="AX40" s="22"/>
      <c r="AY40" s="22"/>
      <c r="AZ40" s="22"/>
      <c r="BA40" s="22"/>
      <c r="BB40" s="22"/>
      <c r="BC40" s="22"/>
      <c r="BD40" s="22"/>
      <c r="BE40" s="22"/>
      <c r="BF40" s="22"/>
      <c r="BG40" s="22"/>
      <c r="BH40" s="22"/>
      <c r="BI40" s="22"/>
      <c r="BJ40" s="22"/>
      <c r="BK40" s="22"/>
      <c r="BL40" s="22"/>
      <c r="BM40" s="22"/>
    </row>
    <row r="41" spans="1:65">
      <c r="A41" s="41" t="s">
        <v>94</v>
      </c>
      <c r="B41" s="50"/>
      <c r="C41" s="11" t="s">
        <v>82</v>
      </c>
      <c r="D41" s="11"/>
      <c r="E41" s="12" t="s">
        <v>97</v>
      </c>
      <c r="F41" s="12"/>
      <c r="G41" s="52">
        <f>IF(G40=0,0,G40/G19)</f>
        <v>6.9224877813552452E-2</v>
      </c>
      <c r="L41" s="37">
        <f>G41</f>
        <v>6.9224877813552452E-2</v>
      </c>
      <c r="M41" s="11"/>
      <c r="P41" s="53"/>
      <c r="Q41" s="30"/>
      <c r="R41" s="28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2"/>
      <c r="AS41" s="22"/>
      <c r="AT41" s="22"/>
      <c r="AU41" s="22"/>
      <c r="AV41" s="22"/>
      <c r="AW41" s="22"/>
      <c r="AX41" s="22"/>
      <c r="AY41" s="22"/>
      <c r="AZ41" s="22"/>
      <c r="BA41" s="22"/>
      <c r="BB41" s="22"/>
      <c r="BC41" s="22"/>
      <c r="BD41" s="22"/>
      <c r="BE41" s="22"/>
      <c r="BF41" s="22"/>
      <c r="BG41" s="22"/>
      <c r="BH41" s="22"/>
      <c r="BI41" s="22"/>
      <c r="BJ41" s="22"/>
      <c r="BK41" s="22"/>
      <c r="BL41" s="22"/>
      <c r="BM41" s="22"/>
    </row>
    <row r="42" spans="1:65">
      <c r="A42" s="41"/>
      <c r="C42" s="13"/>
      <c r="D42" s="13"/>
      <c r="E42" s="12"/>
      <c r="F42" s="12"/>
      <c r="G42" s="11"/>
      <c r="L42" s="11"/>
      <c r="M42" s="11"/>
      <c r="N42" s="10"/>
      <c r="O42" s="28"/>
      <c r="P42" s="28"/>
      <c r="Q42" s="28"/>
      <c r="R42" s="29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2"/>
      <c r="AS42" s="22"/>
      <c r="AT42" s="22"/>
      <c r="AU42" s="22"/>
      <c r="AV42" s="22"/>
      <c r="AW42" s="22"/>
      <c r="AX42" s="22"/>
      <c r="AY42" s="22"/>
      <c r="AZ42" s="22"/>
      <c r="BA42" s="22"/>
      <c r="BB42" s="22"/>
      <c r="BC42" s="22"/>
      <c r="BD42" s="22"/>
      <c r="BE42" s="22"/>
      <c r="BF42" s="22"/>
      <c r="BG42" s="22"/>
      <c r="BH42" s="22"/>
      <c r="BI42" s="22"/>
      <c r="BJ42" s="22"/>
      <c r="BK42" s="22"/>
      <c r="BL42" s="22"/>
      <c r="BM42" s="22"/>
    </row>
    <row r="43" spans="1:65" ht="15.75">
      <c r="A43" s="96" t="s">
        <v>95</v>
      </c>
      <c r="B43" s="45"/>
      <c r="C43" s="14" t="s">
        <v>83</v>
      </c>
      <c r="D43" s="14"/>
      <c r="E43" s="15" t="s">
        <v>98</v>
      </c>
      <c r="F43" s="15"/>
      <c r="G43" s="46"/>
      <c r="L43" s="47">
        <f>L37+L41</f>
        <v>8.4625060315675515E-2</v>
      </c>
      <c r="M43" s="11"/>
      <c r="N43" s="10"/>
      <c r="O43" s="28"/>
      <c r="P43" s="28"/>
      <c r="Q43" s="28"/>
      <c r="R43" s="29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2"/>
      <c r="AS43" s="22"/>
      <c r="AT43" s="22"/>
      <c r="AU43" s="22"/>
      <c r="AV43" s="22"/>
      <c r="AW43" s="22"/>
      <c r="AX43" s="22"/>
      <c r="AY43" s="22"/>
      <c r="AZ43" s="22"/>
      <c r="BA43" s="22"/>
      <c r="BB43" s="22"/>
      <c r="BC43" s="22"/>
      <c r="BD43" s="22"/>
      <c r="BE43" s="22"/>
      <c r="BF43" s="22"/>
      <c r="BG43" s="22"/>
      <c r="BH43" s="22"/>
      <c r="BI43" s="22"/>
      <c r="BJ43" s="22"/>
      <c r="BK43" s="22"/>
      <c r="BL43" s="22"/>
      <c r="BM43" s="22"/>
    </row>
    <row r="44" spans="1:65">
      <c r="M44" s="54"/>
      <c r="N44" s="54"/>
      <c r="O44" s="28"/>
      <c r="P44" s="28"/>
      <c r="Q44" s="28"/>
      <c r="R44" s="29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2"/>
      <c r="AS44" s="22"/>
      <c r="AT44" s="22"/>
      <c r="AU44" s="22"/>
      <c r="AV44" s="22"/>
      <c r="AW44" s="22"/>
      <c r="AX44" s="22"/>
      <c r="AY44" s="22"/>
      <c r="AZ44" s="22"/>
      <c r="BA44" s="22"/>
      <c r="BB44" s="22"/>
      <c r="BC44" s="22"/>
      <c r="BD44" s="22"/>
      <c r="BE44" s="22"/>
      <c r="BF44" s="22"/>
      <c r="BG44" s="22"/>
      <c r="BH44" s="22"/>
      <c r="BI44" s="22"/>
      <c r="BJ44" s="22"/>
      <c r="BK44" s="22"/>
      <c r="BL44" s="22"/>
      <c r="BM44" s="22"/>
    </row>
    <row r="45" spans="1:65">
      <c r="M45" s="54"/>
      <c r="N45" s="54"/>
      <c r="O45" s="28"/>
      <c r="P45" s="28"/>
      <c r="Q45" s="28"/>
      <c r="R45" s="29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2"/>
      <c r="AS45" s="22"/>
      <c r="AT45" s="22"/>
      <c r="AU45" s="22"/>
      <c r="AV45" s="22"/>
      <c r="AW45" s="22"/>
      <c r="AX45" s="22"/>
      <c r="AY45" s="22"/>
      <c r="AZ45" s="22"/>
      <c r="BA45" s="22"/>
      <c r="BB45" s="22"/>
      <c r="BC45" s="22"/>
      <c r="BD45" s="22"/>
      <c r="BE45" s="22"/>
      <c r="BF45" s="22"/>
      <c r="BG45" s="22"/>
      <c r="BH45" s="22"/>
      <c r="BI45" s="22"/>
      <c r="BJ45" s="22"/>
      <c r="BK45" s="22"/>
      <c r="BL45" s="22"/>
      <c r="BM45" s="22"/>
    </row>
    <row r="46" spans="1:65">
      <c r="M46" s="54"/>
      <c r="N46" s="54"/>
      <c r="O46" s="28"/>
      <c r="P46" s="28"/>
      <c r="Q46" s="28"/>
      <c r="R46" s="29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2"/>
      <c r="AS46" s="22"/>
      <c r="AT46" s="22"/>
      <c r="AU46" s="22"/>
      <c r="AV46" s="22"/>
      <c r="AW46" s="22"/>
      <c r="AX46" s="22"/>
      <c r="AY46" s="22"/>
      <c r="AZ46" s="22"/>
      <c r="BA46" s="22"/>
      <c r="BB46" s="22"/>
      <c r="BC46" s="22"/>
      <c r="BD46" s="22"/>
      <c r="BE46" s="22"/>
      <c r="BF46" s="22"/>
      <c r="BG46" s="22"/>
      <c r="BH46" s="22"/>
      <c r="BI46" s="22"/>
      <c r="BJ46" s="22"/>
      <c r="BK46" s="22"/>
      <c r="BL46" s="22"/>
      <c r="BM46" s="22"/>
    </row>
    <row r="47" spans="1:65">
      <c r="M47" s="19"/>
      <c r="N47" s="19"/>
      <c r="O47" s="29"/>
      <c r="P47" s="29"/>
      <c r="Q47" s="29"/>
      <c r="R47" s="29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2"/>
      <c r="AS47" s="22"/>
      <c r="AT47" s="22"/>
      <c r="AU47" s="22"/>
      <c r="AV47" s="22"/>
      <c r="AW47" s="22"/>
      <c r="AX47" s="22"/>
      <c r="AY47" s="22"/>
      <c r="AZ47" s="22"/>
      <c r="BA47" s="22"/>
      <c r="BB47" s="22"/>
      <c r="BC47" s="22"/>
      <c r="BD47" s="22"/>
      <c r="BE47" s="22"/>
      <c r="BF47" s="22"/>
      <c r="BG47" s="22"/>
      <c r="BH47" s="22"/>
      <c r="BI47" s="22"/>
      <c r="BJ47" s="22"/>
      <c r="BK47" s="22"/>
      <c r="BL47" s="22"/>
      <c r="BM47" s="22"/>
    </row>
    <row r="48" spans="1:65">
      <c r="M48" s="11"/>
      <c r="N48" s="11"/>
      <c r="O48" s="28"/>
      <c r="P48" s="20"/>
      <c r="Q48" s="28"/>
      <c r="R48" s="29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2"/>
      <c r="AS48" s="22"/>
      <c r="AT48" s="22"/>
      <c r="AU48" s="22"/>
      <c r="AV48" s="22"/>
      <c r="AW48" s="22"/>
      <c r="AX48" s="22"/>
      <c r="AY48" s="22"/>
      <c r="AZ48" s="22"/>
      <c r="BA48" s="22"/>
      <c r="BB48" s="22"/>
      <c r="BC48" s="22"/>
      <c r="BD48" s="22"/>
      <c r="BE48" s="22"/>
      <c r="BF48" s="22"/>
      <c r="BG48" s="22"/>
      <c r="BH48" s="22"/>
      <c r="BI48" s="22"/>
      <c r="BJ48" s="22"/>
      <c r="BK48" s="22"/>
      <c r="BL48" s="22"/>
      <c r="BM48" s="22"/>
    </row>
    <row r="49" spans="1:65" ht="15.75">
      <c r="M49" s="11"/>
      <c r="N49" s="38"/>
      <c r="O49" s="28"/>
      <c r="P49" s="28"/>
      <c r="Q49" s="44"/>
      <c r="R49" s="28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  <c r="AO49" s="22"/>
      <c r="AP49" s="22"/>
      <c r="AQ49" s="22"/>
      <c r="AR49" s="22"/>
      <c r="AS49" s="22"/>
      <c r="AT49" s="22"/>
      <c r="AU49" s="22"/>
      <c r="AV49" s="22"/>
      <c r="AW49" s="22"/>
      <c r="AX49" s="22"/>
      <c r="AY49" s="22"/>
      <c r="AZ49" s="22"/>
      <c r="BA49" s="22"/>
      <c r="BB49" s="22"/>
      <c r="BC49" s="22"/>
      <c r="BD49" s="22"/>
      <c r="BE49" s="22"/>
      <c r="BF49" s="22"/>
      <c r="BG49" s="22"/>
      <c r="BH49" s="22"/>
      <c r="BI49" s="22"/>
      <c r="BJ49" s="22"/>
      <c r="BK49" s="22"/>
      <c r="BL49" s="22"/>
      <c r="BM49" s="22"/>
    </row>
    <row r="50" spans="1:65" ht="15.75">
      <c r="M50" s="11"/>
      <c r="N50" s="38"/>
      <c r="O50" s="28"/>
      <c r="P50" s="28"/>
      <c r="Q50" s="44"/>
      <c r="R50" s="28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2"/>
      <c r="AS50" s="22"/>
      <c r="AT50" s="22"/>
      <c r="AU50" s="22"/>
      <c r="AV50" s="22"/>
      <c r="AW50" s="22"/>
      <c r="AX50" s="22"/>
      <c r="AY50" s="22"/>
      <c r="AZ50" s="22"/>
      <c r="BA50" s="22"/>
      <c r="BB50" s="22"/>
      <c r="BC50" s="22"/>
      <c r="BD50" s="22"/>
      <c r="BE50" s="22"/>
      <c r="BF50" s="22"/>
      <c r="BG50" s="22"/>
      <c r="BH50" s="22"/>
      <c r="BI50" s="22"/>
      <c r="BJ50" s="22"/>
      <c r="BK50" s="22"/>
      <c r="BL50" s="22"/>
      <c r="BM50" s="22"/>
    </row>
    <row r="51" spans="1:65" ht="15.75">
      <c r="M51" s="11"/>
      <c r="N51" s="38"/>
      <c r="O51" s="28"/>
      <c r="P51" s="28"/>
      <c r="Q51" s="44"/>
      <c r="R51" s="28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2"/>
      <c r="AS51" s="22"/>
      <c r="AT51" s="22"/>
      <c r="AU51" s="22"/>
      <c r="AV51" s="22"/>
      <c r="AW51" s="22"/>
      <c r="AX51" s="22"/>
      <c r="AY51" s="22"/>
      <c r="AZ51" s="22"/>
      <c r="BA51" s="22"/>
      <c r="BB51" s="22"/>
      <c r="BC51" s="22"/>
      <c r="BD51" s="22"/>
      <c r="BE51" s="22"/>
      <c r="BF51" s="22"/>
      <c r="BG51" s="22"/>
      <c r="BH51" s="22"/>
      <c r="BI51" s="22"/>
      <c r="BJ51" s="22"/>
      <c r="BK51" s="22"/>
      <c r="BL51" s="22"/>
      <c r="BM51" s="22"/>
    </row>
    <row r="52" spans="1:65" ht="15.75">
      <c r="A52" s="49"/>
      <c r="B52" s="50"/>
      <c r="C52" s="55"/>
      <c r="D52" s="55"/>
      <c r="E52" s="42"/>
      <c r="F52" s="42"/>
      <c r="G52" s="11"/>
      <c r="H52" s="55"/>
      <c r="I52" s="55"/>
      <c r="J52" s="36"/>
      <c r="K52" s="55"/>
      <c r="L52" s="11"/>
      <c r="M52" s="11"/>
      <c r="N52" s="38"/>
      <c r="O52" s="28"/>
      <c r="P52" s="28"/>
      <c r="Q52" s="44"/>
      <c r="R52" s="28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2"/>
      <c r="AS52" s="22"/>
      <c r="AT52" s="22"/>
      <c r="AU52" s="22"/>
      <c r="AV52" s="22"/>
      <c r="AW52" s="22"/>
      <c r="AX52" s="22"/>
      <c r="AY52" s="22"/>
      <c r="AZ52" s="22"/>
      <c r="BA52" s="22"/>
      <c r="BB52" s="22"/>
      <c r="BC52" s="22"/>
      <c r="BD52" s="22"/>
      <c r="BE52" s="22"/>
      <c r="BF52" s="22"/>
      <c r="BG52" s="22"/>
      <c r="BH52" s="22"/>
      <c r="BI52" s="22"/>
      <c r="BJ52" s="22"/>
      <c r="BK52" s="22"/>
      <c r="BL52" s="22"/>
      <c r="BM52" s="22"/>
    </row>
    <row r="53" spans="1:65" ht="15.75">
      <c r="A53" s="49"/>
      <c r="B53" s="50"/>
      <c r="C53" s="55"/>
      <c r="D53" s="55"/>
      <c r="E53" s="42"/>
      <c r="F53" s="42"/>
      <c r="G53" s="11"/>
      <c r="H53" s="55"/>
      <c r="I53" s="55"/>
      <c r="J53" s="36"/>
      <c r="K53" s="55"/>
      <c r="L53" s="11"/>
      <c r="M53" s="11"/>
      <c r="N53" s="38"/>
      <c r="O53" s="28"/>
      <c r="P53" s="28"/>
      <c r="Q53" s="44"/>
      <c r="R53" s="28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2"/>
      <c r="AS53" s="22"/>
      <c r="AT53" s="22"/>
      <c r="AU53" s="22"/>
      <c r="AV53" s="22"/>
      <c r="AW53" s="22"/>
      <c r="AX53" s="22"/>
      <c r="AY53" s="22"/>
      <c r="AZ53" s="22"/>
      <c r="BA53" s="22"/>
      <c r="BB53" s="22"/>
      <c r="BC53" s="22"/>
      <c r="BD53" s="22"/>
      <c r="BE53" s="22"/>
      <c r="BF53" s="22"/>
      <c r="BG53" s="22"/>
      <c r="BH53" s="22"/>
      <c r="BI53" s="22"/>
      <c r="BJ53" s="22"/>
      <c r="BK53" s="22"/>
      <c r="BL53" s="22"/>
      <c r="BM53" s="22"/>
    </row>
    <row r="54" spans="1:65" ht="15.75">
      <c r="A54" s="92"/>
      <c r="B54" s="22"/>
      <c r="C54" s="49"/>
      <c r="D54" s="49"/>
      <c r="E54" s="42"/>
      <c r="F54" s="42"/>
      <c r="G54" s="11"/>
      <c r="H54" s="55"/>
      <c r="I54" s="55"/>
      <c r="J54" s="36"/>
      <c r="K54" s="55"/>
      <c r="M54" s="11"/>
      <c r="N54" s="95"/>
      <c r="O54" s="56"/>
      <c r="P54" s="28"/>
      <c r="Q54" s="44"/>
      <c r="R54" s="28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2"/>
      <c r="AS54" s="22"/>
      <c r="AT54" s="22"/>
      <c r="AU54" s="22"/>
      <c r="AV54" s="22"/>
      <c r="AW54" s="22"/>
      <c r="AX54" s="22"/>
      <c r="AY54" s="22"/>
      <c r="AZ54" s="22"/>
      <c r="BA54" s="22"/>
      <c r="BB54" s="22"/>
      <c r="BC54" s="22"/>
      <c r="BD54" s="22"/>
      <c r="BE54" s="22"/>
      <c r="BF54" s="22"/>
      <c r="BG54" s="22"/>
      <c r="BH54" s="22"/>
      <c r="BI54" s="22"/>
      <c r="BJ54" s="22"/>
      <c r="BK54" s="22"/>
      <c r="BL54" s="22"/>
      <c r="BM54" s="22"/>
    </row>
    <row r="55" spans="1:65" ht="15.75">
      <c r="A55" s="92"/>
      <c r="B55" s="22"/>
      <c r="C55" s="49"/>
      <c r="D55" s="49"/>
      <c r="E55" s="42"/>
      <c r="F55" s="42"/>
      <c r="G55" s="11"/>
      <c r="H55" s="55"/>
      <c r="I55" s="55"/>
      <c r="J55" s="36"/>
      <c r="K55" s="55"/>
      <c r="M55" s="11"/>
      <c r="N55" s="38"/>
      <c r="O55" s="56"/>
      <c r="P55" s="28"/>
      <c r="Q55" s="44"/>
      <c r="R55" s="28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2"/>
      <c r="AS55" s="22"/>
      <c r="AT55" s="22"/>
      <c r="AU55" s="22"/>
      <c r="AV55" s="22"/>
      <c r="AW55" s="22"/>
      <c r="AX55" s="22"/>
      <c r="AY55" s="22"/>
      <c r="AZ55" s="22"/>
      <c r="BA55" s="22"/>
      <c r="BB55" s="22"/>
      <c r="BC55" s="22"/>
      <c r="BD55" s="22"/>
      <c r="BE55" s="22"/>
      <c r="BF55" s="22"/>
      <c r="BG55" s="22"/>
      <c r="BH55" s="22"/>
      <c r="BI55" s="22"/>
      <c r="BJ55" s="22"/>
      <c r="BK55" s="22"/>
      <c r="BL55" s="22"/>
      <c r="BM55" s="22"/>
    </row>
    <row r="56" spans="1:65" ht="15.75">
      <c r="A56" s="57"/>
      <c r="B56" s="22"/>
      <c r="C56" s="49"/>
      <c r="D56" s="49"/>
      <c r="E56" s="42"/>
      <c r="F56" s="42"/>
      <c r="G56" s="11"/>
      <c r="H56" s="55"/>
      <c r="I56" s="55"/>
      <c r="J56" s="36"/>
      <c r="K56" s="55"/>
      <c r="M56" s="11"/>
      <c r="N56" s="38"/>
      <c r="O56" s="56"/>
      <c r="P56" s="28"/>
      <c r="Q56" s="44"/>
      <c r="R56" s="28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2"/>
      <c r="AS56" s="22"/>
      <c r="AT56" s="22"/>
      <c r="AU56" s="22"/>
      <c r="AV56" s="22"/>
      <c r="AW56" s="22"/>
      <c r="AX56" s="22"/>
      <c r="AY56" s="22"/>
      <c r="AZ56" s="22"/>
      <c r="BA56" s="22"/>
      <c r="BB56" s="22"/>
      <c r="BC56" s="22"/>
      <c r="BD56" s="22"/>
      <c r="BE56" s="22"/>
      <c r="BF56" s="22"/>
      <c r="BG56" s="22"/>
      <c r="BH56" s="22"/>
      <c r="BI56" s="22"/>
      <c r="BJ56" s="22"/>
      <c r="BK56" s="22"/>
      <c r="BL56" s="22"/>
      <c r="BM56" s="22"/>
    </row>
    <row r="57" spans="1:65">
      <c r="A57" s="24"/>
      <c r="C57" s="55"/>
      <c r="D57" s="55"/>
      <c r="E57" s="55"/>
      <c r="F57" s="55"/>
      <c r="G57" s="11"/>
      <c r="H57" s="55"/>
      <c r="I57" s="55"/>
      <c r="J57" s="55"/>
      <c r="K57" s="55"/>
      <c r="M57" s="11"/>
      <c r="N57" s="11"/>
      <c r="O57" s="28"/>
      <c r="P57" s="28"/>
      <c r="Q57" s="30"/>
      <c r="R57" s="28" t="s">
        <v>4</v>
      </c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2"/>
      <c r="AS57" s="22"/>
      <c r="AT57" s="22"/>
      <c r="AU57" s="22"/>
      <c r="AV57" s="22"/>
      <c r="AW57" s="22"/>
      <c r="AX57" s="22"/>
      <c r="AY57" s="22"/>
      <c r="AZ57" s="22"/>
      <c r="BA57" s="22"/>
      <c r="BB57" s="22"/>
      <c r="BC57" s="22"/>
      <c r="BD57" s="22"/>
      <c r="BE57" s="22"/>
      <c r="BF57" s="22"/>
      <c r="BG57" s="22"/>
      <c r="BH57" s="22"/>
      <c r="BI57" s="22"/>
      <c r="BJ57" s="22"/>
      <c r="BK57" s="22"/>
      <c r="BL57" s="22"/>
      <c r="BM57" s="22"/>
    </row>
    <row r="58" spans="1:65">
      <c r="N58" s="3"/>
    </row>
    <row r="59" spans="1:65">
      <c r="N59" s="3"/>
    </row>
    <row r="61" spans="1:65">
      <c r="A61" s="24"/>
      <c r="C61" s="55"/>
      <c r="D61" s="55"/>
      <c r="E61" s="55"/>
      <c r="F61" s="55"/>
      <c r="G61" s="11"/>
      <c r="H61" s="55"/>
      <c r="I61" s="55"/>
      <c r="J61" s="55"/>
      <c r="K61" s="55"/>
      <c r="M61" s="11"/>
      <c r="N61" s="3" t="str">
        <f>N4</f>
        <v>Attachment GG - Generic Company</v>
      </c>
      <c r="O61" s="28"/>
      <c r="P61" s="20"/>
      <c r="Q61" s="28"/>
      <c r="R61" s="29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2"/>
      <c r="AS61" s="22"/>
      <c r="AT61" s="22"/>
      <c r="AU61" s="22"/>
      <c r="AV61" s="22"/>
      <c r="AW61" s="22"/>
      <c r="AX61" s="22"/>
      <c r="AY61" s="22"/>
      <c r="AZ61" s="22"/>
      <c r="BA61" s="22"/>
      <c r="BB61" s="22"/>
      <c r="BC61" s="22"/>
      <c r="BD61" s="22"/>
      <c r="BE61" s="22"/>
      <c r="BF61" s="22"/>
      <c r="BG61" s="22"/>
      <c r="BH61" s="22"/>
      <c r="BI61" s="22"/>
      <c r="BJ61" s="22"/>
      <c r="BK61" s="22"/>
      <c r="BL61" s="22"/>
      <c r="BM61" s="22"/>
    </row>
    <row r="62" spans="1:65">
      <c r="A62" s="24"/>
      <c r="C62" s="13" t="str">
        <f>C5</f>
        <v>Formula Rate calculation</v>
      </c>
      <c r="D62" s="13"/>
      <c r="E62" s="55"/>
      <c r="F62" s="55"/>
      <c r="G62" s="55" t="str">
        <f>G5</f>
        <v xml:space="preserve">     Rate Formula Template</v>
      </c>
      <c r="H62" s="55"/>
      <c r="I62" s="55"/>
      <c r="J62" s="55"/>
      <c r="K62" s="55"/>
      <c r="M62" s="11"/>
      <c r="N62" s="58" t="str">
        <f>N5</f>
        <v>For  the 12 months ended 12/31/17__</v>
      </c>
      <c r="O62" s="28"/>
      <c r="P62" s="20"/>
      <c r="Q62" s="28"/>
      <c r="R62" s="29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2"/>
      <c r="AS62" s="22"/>
      <c r="AT62" s="22"/>
      <c r="AU62" s="22"/>
      <c r="AV62" s="22"/>
      <c r="AW62" s="22"/>
      <c r="AX62" s="22"/>
      <c r="AY62" s="22"/>
      <c r="AZ62" s="22"/>
      <c r="BA62" s="22"/>
      <c r="BB62" s="22"/>
      <c r="BC62" s="22"/>
      <c r="BD62" s="22"/>
      <c r="BE62" s="22"/>
      <c r="BF62" s="22"/>
      <c r="BG62" s="22"/>
      <c r="BH62" s="22"/>
      <c r="BI62" s="22"/>
      <c r="BJ62" s="22"/>
      <c r="BK62" s="22"/>
      <c r="BL62" s="22"/>
      <c r="BM62" s="22"/>
    </row>
    <row r="63" spans="1:65">
      <c r="A63" s="24"/>
      <c r="C63" s="13"/>
      <c r="D63" s="13"/>
      <c r="E63" s="55"/>
      <c r="F63" s="55"/>
      <c r="G63" s="55" t="str">
        <f>G6</f>
        <v xml:space="preserve"> Utilizing Attachment O Data</v>
      </c>
      <c r="H63" s="55"/>
      <c r="I63" s="55"/>
      <c r="J63" s="55"/>
      <c r="K63" s="55"/>
      <c r="L63" s="11"/>
      <c r="M63" s="11"/>
      <c r="O63" s="28"/>
      <c r="P63" s="20"/>
      <c r="Q63" s="28"/>
      <c r="R63" s="29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2"/>
      <c r="AS63" s="22"/>
      <c r="AT63" s="22"/>
      <c r="AU63" s="22"/>
      <c r="AV63" s="22"/>
      <c r="AW63" s="22"/>
      <c r="AX63" s="22"/>
      <c r="AY63" s="22"/>
      <c r="AZ63" s="22"/>
      <c r="BA63" s="22"/>
      <c r="BB63" s="22"/>
      <c r="BC63" s="22"/>
      <c r="BD63" s="22"/>
      <c r="BE63" s="22"/>
      <c r="BF63" s="22"/>
      <c r="BG63" s="22"/>
      <c r="BH63" s="22"/>
      <c r="BI63" s="22"/>
      <c r="BJ63" s="22"/>
      <c r="BK63" s="22"/>
      <c r="BL63" s="22"/>
      <c r="BM63" s="22"/>
    </row>
    <row r="64" spans="1:65" ht="14.25" customHeight="1">
      <c r="A64" s="24"/>
      <c r="C64" s="55"/>
      <c r="D64" s="55"/>
      <c r="E64" s="55"/>
      <c r="F64" s="55"/>
      <c r="G64" s="55"/>
      <c r="H64" s="55"/>
      <c r="I64" s="55"/>
      <c r="J64" s="55"/>
      <c r="K64" s="55"/>
      <c r="M64" s="11"/>
      <c r="N64" s="55" t="s">
        <v>44</v>
      </c>
      <c r="O64" s="28"/>
      <c r="P64" s="20"/>
      <c r="Q64" s="28"/>
      <c r="R64" s="29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/>
      <c r="AI64" s="22"/>
      <c r="AJ64" s="22"/>
      <c r="AK64" s="22"/>
      <c r="AL64" s="22"/>
      <c r="AM64" s="22"/>
      <c r="AN64" s="22"/>
      <c r="AO64" s="22"/>
      <c r="AP64" s="22"/>
      <c r="AQ64" s="22"/>
      <c r="AR64" s="22"/>
      <c r="AS64" s="22"/>
      <c r="AT64" s="22"/>
      <c r="AU64" s="22"/>
      <c r="AV64" s="22"/>
      <c r="AW64" s="22"/>
      <c r="AX64" s="22"/>
      <c r="AY64" s="22"/>
      <c r="AZ64" s="22"/>
      <c r="BA64" s="22"/>
      <c r="BB64" s="22"/>
      <c r="BC64" s="22"/>
      <c r="BD64" s="22"/>
      <c r="BE64" s="22"/>
      <c r="BF64" s="22"/>
      <c r="BG64" s="22"/>
      <c r="BH64" s="22"/>
      <c r="BI64" s="22"/>
      <c r="BJ64" s="22"/>
      <c r="BK64" s="22"/>
      <c r="BL64" s="22"/>
      <c r="BM64" s="22"/>
    </row>
    <row r="65" spans="1:65">
      <c r="A65" s="24"/>
      <c r="E65" s="55"/>
      <c r="F65" s="55"/>
      <c r="G65" s="55" t="str">
        <f>G8</f>
        <v>Indianapolis Power &amp; Light</v>
      </c>
      <c r="H65" s="55"/>
      <c r="I65" s="55"/>
      <c r="J65" s="55"/>
      <c r="K65" s="55"/>
      <c r="L65" s="55"/>
      <c r="M65" s="11"/>
      <c r="N65" s="11"/>
      <c r="O65" s="28"/>
      <c r="P65" s="20"/>
      <c r="Q65" s="28"/>
      <c r="R65" s="29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2"/>
      <c r="AS65" s="22"/>
      <c r="AT65" s="22"/>
      <c r="AU65" s="22"/>
      <c r="AV65" s="22"/>
      <c r="AW65" s="22"/>
      <c r="AX65" s="22"/>
      <c r="AY65" s="22"/>
      <c r="AZ65" s="22"/>
      <c r="BA65" s="22"/>
      <c r="BB65" s="22"/>
      <c r="BC65" s="22"/>
      <c r="BD65" s="22"/>
      <c r="BE65" s="22"/>
      <c r="BF65" s="22"/>
      <c r="BG65" s="22"/>
      <c r="BH65" s="22"/>
      <c r="BI65" s="22"/>
      <c r="BJ65" s="22"/>
      <c r="BK65" s="22"/>
      <c r="BL65" s="22"/>
      <c r="BM65" s="22"/>
    </row>
    <row r="66" spans="1:65">
      <c r="A66" s="24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28"/>
      <c r="P66" s="20"/>
      <c r="Q66" s="28"/>
      <c r="R66" s="29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2"/>
      <c r="AS66" s="22"/>
      <c r="AT66" s="22"/>
      <c r="AU66" s="22"/>
      <c r="AV66" s="22"/>
      <c r="AW66" s="22"/>
      <c r="AX66" s="22"/>
      <c r="AY66" s="22"/>
      <c r="AZ66" s="22"/>
      <c r="BA66" s="22"/>
      <c r="BB66" s="22"/>
      <c r="BC66" s="22"/>
      <c r="BD66" s="22"/>
      <c r="BE66" s="22"/>
      <c r="BF66" s="22"/>
      <c r="BG66" s="22"/>
      <c r="BH66" s="22"/>
      <c r="BI66" s="22"/>
      <c r="BJ66" s="22"/>
      <c r="BK66" s="22"/>
      <c r="BL66" s="22"/>
      <c r="BM66" s="22"/>
    </row>
    <row r="67" spans="1:65" ht="15.75">
      <c r="A67" s="24"/>
      <c r="C67" s="55"/>
      <c r="D67" s="55"/>
      <c r="E67" s="14" t="s">
        <v>45</v>
      </c>
      <c r="F67" s="14"/>
      <c r="H67" s="19"/>
      <c r="I67" s="19"/>
      <c r="J67" s="19"/>
      <c r="K67" s="19"/>
      <c r="L67" s="19"/>
      <c r="M67" s="11"/>
      <c r="N67" s="11"/>
      <c r="O67" s="28"/>
      <c r="P67" s="20"/>
      <c r="Q67" s="28"/>
      <c r="R67" s="29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2"/>
      <c r="AS67" s="22"/>
      <c r="AT67" s="22"/>
      <c r="AU67" s="22"/>
      <c r="AV67" s="22"/>
      <c r="AW67" s="22"/>
      <c r="AX67" s="22"/>
      <c r="AY67" s="22"/>
      <c r="AZ67" s="22"/>
      <c r="BA67" s="22"/>
      <c r="BB67" s="22"/>
      <c r="BC67" s="22"/>
      <c r="BD67" s="22"/>
      <c r="BE67" s="22"/>
      <c r="BF67" s="22"/>
      <c r="BG67" s="22"/>
      <c r="BH67" s="22"/>
      <c r="BI67" s="22"/>
      <c r="BJ67" s="22"/>
      <c r="BK67" s="22"/>
      <c r="BL67" s="22"/>
      <c r="BM67" s="22"/>
    </row>
    <row r="68" spans="1:65" ht="15.75">
      <c r="A68" s="24"/>
      <c r="C68" s="55"/>
      <c r="D68" s="55"/>
      <c r="E68" s="14"/>
      <c r="F68" s="14"/>
      <c r="H68" s="19"/>
      <c r="I68" s="19"/>
      <c r="J68" s="19"/>
      <c r="K68" s="19"/>
      <c r="L68" s="19"/>
      <c r="M68" s="11"/>
      <c r="N68" s="11"/>
      <c r="O68" s="28"/>
      <c r="P68" s="20"/>
      <c r="Q68" s="28"/>
      <c r="R68" s="29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2"/>
      <c r="AS68" s="22"/>
      <c r="AT68" s="22"/>
      <c r="AU68" s="22"/>
      <c r="AV68" s="22"/>
      <c r="AW68" s="22"/>
      <c r="AX68" s="22"/>
      <c r="AY68" s="22"/>
      <c r="AZ68" s="22"/>
      <c r="BA68" s="22"/>
      <c r="BB68" s="22"/>
      <c r="BC68" s="22"/>
      <c r="BD68" s="22"/>
      <c r="BE68" s="22"/>
      <c r="BF68" s="22"/>
      <c r="BG68" s="22"/>
      <c r="BH68" s="22"/>
      <c r="BI68" s="22"/>
      <c r="BJ68" s="22"/>
      <c r="BK68" s="22"/>
      <c r="BL68" s="22"/>
      <c r="BM68" s="22"/>
    </row>
    <row r="69" spans="1:65" ht="15.75">
      <c r="A69" s="24"/>
      <c r="C69" s="59">
        <v>-1</v>
      </c>
      <c r="D69" s="59">
        <v>-2</v>
      </c>
      <c r="E69" s="59">
        <v>-3</v>
      </c>
      <c r="F69" s="59">
        <v>-4</v>
      </c>
      <c r="G69" s="59">
        <v>-5</v>
      </c>
      <c r="H69" s="59">
        <v>-6</v>
      </c>
      <c r="I69" s="59">
        <v>-7</v>
      </c>
      <c r="J69" s="59">
        <v>-8</v>
      </c>
      <c r="K69" s="59">
        <v>-9</v>
      </c>
      <c r="L69" s="59">
        <v>-10</v>
      </c>
      <c r="M69" s="59">
        <v>-11</v>
      </c>
      <c r="N69" s="59">
        <v>-12</v>
      </c>
      <c r="O69" s="28"/>
      <c r="P69" s="20"/>
      <c r="Q69" s="28"/>
      <c r="R69" s="29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2"/>
      <c r="AS69" s="22"/>
      <c r="AT69" s="22"/>
      <c r="AU69" s="22"/>
      <c r="AV69" s="22"/>
      <c r="AW69" s="22"/>
      <c r="AX69" s="22"/>
      <c r="AY69" s="22"/>
      <c r="AZ69" s="22"/>
      <c r="BA69" s="22"/>
      <c r="BB69" s="22"/>
      <c r="BC69" s="22"/>
      <c r="BD69" s="22"/>
      <c r="BE69" s="22"/>
      <c r="BF69" s="22"/>
      <c r="BG69" s="22"/>
      <c r="BH69" s="22"/>
      <c r="BI69" s="22"/>
      <c r="BJ69" s="22"/>
      <c r="BK69" s="22"/>
      <c r="BL69" s="22"/>
      <c r="BM69" s="22"/>
    </row>
    <row r="70" spans="1:65" ht="63">
      <c r="A70" s="60" t="s">
        <v>51</v>
      </c>
      <c r="B70" s="61"/>
      <c r="C70" s="61" t="s">
        <v>46</v>
      </c>
      <c r="D70" s="62" t="s">
        <v>50</v>
      </c>
      <c r="E70" s="63" t="s">
        <v>75</v>
      </c>
      <c r="F70" s="63" t="s">
        <v>84</v>
      </c>
      <c r="G70" s="64" t="s">
        <v>52</v>
      </c>
      <c r="H70" s="63" t="s">
        <v>76</v>
      </c>
      <c r="I70" s="63" t="s">
        <v>83</v>
      </c>
      <c r="J70" s="64" t="s">
        <v>54</v>
      </c>
      <c r="K70" s="63" t="s">
        <v>37</v>
      </c>
      <c r="L70" s="65" t="s">
        <v>60</v>
      </c>
      <c r="M70" s="66" t="s">
        <v>58</v>
      </c>
      <c r="N70" s="65" t="s">
        <v>86</v>
      </c>
      <c r="O70" s="39"/>
      <c r="P70" s="20"/>
      <c r="Q70" s="28"/>
      <c r="R70" s="29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2"/>
      <c r="AS70" s="22"/>
      <c r="AT70" s="22"/>
      <c r="AU70" s="22"/>
      <c r="AV70" s="22"/>
      <c r="AW70" s="22"/>
      <c r="AX70" s="22"/>
      <c r="AY70" s="22"/>
      <c r="AZ70" s="22"/>
      <c r="BA70" s="22"/>
      <c r="BB70" s="22"/>
      <c r="BC70" s="22"/>
      <c r="BD70" s="22"/>
      <c r="BE70" s="22"/>
      <c r="BF70" s="22"/>
      <c r="BG70" s="22"/>
      <c r="BH70" s="22"/>
      <c r="BI70" s="22"/>
      <c r="BJ70" s="22"/>
      <c r="BK70" s="22"/>
      <c r="BL70" s="22"/>
      <c r="BM70" s="22"/>
    </row>
    <row r="71" spans="1:65" ht="46.5" customHeight="1">
      <c r="A71" s="67"/>
      <c r="B71" s="68"/>
      <c r="C71" s="68"/>
      <c r="D71" s="68"/>
      <c r="E71" s="69" t="s">
        <v>6</v>
      </c>
      <c r="F71" s="69" t="s">
        <v>101</v>
      </c>
      <c r="G71" s="70" t="s">
        <v>69</v>
      </c>
      <c r="H71" s="69" t="s">
        <v>7</v>
      </c>
      <c r="I71" s="69" t="s">
        <v>102</v>
      </c>
      <c r="J71" s="70" t="s">
        <v>70</v>
      </c>
      <c r="K71" s="69" t="s">
        <v>71</v>
      </c>
      <c r="L71" s="70" t="s">
        <v>72</v>
      </c>
      <c r="M71" s="71" t="s">
        <v>73</v>
      </c>
      <c r="N71" s="83" t="s">
        <v>85</v>
      </c>
      <c r="O71" s="28"/>
      <c r="P71" s="20"/>
      <c r="Q71" s="28"/>
      <c r="R71" s="29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</row>
    <row r="72" spans="1:65">
      <c r="A72" s="72"/>
      <c r="B72" s="19"/>
      <c r="C72" s="19"/>
      <c r="D72" s="19"/>
      <c r="E72" s="19"/>
      <c r="F72" s="19"/>
      <c r="G72" s="73"/>
      <c r="H72" s="19"/>
      <c r="I72" s="19"/>
      <c r="J72" s="73"/>
      <c r="K72" s="19"/>
      <c r="L72" s="73"/>
      <c r="M72" s="11"/>
      <c r="N72" s="74"/>
      <c r="O72" s="28"/>
      <c r="P72" s="20"/>
      <c r="Q72" s="28"/>
      <c r="R72" s="29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2"/>
      <c r="AS72" s="22"/>
      <c r="AT72" s="22"/>
      <c r="AU72" s="22"/>
      <c r="AV72" s="22"/>
      <c r="AW72" s="22"/>
      <c r="AX72" s="22"/>
      <c r="AY72" s="22"/>
      <c r="AZ72" s="22"/>
      <c r="BA72" s="22"/>
      <c r="BB72" s="22"/>
      <c r="BC72" s="22"/>
      <c r="BD72" s="22"/>
      <c r="BE72" s="22"/>
      <c r="BF72" s="22"/>
      <c r="BG72" s="22"/>
      <c r="BH72" s="22"/>
      <c r="BI72" s="22"/>
      <c r="BJ72" s="22"/>
      <c r="BK72" s="22"/>
      <c r="BL72" s="22"/>
      <c r="BM72" s="22"/>
    </row>
    <row r="73" spans="1:65">
      <c r="A73" s="75" t="s">
        <v>14</v>
      </c>
      <c r="C73" s="2" t="s">
        <v>151</v>
      </c>
      <c r="D73" s="2" t="s">
        <v>53</v>
      </c>
      <c r="E73" s="6">
        <v>5596750.5800000001</v>
      </c>
      <c r="F73" s="37">
        <f>$L$33</f>
        <v>5.0373868262794039E-2</v>
      </c>
      <c r="G73" s="76">
        <f>E73*F73</f>
        <v>281929.97641663614</v>
      </c>
      <c r="H73" s="6">
        <v>4834806.17</v>
      </c>
      <c r="I73" s="37">
        <f>$L$43</f>
        <v>8.4625060315675515E-2</v>
      </c>
      <c r="J73" s="76">
        <f>H73*I73</f>
        <v>409145.76375085011</v>
      </c>
      <c r="K73" s="7">
        <v>116431.68999999999</v>
      </c>
      <c r="L73" s="76">
        <f>G73+J73+K73</f>
        <v>807507.43016748619</v>
      </c>
      <c r="M73" s="8">
        <v>0</v>
      </c>
      <c r="N73" s="74">
        <f>L73+M73</f>
        <v>807507.43016748619</v>
      </c>
      <c r="O73" s="77"/>
      <c r="P73" s="77"/>
      <c r="Q73" s="77"/>
      <c r="R73" s="77"/>
      <c r="S73" s="77"/>
      <c r="T73" s="77"/>
      <c r="U73" s="77"/>
    </row>
    <row r="74" spans="1:65">
      <c r="A74" s="75" t="s">
        <v>48</v>
      </c>
      <c r="C74" s="2" t="s">
        <v>151</v>
      </c>
      <c r="D74" s="2" t="s">
        <v>55</v>
      </c>
      <c r="E74" s="6">
        <v>3368077.1</v>
      </c>
      <c r="F74" s="37">
        <f>$L$33</f>
        <v>5.0373868262794039E-2</v>
      </c>
      <c r="G74" s="76">
        <f>E74*F74</f>
        <v>169663.0721343334</v>
      </c>
      <c r="H74" s="6">
        <v>3012685.7800000003</v>
      </c>
      <c r="I74" s="37">
        <f>$L$43</f>
        <v>8.4625060315675515E-2</v>
      </c>
      <c r="J74" s="76">
        <f>H74*I74</f>
        <v>254948.71584467796</v>
      </c>
      <c r="K74" s="7">
        <v>35090.97</v>
      </c>
      <c r="L74" s="76">
        <f>G74+J74+K74</f>
        <v>459702.7579790114</v>
      </c>
      <c r="M74" s="8">
        <v>0</v>
      </c>
      <c r="N74" s="74">
        <f>L74+M74</f>
        <v>459702.7579790114</v>
      </c>
      <c r="O74" s="77"/>
      <c r="P74" s="77"/>
      <c r="Q74" s="77"/>
      <c r="R74" s="77"/>
      <c r="S74" s="77"/>
      <c r="T74" s="77"/>
      <c r="U74" s="77"/>
    </row>
    <row r="75" spans="1:65">
      <c r="A75" s="75" t="s">
        <v>49</v>
      </c>
      <c r="C75" s="2" t="s">
        <v>152</v>
      </c>
      <c r="D75" s="2" t="s">
        <v>56</v>
      </c>
      <c r="E75" s="6">
        <v>1966721.12</v>
      </c>
      <c r="F75" s="37">
        <f>$L$33</f>
        <v>5.0373868262794039E-2</v>
      </c>
      <c r="G75" s="76">
        <f>E75*F75</f>
        <v>99071.350608534747</v>
      </c>
      <c r="H75" s="6">
        <v>1852239.2000000002</v>
      </c>
      <c r="I75" s="37">
        <f>$L$43</f>
        <v>8.4625060315675515E-2</v>
      </c>
      <c r="J75" s="76">
        <f>H75*I75</f>
        <v>156745.85401905858</v>
      </c>
      <c r="K75" s="7">
        <v>20453.88</v>
      </c>
      <c r="L75" s="76">
        <f>G75+J75+K75</f>
        <v>276271.08462759334</v>
      </c>
      <c r="M75" s="6">
        <v>0</v>
      </c>
      <c r="N75" s="74">
        <f>L75+M75</f>
        <v>276271.08462759334</v>
      </c>
      <c r="O75" s="77"/>
      <c r="P75" s="77"/>
      <c r="Q75" s="77"/>
      <c r="R75" s="77"/>
      <c r="S75" s="77"/>
      <c r="T75" s="77"/>
      <c r="U75" s="77"/>
    </row>
    <row r="76" spans="1:65">
      <c r="A76" s="75" t="s">
        <v>155</v>
      </c>
      <c r="C76" s="2" t="s">
        <v>153</v>
      </c>
      <c r="D76" s="2" t="s">
        <v>157</v>
      </c>
      <c r="E76" s="6">
        <v>2750491.87</v>
      </c>
      <c r="F76" s="37">
        <f t="shared" ref="F76:F77" si="0">$L$33</f>
        <v>5.0373868262794039E-2</v>
      </c>
      <c r="G76" s="76">
        <f t="shared" ref="G76:G77" si="1">E76*F76</f>
        <v>138552.91511726603</v>
      </c>
      <c r="H76" s="6">
        <v>2662835.85</v>
      </c>
      <c r="I76" s="37">
        <f t="shared" ref="I76:I77" si="2">$L$43</f>
        <v>8.4625060315675515E-2</v>
      </c>
      <c r="J76" s="76">
        <f t="shared" ref="J76:J77" si="3">H76*I76</f>
        <v>225342.64441699308</v>
      </c>
      <c r="K76" s="7">
        <v>28605.120000000003</v>
      </c>
      <c r="L76" s="76">
        <f t="shared" ref="L76:L77" si="4">G76+J76+K76</f>
        <v>392500.67953425914</v>
      </c>
      <c r="M76" s="6">
        <v>0</v>
      </c>
      <c r="N76" s="74">
        <f t="shared" ref="N76:N77" si="5">L76+M76</f>
        <v>392500.67953425914</v>
      </c>
      <c r="O76" s="77"/>
      <c r="P76" s="77"/>
      <c r="Q76" s="77"/>
      <c r="R76" s="77"/>
      <c r="S76" s="77"/>
      <c r="T76" s="77"/>
      <c r="U76" s="77"/>
    </row>
    <row r="77" spans="1:65">
      <c r="A77" s="75" t="s">
        <v>156</v>
      </c>
      <c r="C77" s="2" t="s">
        <v>154</v>
      </c>
      <c r="D77" s="2" t="s">
        <v>158</v>
      </c>
      <c r="E77" s="6">
        <v>2729990.1</v>
      </c>
      <c r="F77" s="37">
        <f t="shared" si="0"/>
        <v>5.0373868262794039E-2</v>
      </c>
      <c r="G77" s="76">
        <f t="shared" si="1"/>
        <v>137520.16165613194</v>
      </c>
      <c r="H77" s="6">
        <v>2653688.2800000003</v>
      </c>
      <c r="I77" s="37">
        <f t="shared" si="2"/>
        <v>8.4625060315675515E-2</v>
      </c>
      <c r="J77" s="76">
        <f t="shared" si="3"/>
        <v>224568.53075400123</v>
      </c>
      <c r="K77" s="7">
        <v>22470.36</v>
      </c>
      <c r="L77" s="76">
        <f t="shared" si="4"/>
        <v>384559.05241013318</v>
      </c>
      <c r="M77" s="6">
        <v>0</v>
      </c>
      <c r="N77" s="74">
        <f t="shared" si="5"/>
        <v>384559.05241013318</v>
      </c>
      <c r="O77" s="77"/>
      <c r="P77" s="77"/>
      <c r="Q77" s="77"/>
      <c r="R77" s="77"/>
      <c r="S77" s="77"/>
      <c r="T77" s="77"/>
      <c r="U77" s="77"/>
    </row>
    <row r="78" spans="1:65">
      <c r="A78" s="75"/>
      <c r="G78" s="76"/>
      <c r="J78" s="76"/>
      <c r="L78" s="76"/>
      <c r="N78" s="76"/>
      <c r="O78" s="77"/>
      <c r="P78" s="77"/>
      <c r="Q78" s="77"/>
      <c r="R78" s="77"/>
      <c r="S78" s="77"/>
      <c r="T78" s="77"/>
      <c r="U78" s="77"/>
    </row>
    <row r="79" spans="1:65">
      <c r="A79" s="75"/>
      <c r="G79" s="76"/>
      <c r="J79" s="76"/>
      <c r="L79" s="76"/>
      <c r="N79" s="76"/>
      <c r="O79" s="77"/>
      <c r="P79" s="77"/>
      <c r="Q79" s="77"/>
      <c r="R79" s="77"/>
      <c r="S79" s="77"/>
      <c r="T79" s="77"/>
      <c r="U79" s="77"/>
    </row>
    <row r="80" spans="1:65">
      <c r="A80" s="75"/>
      <c r="G80" s="76"/>
      <c r="J80" s="76"/>
      <c r="L80" s="76"/>
      <c r="N80" s="76"/>
      <c r="O80" s="77"/>
      <c r="P80" s="77"/>
      <c r="Q80" s="77"/>
      <c r="R80" s="77"/>
      <c r="S80" s="77"/>
      <c r="T80" s="77"/>
      <c r="U80" s="77"/>
    </row>
    <row r="81" spans="1:21">
      <c r="A81" s="75"/>
      <c r="C81" s="77"/>
      <c r="D81" s="77"/>
      <c r="E81" s="77"/>
      <c r="F81" s="77"/>
      <c r="G81" s="78"/>
      <c r="H81" s="77"/>
      <c r="I81" s="77"/>
      <c r="J81" s="78"/>
      <c r="K81" s="77"/>
      <c r="L81" s="78"/>
      <c r="M81" s="77"/>
      <c r="N81" s="78"/>
      <c r="O81" s="77"/>
      <c r="P81" s="77"/>
      <c r="Q81" s="77"/>
      <c r="R81" s="77"/>
      <c r="S81" s="77"/>
      <c r="T81" s="77"/>
      <c r="U81" s="77"/>
    </row>
    <row r="82" spans="1:21">
      <c r="A82" s="75"/>
      <c r="C82" s="77"/>
      <c r="D82" s="77"/>
      <c r="E82" s="77"/>
      <c r="F82" s="77"/>
      <c r="G82" s="78"/>
      <c r="H82" s="77"/>
      <c r="I82" s="77"/>
      <c r="J82" s="78"/>
      <c r="K82" s="77"/>
      <c r="L82" s="78"/>
      <c r="M82" s="77"/>
      <c r="N82" s="78"/>
      <c r="O82" s="77"/>
      <c r="P82" s="77"/>
      <c r="Q82" s="77"/>
      <c r="R82" s="77"/>
      <c r="S82" s="77"/>
      <c r="T82" s="77"/>
      <c r="U82" s="77"/>
    </row>
    <row r="83" spans="1:21">
      <c r="A83" s="75"/>
      <c r="C83" s="77"/>
      <c r="D83" s="77"/>
      <c r="E83" s="77"/>
      <c r="F83" s="77"/>
      <c r="G83" s="78"/>
      <c r="H83" s="77"/>
      <c r="I83" s="77"/>
      <c r="J83" s="78"/>
      <c r="K83" s="77"/>
      <c r="L83" s="78"/>
      <c r="M83" s="77"/>
      <c r="N83" s="78"/>
      <c r="O83" s="77"/>
      <c r="P83" s="77"/>
      <c r="Q83" s="77"/>
      <c r="R83" s="77"/>
      <c r="S83" s="77"/>
      <c r="T83" s="77"/>
      <c r="U83" s="77"/>
    </row>
    <row r="84" spans="1:21">
      <c r="A84" s="75"/>
      <c r="C84" s="77"/>
      <c r="D84" s="77"/>
      <c r="E84" s="77"/>
      <c r="F84" s="77"/>
      <c r="G84" s="78"/>
      <c r="H84" s="77"/>
      <c r="I84" s="77"/>
      <c r="J84" s="78"/>
      <c r="K84" s="77"/>
      <c r="L84" s="78"/>
      <c r="M84" s="77"/>
      <c r="N84" s="78"/>
      <c r="O84" s="77"/>
      <c r="P84" s="77"/>
      <c r="Q84" s="77"/>
      <c r="R84" s="77"/>
      <c r="S84" s="77"/>
      <c r="T84" s="77"/>
      <c r="U84" s="77"/>
    </row>
    <row r="85" spans="1:21">
      <c r="A85" s="75"/>
      <c r="C85" s="77"/>
      <c r="D85" s="77"/>
      <c r="E85" s="77"/>
      <c r="F85" s="77"/>
      <c r="G85" s="78"/>
      <c r="H85" s="77"/>
      <c r="I85" s="77"/>
      <c r="J85" s="78"/>
      <c r="K85" s="77"/>
      <c r="L85" s="78"/>
      <c r="M85" s="77"/>
      <c r="N85" s="78"/>
      <c r="O85" s="77"/>
      <c r="P85" s="77"/>
      <c r="Q85" s="77"/>
      <c r="R85" s="77"/>
      <c r="S85" s="77"/>
      <c r="T85" s="77"/>
      <c r="U85" s="77"/>
    </row>
    <row r="86" spans="1:21">
      <c r="A86" s="75"/>
      <c r="C86" s="77"/>
      <c r="D86" s="77"/>
      <c r="E86" s="77"/>
      <c r="F86" s="77"/>
      <c r="G86" s="78"/>
      <c r="H86" s="77"/>
      <c r="I86" s="77"/>
      <c r="J86" s="78"/>
      <c r="K86" s="77"/>
      <c r="L86" s="78"/>
      <c r="M86" s="77"/>
      <c r="N86" s="78"/>
      <c r="O86" s="77"/>
      <c r="P86" s="77"/>
      <c r="Q86" s="77"/>
      <c r="R86" s="77"/>
      <c r="S86" s="77"/>
      <c r="T86" s="77"/>
      <c r="U86" s="77"/>
    </row>
    <row r="87" spans="1:21">
      <c r="A87" s="75"/>
      <c r="C87" s="77"/>
      <c r="D87" s="77"/>
      <c r="E87" s="77"/>
      <c r="F87" s="77"/>
      <c r="G87" s="78"/>
      <c r="H87" s="77"/>
      <c r="I87" s="77"/>
      <c r="J87" s="78"/>
      <c r="K87" s="77"/>
      <c r="L87" s="78"/>
      <c r="M87" s="77"/>
      <c r="N87" s="78"/>
      <c r="O87" s="77"/>
      <c r="P87" s="77"/>
      <c r="Q87" s="77"/>
      <c r="R87" s="77"/>
      <c r="S87" s="77"/>
      <c r="T87" s="77"/>
      <c r="U87" s="77"/>
    </row>
    <row r="88" spans="1:21">
      <c r="A88" s="75"/>
      <c r="C88" s="77"/>
      <c r="D88" s="77"/>
      <c r="E88" s="77"/>
      <c r="F88" s="77"/>
      <c r="G88" s="78"/>
      <c r="H88" s="77"/>
      <c r="I88" s="77"/>
      <c r="J88" s="78"/>
      <c r="K88" s="77"/>
      <c r="L88" s="78"/>
      <c r="M88" s="77"/>
      <c r="N88" s="78"/>
      <c r="O88" s="77"/>
      <c r="P88" s="77"/>
      <c r="Q88" s="77"/>
      <c r="R88" s="77"/>
      <c r="S88" s="77"/>
      <c r="T88" s="77"/>
      <c r="U88" s="77"/>
    </row>
    <row r="89" spans="1:21">
      <c r="A89" s="75"/>
      <c r="C89" s="77"/>
      <c r="D89" s="77"/>
      <c r="E89" s="77"/>
      <c r="F89" s="77"/>
      <c r="G89" s="78"/>
      <c r="H89" s="77"/>
      <c r="I89" s="77"/>
      <c r="J89" s="78"/>
      <c r="K89" s="77"/>
      <c r="L89" s="78"/>
      <c r="M89" s="77"/>
      <c r="N89" s="78"/>
      <c r="O89" s="77"/>
      <c r="P89" s="77"/>
      <c r="Q89" s="77"/>
      <c r="R89" s="77"/>
      <c r="S89" s="77"/>
      <c r="T89" s="77"/>
      <c r="U89" s="77"/>
    </row>
    <row r="90" spans="1:21">
      <c r="A90" s="75"/>
      <c r="C90" s="77"/>
      <c r="D90" s="77"/>
      <c r="E90" s="77"/>
      <c r="F90" s="77"/>
      <c r="G90" s="78"/>
      <c r="H90" s="77"/>
      <c r="I90" s="77"/>
      <c r="J90" s="78"/>
      <c r="K90" s="77"/>
      <c r="L90" s="78"/>
      <c r="M90" s="77"/>
      <c r="N90" s="78"/>
      <c r="O90" s="77"/>
      <c r="P90" s="77"/>
      <c r="Q90" s="77"/>
      <c r="R90" s="77"/>
      <c r="S90" s="77"/>
      <c r="T90" s="77"/>
      <c r="U90" s="77"/>
    </row>
    <row r="91" spans="1:21">
      <c r="A91" s="75"/>
      <c r="C91" s="77"/>
      <c r="D91" s="77"/>
      <c r="E91" s="77"/>
      <c r="F91" s="77"/>
      <c r="G91" s="78"/>
      <c r="H91" s="77"/>
      <c r="I91" s="77"/>
      <c r="J91" s="78"/>
      <c r="K91" s="77"/>
      <c r="L91" s="78"/>
      <c r="M91" s="77"/>
      <c r="N91" s="78"/>
      <c r="O91" s="77"/>
      <c r="P91" s="77"/>
      <c r="Q91" s="77"/>
      <c r="R91" s="77"/>
      <c r="S91" s="77"/>
      <c r="T91" s="77"/>
      <c r="U91" s="77"/>
    </row>
    <row r="92" spans="1:21">
      <c r="A92" s="79"/>
      <c r="B92" s="9"/>
      <c r="C92" s="80"/>
      <c r="D92" s="80"/>
      <c r="E92" s="80"/>
      <c r="F92" s="80"/>
      <c r="G92" s="81"/>
      <c r="H92" s="80"/>
      <c r="I92" s="80"/>
      <c r="J92" s="81"/>
      <c r="K92" s="80"/>
      <c r="L92" s="81"/>
      <c r="M92" s="80"/>
      <c r="N92" s="81"/>
      <c r="O92" s="77"/>
      <c r="P92" s="77"/>
      <c r="Q92" s="77"/>
      <c r="R92" s="77"/>
      <c r="S92" s="77"/>
      <c r="T92" s="77"/>
      <c r="U92" s="77"/>
    </row>
    <row r="93" spans="1:21">
      <c r="A93" s="25" t="s">
        <v>57</v>
      </c>
      <c r="B93" s="50"/>
      <c r="C93" s="13" t="s">
        <v>59</v>
      </c>
      <c r="D93" s="13"/>
      <c r="E93" s="42">
        <f>SUM(E73:E92)</f>
        <v>16412030.770000001</v>
      </c>
      <c r="F93" s="42"/>
      <c r="G93" s="11"/>
      <c r="H93" s="42">
        <f>SUM(H73:H92)</f>
        <v>15016255.280000001</v>
      </c>
      <c r="I93" s="11"/>
      <c r="J93" s="11"/>
      <c r="K93" s="42">
        <f>SUM(K73:K92)</f>
        <v>223052.01999999996</v>
      </c>
      <c r="L93" s="85">
        <f>SUM(L73:L92)</f>
        <v>2320541.0047184834</v>
      </c>
      <c r="M93" s="85">
        <f>SUM(M73:M92)</f>
        <v>0</v>
      </c>
      <c r="N93" s="85">
        <f>SUM(N73:N92)</f>
        <v>2320541.0047184834</v>
      </c>
      <c r="O93" s="77"/>
      <c r="P93" s="77"/>
      <c r="Q93" s="77"/>
      <c r="R93" s="77"/>
      <c r="S93" s="77"/>
      <c r="T93" s="77"/>
      <c r="U93" s="77"/>
    </row>
    <row r="94" spans="1:21">
      <c r="A94" s="89"/>
      <c r="B94" s="77"/>
      <c r="C94" s="77"/>
      <c r="D94" s="77"/>
      <c r="E94" s="77"/>
      <c r="F94" s="77"/>
      <c r="G94" s="77"/>
      <c r="H94" s="77"/>
      <c r="I94" s="77"/>
      <c r="J94" s="77"/>
      <c r="K94" s="77"/>
      <c r="L94" s="77"/>
      <c r="M94" s="77"/>
      <c r="N94" s="77"/>
      <c r="O94" s="77"/>
      <c r="P94" s="77"/>
      <c r="Q94" s="77"/>
      <c r="R94" s="77"/>
      <c r="S94" s="77"/>
      <c r="T94" s="77"/>
      <c r="U94" s="77"/>
    </row>
    <row r="95" spans="1:21">
      <c r="A95" s="90">
        <v>3</v>
      </c>
      <c r="B95" s="77"/>
      <c r="C95" s="55" t="s">
        <v>74</v>
      </c>
      <c r="D95" s="77"/>
      <c r="E95" s="77"/>
      <c r="F95" s="77"/>
      <c r="G95" s="77"/>
      <c r="H95" s="77"/>
      <c r="I95" s="77"/>
      <c r="J95" s="77"/>
      <c r="K95" s="77"/>
      <c r="L95" s="85">
        <f>L93</f>
        <v>2320541.0047184834</v>
      </c>
      <c r="M95" s="77"/>
      <c r="N95" s="77"/>
      <c r="O95" s="77"/>
      <c r="P95" s="77"/>
      <c r="Q95" s="77"/>
      <c r="R95" s="77"/>
      <c r="S95" s="77"/>
      <c r="T95" s="77"/>
      <c r="U95" s="77"/>
    </row>
    <row r="96" spans="1:21">
      <c r="A96" s="77"/>
      <c r="B96" s="77"/>
      <c r="C96" s="77"/>
      <c r="D96" s="77"/>
      <c r="E96" s="77"/>
      <c r="F96" s="77"/>
      <c r="G96" s="77"/>
      <c r="H96" s="77"/>
      <c r="I96" s="77"/>
      <c r="J96" s="77"/>
      <c r="K96" s="77"/>
      <c r="L96" s="77"/>
      <c r="M96" s="77"/>
      <c r="N96" s="77"/>
      <c r="O96" s="77"/>
      <c r="P96" s="77"/>
      <c r="Q96" s="77"/>
      <c r="R96" s="77"/>
      <c r="S96" s="77"/>
      <c r="T96" s="77"/>
      <c r="U96" s="77"/>
    </row>
    <row r="97" spans="1:21">
      <c r="A97" s="77"/>
      <c r="B97" s="77"/>
      <c r="C97" s="77"/>
      <c r="D97" s="77"/>
      <c r="E97" s="77"/>
      <c r="F97" s="77"/>
      <c r="G97" s="77"/>
      <c r="H97" s="77"/>
      <c r="I97" s="77"/>
      <c r="J97" s="77"/>
      <c r="K97" s="77"/>
      <c r="L97" s="77"/>
      <c r="M97" s="77"/>
      <c r="N97" s="77"/>
      <c r="O97" s="77"/>
      <c r="P97" s="77"/>
      <c r="Q97" s="77"/>
      <c r="R97" s="77"/>
      <c r="S97" s="77"/>
      <c r="T97" s="77"/>
      <c r="U97" s="77"/>
    </row>
    <row r="98" spans="1:21">
      <c r="A98" s="55" t="s">
        <v>17</v>
      </c>
      <c r="B98" s="77"/>
      <c r="C98" s="77"/>
      <c r="D98" s="77"/>
      <c r="E98" s="77"/>
      <c r="F98" s="77"/>
      <c r="G98" s="77"/>
      <c r="H98" s="77"/>
      <c r="I98" s="77"/>
      <c r="J98" s="77"/>
      <c r="K98" s="77"/>
      <c r="L98" s="77"/>
      <c r="M98" s="77"/>
      <c r="N98" s="77"/>
      <c r="O98" s="77"/>
      <c r="P98" s="77"/>
      <c r="Q98" s="77"/>
      <c r="R98" s="77"/>
      <c r="S98" s="77"/>
      <c r="T98" s="77"/>
      <c r="U98" s="77"/>
    </row>
    <row r="99" spans="1:21" ht="15.75" thickBot="1">
      <c r="A99" s="91" t="s">
        <v>18</v>
      </c>
      <c r="B99" s="77"/>
      <c r="C99" s="77"/>
      <c r="D99" s="77"/>
      <c r="E99" s="77"/>
      <c r="F99" s="77"/>
      <c r="G99" s="77"/>
      <c r="H99" s="77"/>
      <c r="I99" s="77"/>
      <c r="J99" s="77"/>
      <c r="K99" s="77"/>
      <c r="L99" s="77"/>
      <c r="M99" s="77"/>
      <c r="N99" s="77"/>
      <c r="O99" s="77"/>
      <c r="P99" s="77"/>
      <c r="Q99" s="77"/>
      <c r="R99" s="77"/>
      <c r="S99" s="77"/>
      <c r="T99" s="77"/>
      <c r="U99" s="77"/>
    </row>
    <row r="100" spans="1:21" ht="33" customHeight="1">
      <c r="A100" s="88" t="s">
        <v>19</v>
      </c>
      <c r="B100" s="87"/>
      <c r="C100" s="115" t="s">
        <v>103</v>
      </c>
      <c r="D100" s="115"/>
      <c r="E100" s="115"/>
      <c r="F100" s="115"/>
      <c r="G100" s="115"/>
      <c r="H100" s="115"/>
      <c r="I100" s="115"/>
      <c r="J100" s="115"/>
      <c r="K100" s="115"/>
      <c r="L100" s="115"/>
      <c r="M100" s="115"/>
      <c r="N100" s="115"/>
      <c r="O100" s="77"/>
      <c r="P100" s="77"/>
      <c r="Q100" s="77"/>
      <c r="R100" s="77"/>
      <c r="S100" s="77"/>
      <c r="T100" s="77"/>
      <c r="U100" s="77"/>
    </row>
    <row r="101" spans="1:21" ht="34.5" customHeight="1">
      <c r="A101" s="88" t="s">
        <v>20</v>
      </c>
      <c r="B101" s="87"/>
      <c r="C101" s="115" t="s">
        <v>104</v>
      </c>
      <c r="D101" s="115"/>
      <c r="E101" s="115"/>
      <c r="F101" s="115"/>
      <c r="G101" s="115"/>
      <c r="H101" s="115"/>
      <c r="I101" s="115"/>
      <c r="J101" s="115"/>
      <c r="K101" s="115"/>
      <c r="L101" s="115"/>
      <c r="M101" s="115"/>
      <c r="N101" s="115"/>
      <c r="O101" s="77"/>
      <c r="P101" s="77"/>
      <c r="Q101" s="77"/>
      <c r="R101" s="77"/>
      <c r="S101" s="77"/>
      <c r="T101" s="77"/>
      <c r="U101" s="77"/>
    </row>
    <row r="102" spans="1:21" ht="34.5" customHeight="1">
      <c r="A102" s="88" t="s">
        <v>21</v>
      </c>
      <c r="B102" s="87"/>
      <c r="C102" s="112" t="s">
        <v>106</v>
      </c>
      <c r="D102" s="113"/>
      <c r="E102" s="113"/>
      <c r="F102" s="113"/>
      <c r="G102" s="113"/>
      <c r="H102" s="113"/>
      <c r="I102" s="113"/>
      <c r="J102" s="113"/>
      <c r="K102" s="113"/>
      <c r="L102" s="113"/>
      <c r="M102" s="113"/>
      <c r="N102" s="113"/>
      <c r="O102" s="77"/>
      <c r="P102" s="77"/>
      <c r="Q102" s="77"/>
      <c r="R102" s="77"/>
      <c r="S102" s="77"/>
      <c r="T102" s="77"/>
      <c r="U102" s="77"/>
    </row>
    <row r="103" spans="1:21">
      <c r="A103" s="88" t="s">
        <v>22</v>
      </c>
      <c r="B103" s="87"/>
      <c r="C103" s="114" t="s">
        <v>77</v>
      </c>
      <c r="D103" s="114"/>
      <c r="E103" s="114"/>
      <c r="F103" s="114"/>
      <c r="G103" s="114"/>
      <c r="H103" s="114"/>
      <c r="I103" s="114"/>
      <c r="J103" s="114"/>
      <c r="K103" s="114"/>
      <c r="L103" s="114"/>
      <c r="M103" s="114"/>
      <c r="N103" s="114"/>
      <c r="O103" s="77"/>
      <c r="P103" s="77"/>
      <c r="Q103" s="77"/>
      <c r="R103" s="77"/>
      <c r="S103" s="77"/>
      <c r="T103" s="77"/>
      <c r="U103" s="77"/>
    </row>
    <row r="104" spans="1:21">
      <c r="A104" s="86" t="s">
        <v>23</v>
      </c>
      <c r="B104" s="87"/>
      <c r="C104" s="116" t="s">
        <v>78</v>
      </c>
      <c r="D104" s="116"/>
      <c r="E104" s="116"/>
      <c r="F104" s="116"/>
      <c r="G104" s="116"/>
      <c r="H104" s="116"/>
      <c r="I104" s="116"/>
      <c r="J104" s="116"/>
      <c r="K104" s="116"/>
      <c r="L104" s="116"/>
      <c r="M104" s="116"/>
      <c r="N104" s="116"/>
      <c r="O104" s="77"/>
      <c r="P104" s="77"/>
      <c r="Q104" s="77"/>
      <c r="R104" s="77"/>
      <c r="S104" s="77"/>
      <c r="T104" s="77"/>
      <c r="U104" s="77"/>
    </row>
    <row r="105" spans="1:21">
      <c r="A105" s="86" t="s">
        <v>24</v>
      </c>
      <c r="B105" s="87"/>
      <c r="C105" s="117" t="s">
        <v>107</v>
      </c>
      <c r="D105" s="116"/>
      <c r="E105" s="116"/>
      <c r="F105" s="116"/>
      <c r="G105" s="116"/>
      <c r="H105" s="116"/>
      <c r="I105" s="116"/>
      <c r="J105" s="116"/>
      <c r="K105" s="116"/>
      <c r="L105" s="116"/>
      <c r="M105" s="116"/>
      <c r="N105" s="116"/>
      <c r="O105" s="77"/>
      <c r="P105" s="77"/>
      <c r="Q105" s="77"/>
      <c r="R105" s="77"/>
      <c r="S105" s="77"/>
      <c r="T105" s="77"/>
      <c r="U105" s="77"/>
    </row>
    <row r="106" spans="1:21">
      <c r="A106" s="86" t="s">
        <v>25</v>
      </c>
      <c r="B106" s="87"/>
      <c r="C106" s="111" t="s">
        <v>109</v>
      </c>
      <c r="D106" s="111"/>
      <c r="E106" s="111"/>
      <c r="F106" s="111"/>
      <c r="G106" s="111"/>
      <c r="H106" s="111"/>
      <c r="I106" s="111"/>
      <c r="J106" s="111"/>
      <c r="K106" s="111"/>
      <c r="L106" s="111"/>
      <c r="M106" s="111"/>
      <c r="N106" s="111"/>
      <c r="O106" s="77"/>
      <c r="P106" s="77"/>
      <c r="Q106" s="77"/>
      <c r="R106" s="77"/>
      <c r="S106" s="77"/>
      <c r="T106" s="77"/>
      <c r="U106" s="77"/>
    </row>
    <row r="107" spans="1:21">
      <c r="A107" s="97" t="s">
        <v>99</v>
      </c>
      <c r="B107" s="22"/>
      <c r="C107" s="111" t="s">
        <v>100</v>
      </c>
      <c r="D107" s="111"/>
      <c r="E107" s="111"/>
      <c r="F107" s="111"/>
      <c r="G107" s="111"/>
      <c r="H107" s="111"/>
      <c r="I107" s="111"/>
      <c r="J107" s="111"/>
      <c r="K107" s="111"/>
      <c r="L107" s="111"/>
      <c r="M107" s="111"/>
      <c r="N107" s="111"/>
      <c r="O107" s="77"/>
      <c r="P107" s="77"/>
      <c r="Q107" s="77"/>
      <c r="R107" s="77"/>
      <c r="S107" s="77"/>
      <c r="T107" s="77"/>
      <c r="U107" s="77"/>
    </row>
    <row r="108" spans="1:21">
      <c r="A108" s="82"/>
      <c r="B108" s="77"/>
      <c r="C108" s="77"/>
      <c r="D108" s="77"/>
      <c r="E108" s="77"/>
      <c r="F108" s="77"/>
      <c r="G108" s="77"/>
      <c r="H108" s="77"/>
      <c r="I108" s="77"/>
      <c r="J108" s="77"/>
      <c r="K108" s="77"/>
      <c r="L108" s="77"/>
      <c r="M108" s="77"/>
      <c r="N108" s="77"/>
      <c r="O108" s="77"/>
      <c r="P108" s="77"/>
      <c r="Q108" s="77"/>
      <c r="R108" s="77"/>
      <c r="S108" s="77"/>
      <c r="T108" s="77"/>
      <c r="U108" s="77"/>
    </row>
    <row r="109" spans="1:21" ht="15.75">
      <c r="A109" s="92"/>
      <c r="B109" s="93"/>
      <c r="C109" s="94"/>
      <c r="D109" s="49"/>
      <c r="E109" s="42"/>
      <c r="F109" s="42"/>
      <c r="G109" s="11"/>
      <c r="H109" s="55"/>
      <c r="I109" s="55"/>
      <c r="J109" s="36"/>
      <c r="K109" s="55"/>
      <c r="M109" s="11"/>
      <c r="N109" s="95"/>
      <c r="O109" s="77"/>
      <c r="P109" s="77"/>
      <c r="Q109" s="77"/>
      <c r="R109" s="77"/>
      <c r="S109" s="77"/>
      <c r="T109" s="77"/>
      <c r="U109" s="77"/>
    </row>
    <row r="110" spans="1:21" ht="15.75">
      <c r="A110" s="92"/>
      <c r="B110" s="93"/>
      <c r="C110" s="94"/>
      <c r="D110" s="49"/>
      <c r="E110" s="42"/>
      <c r="F110" s="42"/>
      <c r="G110" s="11"/>
      <c r="H110" s="55"/>
      <c r="I110" s="55"/>
      <c r="J110" s="36"/>
      <c r="K110" s="55"/>
      <c r="M110" s="11"/>
      <c r="N110" s="38"/>
      <c r="O110" s="77"/>
      <c r="P110" s="77"/>
      <c r="Q110" s="77"/>
      <c r="R110" s="77"/>
      <c r="S110" s="77"/>
      <c r="T110" s="77"/>
      <c r="U110" s="77"/>
    </row>
    <row r="111" spans="1:21">
      <c r="C111" s="77"/>
      <c r="D111" s="77"/>
      <c r="E111" s="77"/>
      <c r="F111" s="77"/>
      <c r="G111" s="77"/>
      <c r="H111" s="77"/>
      <c r="I111" s="77"/>
      <c r="J111" s="77"/>
      <c r="K111" s="77"/>
      <c r="L111" s="77"/>
      <c r="M111" s="77"/>
      <c r="N111" s="77"/>
      <c r="O111" s="77"/>
      <c r="P111" s="77"/>
      <c r="Q111" s="77"/>
      <c r="R111" s="77"/>
      <c r="S111" s="77"/>
      <c r="T111" s="77"/>
      <c r="U111" s="77"/>
    </row>
    <row r="112" spans="1:21">
      <c r="C112" s="77"/>
      <c r="D112" s="77"/>
      <c r="E112" s="77"/>
      <c r="F112" s="77"/>
      <c r="G112" s="77"/>
      <c r="H112" s="77"/>
      <c r="I112" s="77"/>
      <c r="J112" s="77"/>
      <c r="K112" s="77"/>
      <c r="L112" s="77"/>
      <c r="M112" s="77"/>
      <c r="N112" s="77"/>
      <c r="O112" s="77"/>
      <c r="P112" s="77"/>
      <c r="Q112" s="77"/>
      <c r="R112" s="77"/>
      <c r="S112" s="77"/>
      <c r="T112" s="77"/>
      <c r="U112" s="77"/>
    </row>
    <row r="113" spans="3:21">
      <c r="C113" s="77"/>
      <c r="D113" s="77"/>
      <c r="E113" s="77"/>
      <c r="F113" s="77"/>
      <c r="G113" s="77"/>
      <c r="H113" s="77"/>
      <c r="I113" s="77"/>
      <c r="J113" s="77"/>
      <c r="K113" s="77"/>
      <c r="L113" s="77"/>
      <c r="M113" s="77"/>
      <c r="N113" s="77"/>
      <c r="O113" s="77"/>
      <c r="P113" s="77"/>
      <c r="Q113" s="77"/>
      <c r="R113" s="77"/>
      <c r="S113" s="77"/>
      <c r="T113" s="77"/>
      <c r="U113" s="77"/>
    </row>
    <row r="114" spans="3:21">
      <c r="C114" s="77"/>
      <c r="D114" s="77"/>
      <c r="E114" s="77"/>
      <c r="F114" s="77"/>
      <c r="G114" s="77"/>
      <c r="H114" s="77"/>
      <c r="I114" s="77"/>
      <c r="J114" s="77"/>
      <c r="K114" s="77"/>
      <c r="L114" s="77"/>
      <c r="M114" s="77"/>
      <c r="N114" s="77"/>
      <c r="O114" s="77"/>
      <c r="P114" s="77"/>
      <c r="Q114" s="77"/>
      <c r="R114" s="77"/>
      <c r="S114" s="77"/>
      <c r="T114" s="77"/>
      <c r="U114" s="77"/>
    </row>
    <row r="115" spans="3:21">
      <c r="C115" s="77"/>
      <c r="D115" s="77"/>
      <c r="E115" s="77"/>
      <c r="F115" s="77"/>
      <c r="G115" s="77"/>
      <c r="H115" s="77"/>
      <c r="I115" s="77"/>
      <c r="J115" s="77"/>
      <c r="K115" s="77"/>
      <c r="L115" s="77"/>
      <c r="M115" s="77"/>
      <c r="N115" s="77"/>
      <c r="O115" s="77"/>
      <c r="P115" s="77"/>
      <c r="Q115" s="77"/>
      <c r="R115" s="77"/>
      <c r="S115" s="77"/>
      <c r="T115" s="77"/>
      <c r="U115" s="77"/>
    </row>
    <row r="116" spans="3:21">
      <c r="C116" s="77"/>
      <c r="D116" s="77"/>
      <c r="E116" s="77"/>
      <c r="F116" s="77"/>
      <c r="G116" s="77"/>
      <c r="H116" s="77"/>
      <c r="I116" s="77"/>
      <c r="J116" s="77"/>
      <c r="K116" s="77"/>
      <c r="L116" s="77"/>
      <c r="M116" s="77"/>
      <c r="N116" s="77"/>
      <c r="O116" s="77"/>
      <c r="P116" s="77"/>
      <c r="Q116" s="77"/>
      <c r="R116" s="77"/>
      <c r="S116" s="77"/>
      <c r="T116" s="77"/>
      <c r="U116" s="77"/>
    </row>
    <row r="117" spans="3:21">
      <c r="C117" s="77"/>
      <c r="D117" s="77"/>
      <c r="E117" s="77"/>
      <c r="F117" s="77"/>
      <c r="G117" s="77"/>
      <c r="H117" s="77"/>
      <c r="I117" s="77"/>
      <c r="J117" s="77"/>
      <c r="K117" s="77"/>
      <c r="L117" s="77"/>
      <c r="M117" s="77"/>
      <c r="N117" s="77"/>
      <c r="O117" s="77"/>
      <c r="P117" s="77"/>
      <c r="Q117" s="77"/>
      <c r="R117" s="77"/>
      <c r="S117" s="77"/>
      <c r="T117" s="77"/>
      <c r="U117" s="77"/>
    </row>
    <row r="118" spans="3:21">
      <c r="C118" s="77"/>
      <c r="D118" s="77"/>
      <c r="E118" s="77"/>
      <c r="F118" s="77"/>
      <c r="G118" s="77"/>
      <c r="H118" s="77"/>
      <c r="I118" s="77"/>
      <c r="J118" s="77"/>
      <c r="K118" s="77"/>
      <c r="L118" s="77"/>
      <c r="M118" s="77"/>
      <c r="N118" s="77"/>
      <c r="O118" s="77"/>
      <c r="P118" s="77"/>
      <c r="Q118" s="77"/>
      <c r="R118" s="77"/>
      <c r="S118" s="77"/>
      <c r="T118" s="77"/>
      <c r="U118" s="77"/>
    </row>
    <row r="119" spans="3:21">
      <c r="C119" s="77"/>
      <c r="D119" s="77"/>
      <c r="E119" s="77"/>
      <c r="F119" s="77"/>
      <c r="G119" s="77"/>
      <c r="H119" s="77"/>
      <c r="I119" s="77"/>
      <c r="J119" s="77"/>
      <c r="K119" s="77"/>
      <c r="L119" s="77"/>
      <c r="M119" s="77"/>
      <c r="N119" s="77"/>
      <c r="O119" s="77"/>
      <c r="P119" s="77"/>
      <c r="Q119" s="77"/>
      <c r="R119" s="77"/>
      <c r="S119" s="77"/>
      <c r="T119" s="77"/>
      <c r="U119" s="77"/>
    </row>
    <row r="120" spans="3:21">
      <c r="C120" s="77"/>
      <c r="D120" s="77"/>
      <c r="E120" s="77"/>
      <c r="F120" s="77"/>
      <c r="G120" s="77"/>
      <c r="H120" s="77"/>
      <c r="I120" s="77"/>
      <c r="J120" s="77"/>
      <c r="K120" s="77"/>
      <c r="L120" s="77"/>
      <c r="M120" s="77"/>
      <c r="N120" s="77"/>
      <c r="O120" s="77"/>
      <c r="P120" s="77"/>
      <c r="Q120" s="77"/>
      <c r="R120" s="77"/>
      <c r="S120" s="77"/>
      <c r="T120" s="77"/>
      <c r="U120" s="77"/>
    </row>
    <row r="121" spans="3:21">
      <c r="C121" s="77"/>
      <c r="D121" s="77"/>
      <c r="E121" s="77"/>
      <c r="F121" s="77"/>
      <c r="G121" s="77"/>
      <c r="H121" s="77"/>
      <c r="I121" s="77"/>
      <c r="J121" s="77"/>
      <c r="K121" s="77"/>
      <c r="L121" s="77"/>
      <c r="M121" s="77"/>
      <c r="N121" s="77"/>
      <c r="O121" s="77"/>
      <c r="P121" s="77"/>
      <c r="Q121" s="77"/>
      <c r="R121" s="77"/>
      <c r="S121" s="77"/>
      <c r="T121" s="77"/>
      <c r="U121" s="77"/>
    </row>
    <row r="122" spans="3:21">
      <c r="C122" s="77"/>
      <c r="D122" s="77"/>
      <c r="E122" s="77"/>
      <c r="F122" s="77"/>
      <c r="G122" s="77"/>
      <c r="H122" s="77"/>
      <c r="I122" s="77"/>
      <c r="J122" s="77"/>
      <c r="K122" s="77"/>
      <c r="L122" s="77"/>
      <c r="M122" s="77"/>
      <c r="N122" s="77"/>
      <c r="O122" s="77"/>
      <c r="P122" s="77"/>
      <c r="Q122" s="77"/>
      <c r="R122" s="77"/>
      <c r="S122" s="77"/>
      <c r="T122" s="77"/>
      <c r="U122" s="77"/>
    </row>
    <row r="123" spans="3:21">
      <c r="C123" s="77"/>
      <c r="D123" s="77"/>
      <c r="E123" s="77"/>
      <c r="F123" s="77"/>
      <c r="G123" s="77"/>
      <c r="H123" s="77"/>
      <c r="I123" s="77"/>
      <c r="J123" s="77"/>
      <c r="K123" s="77"/>
      <c r="L123" s="77"/>
      <c r="M123" s="77"/>
      <c r="N123" s="77"/>
      <c r="O123" s="77"/>
      <c r="P123" s="77"/>
      <c r="Q123" s="77"/>
      <c r="R123" s="77"/>
      <c r="S123" s="77"/>
      <c r="T123" s="77"/>
      <c r="U123" s="77"/>
    </row>
    <row r="124" spans="3:21">
      <c r="C124" s="77"/>
      <c r="D124" s="77"/>
      <c r="E124" s="77"/>
      <c r="F124" s="77"/>
      <c r="G124" s="77"/>
      <c r="H124" s="77"/>
      <c r="I124" s="77"/>
      <c r="J124" s="77"/>
      <c r="K124" s="77"/>
      <c r="L124" s="77"/>
      <c r="M124" s="77"/>
      <c r="N124" s="77"/>
      <c r="O124" s="77"/>
      <c r="P124" s="77"/>
      <c r="Q124" s="77"/>
      <c r="R124" s="77"/>
      <c r="S124" s="77"/>
      <c r="T124" s="77"/>
      <c r="U124" s="77"/>
    </row>
    <row r="125" spans="3:21">
      <c r="C125" s="77"/>
      <c r="D125" s="77"/>
      <c r="E125" s="77"/>
      <c r="F125" s="77"/>
      <c r="G125" s="77"/>
      <c r="H125" s="77"/>
      <c r="I125" s="77"/>
      <c r="J125" s="77"/>
      <c r="K125" s="77"/>
      <c r="L125" s="77"/>
      <c r="M125" s="77"/>
      <c r="N125" s="77"/>
      <c r="O125" s="77"/>
      <c r="P125" s="77"/>
      <c r="Q125" s="77"/>
      <c r="R125" s="77"/>
      <c r="S125" s="77"/>
      <c r="T125" s="77"/>
      <c r="U125" s="77"/>
    </row>
    <row r="126" spans="3:21">
      <c r="C126" s="77"/>
      <c r="D126" s="77"/>
      <c r="E126" s="77"/>
      <c r="F126" s="77"/>
      <c r="G126" s="77"/>
      <c r="H126" s="77"/>
      <c r="I126" s="77"/>
      <c r="J126" s="77"/>
      <c r="K126" s="77"/>
      <c r="L126" s="77"/>
      <c r="M126" s="77"/>
      <c r="N126" s="77"/>
      <c r="O126" s="77"/>
      <c r="P126" s="77"/>
      <c r="Q126" s="77"/>
      <c r="R126" s="77"/>
      <c r="S126" s="77"/>
      <c r="T126" s="77"/>
      <c r="U126" s="77"/>
    </row>
    <row r="127" spans="3:21">
      <c r="C127" s="77"/>
      <c r="D127" s="77"/>
      <c r="E127" s="77"/>
      <c r="F127" s="77"/>
      <c r="G127" s="77"/>
      <c r="H127" s="77"/>
      <c r="I127" s="77"/>
      <c r="J127" s="77"/>
      <c r="K127" s="77"/>
      <c r="L127" s="77"/>
      <c r="M127" s="77"/>
      <c r="N127" s="77"/>
      <c r="O127" s="77"/>
      <c r="P127" s="77"/>
      <c r="Q127" s="77"/>
      <c r="R127" s="77"/>
      <c r="S127" s="77"/>
      <c r="T127" s="77"/>
      <c r="U127" s="77"/>
    </row>
    <row r="128" spans="3:21">
      <c r="C128" s="77"/>
      <c r="D128" s="77"/>
      <c r="E128" s="77"/>
      <c r="F128" s="77"/>
      <c r="G128" s="77"/>
      <c r="H128" s="77"/>
      <c r="I128" s="77"/>
      <c r="J128" s="77"/>
      <c r="K128" s="77"/>
      <c r="L128" s="77"/>
      <c r="M128" s="77"/>
      <c r="N128" s="77"/>
      <c r="O128" s="77"/>
      <c r="P128" s="77"/>
      <c r="Q128" s="77"/>
      <c r="R128" s="77"/>
      <c r="S128" s="77"/>
      <c r="T128" s="77"/>
      <c r="U128" s="77"/>
    </row>
    <row r="129" spans="3:21">
      <c r="C129" s="77"/>
      <c r="D129" s="77"/>
      <c r="E129" s="77"/>
      <c r="F129" s="77"/>
      <c r="G129" s="77"/>
      <c r="H129" s="77"/>
      <c r="I129" s="77"/>
      <c r="J129" s="77"/>
      <c r="K129" s="77"/>
      <c r="L129" s="77"/>
      <c r="M129" s="77"/>
      <c r="N129" s="77"/>
      <c r="O129" s="77"/>
      <c r="P129" s="77"/>
      <c r="Q129" s="77"/>
      <c r="R129" s="77"/>
      <c r="S129" s="77"/>
      <c r="T129" s="77"/>
      <c r="U129" s="77"/>
    </row>
    <row r="130" spans="3:21">
      <c r="C130" s="77"/>
      <c r="D130" s="77"/>
      <c r="E130" s="77"/>
      <c r="F130" s="77"/>
      <c r="G130" s="77"/>
      <c r="H130" s="77"/>
      <c r="I130" s="77"/>
      <c r="J130" s="77"/>
      <c r="K130" s="77"/>
      <c r="L130" s="77"/>
      <c r="M130" s="77"/>
      <c r="N130" s="77"/>
      <c r="O130" s="77"/>
      <c r="P130" s="77"/>
      <c r="Q130" s="77"/>
      <c r="R130" s="77"/>
      <c r="S130" s="77"/>
      <c r="T130" s="77"/>
      <c r="U130" s="77"/>
    </row>
    <row r="131" spans="3:21">
      <c r="C131" s="77"/>
      <c r="D131" s="77"/>
      <c r="E131" s="77"/>
      <c r="F131" s="77"/>
      <c r="G131" s="77"/>
      <c r="H131" s="77"/>
      <c r="I131" s="77"/>
      <c r="J131" s="77"/>
      <c r="K131" s="77"/>
      <c r="L131" s="77"/>
      <c r="M131" s="77"/>
      <c r="N131" s="77"/>
      <c r="O131" s="77"/>
      <c r="P131" s="77"/>
      <c r="Q131" s="77"/>
      <c r="R131" s="77"/>
      <c r="S131" s="77"/>
      <c r="T131" s="77"/>
      <c r="U131" s="77"/>
    </row>
    <row r="132" spans="3:21">
      <c r="C132" s="77"/>
      <c r="D132" s="77"/>
      <c r="E132" s="77"/>
      <c r="F132" s="77"/>
      <c r="G132" s="77"/>
      <c r="H132" s="77"/>
      <c r="I132" s="77"/>
      <c r="J132" s="77"/>
      <c r="K132" s="77"/>
      <c r="L132" s="77"/>
      <c r="M132" s="77"/>
      <c r="N132" s="77"/>
      <c r="O132" s="77"/>
      <c r="P132" s="77"/>
      <c r="Q132" s="77"/>
      <c r="R132" s="77"/>
      <c r="S132" s="77"/>
      <c r="T132" s="77"/>
      <c r="U132" s="77"/>
    </row>
    <row r="133" spans="3:21">
      <c r="C133" s="77"/>
      <c r="D133" s="77"/>
      <c r="E133" s="77"/>
      <c r="F133" s="77"/>
      <c r="G133" s="77"/>
      <c r="H133" s="77"/>
      <c r="I133" s="77"/>
      <c r="J133" s="77"/>
      <c r="K133" s="77"/>
      <c r="L133" s="77"/>
      <c r="M133" s="77"/>
      <c r="N133" s="77"/>
      <c r="O133" s="77"/>
      <c r="P133" s="77"/>
      <c r="Q133" s="77"/>
      <c r="R133" s="77"/>
      <c r="S133" s="77"/>
      <c r="T133" s="77"/>
      <c r="U133" s="77"/>
    </row>
    <row r="134" spans="3:21">
      <c r="C134" s="77"/>
      <c r="D134" s="77"/>
      <c r="E134" s="77"/>
      <c r="F134" s="77"/>
      <c r="G134" s="77"/>
      <c r="H134" s="77"/>
      <c r="I134" s="77"/>
      <c r="J134" s="77"/>
      <c r="K134" s="77"/>
      <c r="L134" s="77"/>
      <c r="M134" s="77"/>
      <c r="N134" s="77"/>
      <c r="O134" s="77"/>
      <c r="P134" s="77"/>
      <c r="Q134" s="77"/>
      <c r="R134" s="77"/>
      <c r="S134" s="77"/>
      <c r="T134" s="77"/>
      <c r="U134" s="77"/>
    </row>
    <row r="135" spans="3:21">
      <c r="C135" s="77"/>
      <c r="D135" s="77"/>
      <c r="E135" s="77"/>
      <c r="F135" s="77"/>
      <c r="G135" s="77"/>
      <c r="H135" s="77"/>
      <c r="I135" s="77"/>
      <c r="J135" s="77"/>
      <c r="K135" s="77"/>
      <c r="L135" s="77"/>
      <c r="M135" s="77"/>
      <c r="N135" s="77"/>
      <c r="O135" s="77"/>
      <c r="P135" s="77"/>
      <c r="Q135" s="77"/>
      <c r="R135" s="77"/>
      <c r="S135" s="77"/>
      <c r="T135" s="77"/>
      <c r="U135" s="77"/>
    </row>
    <row r="136" spans="3:21">
      <c r="C136" s="77"/>
      <c r="D136" s="77"/>
      <c r="E136" s="77"/>
      <c r="F136" s="77"/>
      <c r="G136" s="77"/>
      <c r="H136" s="77"/>
      <c r="I136" s="77"/>
      <c r="J136" s="77"/>
      <c r="K136" s="77"/>
      <c r="L136" s="77"/>
      <c r="M136" s="77"/>
      <c r="N136" s="77"/>
      <c r="O136" s="77"/>
      <c r="P136" s="77"/>
      <c r="Q136" s="77"/>
      <c r="R136" s="77"/>
      <c r="S136" s="77"/>
      <c r="T136" s="77"/>
      <c r="U136" s="77"/>
    </row>
    <row r="137" spans="3:21">
      <c r="C137" s="77"/>
      <c r="D137" s="77"/>
      <c r="E137" s="77"/>
      <c r="F137" s="77"/>
      <c r="G137" s="77"/>
      <c r="H137" s="77"/>
      <c r="I137" s="77"/>
      <c r="J137" s="77"/>
      <c r="K137" s="77"/>
      <c r="L137" s="77"/>
      <c r="M137" s="77"/>
      <c r="N137" s="77"/>
      <c r="O137" s="77"/>
      <c r="P137" s="77"/>
      <c r="Q137" s="77"/>
      <c r="R137" s="77"/>
      <c r="S137" s="77"/>
      <c r="T137" s="77"/>
      <c r="U137" s="77"/>
    </row>
    <row r="138" spans="3:21">
      <c r="C138" s="77"/>
      <c r="D138" s="77"/>
      <c r="E138" s="77"/>
      <c r="F138" s="77"/>
      <c r="G138" s="77"/>
      <c r="H138" s="77"/>
      <c r="I138" s="77"/>
      <c r="J138" s="77"/>
      <c r="K138" s="77"/>
      <c r="L138" s="77"/>
      <c r="M138" s="77"/>
      <c r="N138" s="77"/>
      <c r="O138" s="77"/>
      <c r="P138" s="77"/>
      <c r="Q138" s="77"/>
      <c r="R138" s="77"/>
      <c r="S138" s="77"/>
      <c r="T138" s="77"/>
      <c r="U138" s="77"/>
    </row>
    <row r="139" spans="3:21">
      <c r="C139" s="77"/>
      <c r="D139" s="77"/>
      <c r="E139" s="77"/>
      <c r="F139" s="77"/>
      <c r="G139" s="77"/>
      <c r="H139" s="77"/>
      <c r="I139" s="77"/>
      <c r="J139" s="77"/>
      <c r="K139" s="77"/>
      <c r="L139" s="77"/>
      <c r="M139" s="77"/>
      <c r="N139" s="77"/>
      <c r="O139" s="77"/>
      <c r="P139" s="77"/>
      <c r="Q139" s="77"/>
      <c r="R139" s="77"/>
      <c r="S139" s="77"/>
      <c r="T139" s="77"/>
      <c r="U139" s="77"/>
    </row>
    <row r="140" spans="3:21">
      <c r="C140" s="77"/>
      <c r="D140" s="77"/>
      <c r="E140" s="77"/>
      <c r="F140" s="77"/>
      <c r="G140" s="77"/>
      <c r="H140" s="77"/>
      <c r="I140" s="77"/>
      <c r="J140" s="77"/>
      <c r="K140" s="77"/>
      <c r="L140" s="77"/>
      <c r="M140" s="77"/>
      <c r="N140" s="77"/>
      <c r="O140" s="77"/>
      <c r="P140" s="77"/>
      <c r="Q140" s="77"/>
      <c r="R140" s="77"/>
      <c r="S140" s="77"/>
      <c r="T140" s="77"/>
      <c r="U140" s="77"/>
    </row>
    <row r="141" spans="3:21">
      <c r="C141" s="77"/>
      <c r="D141" s="77"/>
      <c r="E141" s="77"/>
      <c r="F141" s="77"/>
      <c r="G141" s="77"/>
      <c r="H141" s="77"/>
      <c r="I141" s="77"/>
      <c r="J141" s="77"/>
      <c r="K141" s="77"/>
      <c r="L141" s="77"/>
      <c r="M141" s="77"/>
      <c r="N141" s="77"/>
      <c r="O141" s="77"/>
      <c r="P141" s="77"/>
      <c r="Q141" s="77"/>
      <c r="R141" s="77"/>
      <c r="S141" s="77"/>
      <c r="T141" s="77"/>
      <c r="U141" s="77"/>
    </row>
    <row r="142" spans="3:21">
      <c r="C142" s="77"/>
      <c r="D142" s="77"/>
      <c r="E142" s="77"/>
      <c r="F142" s="77"/>
      <c r="G142" s="77"/>
      <c r="H142" s="77"/>
      <c r="I142" s="77"/>
      <c r="J142" s="77"/>
      <c r="K142" s="77"/>
      <c r="L142" s="77"/>
      <c r="M142" s="77"/>
      <c r="N142" s="77"/>
      <c r="O142" s="77"/>
      <c r="P142" s="77"/>
      <c r="Q142" s="77"/>
      <c r="R142" s="77"/>
      <c r="S142" s="77"/>
      <c r="T142" s="77"/>
      <c r="U142" s="77"/>
    </row>
    <row r="143" spans="3:21">
      <c r="C143" s="77"/>
      <c r="D143" s="77"/>
      <c r="E143" s="77"/>
      <c r="F143" s="77"/>
      <c r="G143" s="77"/>
      <c r="H143" s="77"/>
      <c r="I143" s="77"/>
      <c r="J143" s="77"/>
      <c r="K143" s="77"/>
      <c r="L143" s="77"/>
      <c r="M143" s="77"/>
      <c r="N143" s="77"/>
      <c r="O143" s="77"/>
      <c r="P143" s="77"/>
      <c r="Q143" s="77"/>
      <c r="R143" s="77"/>
      <c r="S143" s="77"/>
      <c r="T143" s="77"/>
      <c r="U143" s="77"/>
    </row>
    <row r="144" spans="3:21">
      <c r="C144" s="77"/>
      <c r="D144" s="77"/>
      <c r="E144" s="77"/>
      <c r="F144" s="77"/>
      <c r="G144" s="77"/>
      <c r="H144" s="77"/>
      <c r="I144" s="77"/>
      <c r="J144" s="77"/>
      <c r="K144" s="77"/>
      <c r="L144" s="77"/>
      <c r="M144" s="77"/>
      <c r="N144" s="77"/>
      <c r="O144" s="77"/>
      <c r="P144" s="77"/>
      <c r="Q144" s="77"/>
      <c r="R144" s="77"/>
      <c r="S144" s="77"/>
      <c r="T144" s="77"/>
      <c r="U144" s="77"/>
    </row>
    <row r="145" spans="3:21">
      <c r="C145" s="77"/>
      <c r="D145" s="77"/>
      <c r="E145" s="77"/>
      <c r="F145" s="77"/>
      <c r="G145" s="77"/>
      <c r="H145" s="77"/>
      <c r="I145" s="77"/>
      <c r="J145" s="77"/>
      <c r="K145" s="77"/>
      <c r="L145" s="77"/>
      <c r="M145" s="77"/>
      <c r="N145" s="77"/>
      <c r="O145" s="77"/>
      <c r="P145" s="77"/>
      <c r="Q145" s="77"/>
      <c r="R145" s="77"/>
      <c r="S145" s="77"/>
      <c r="T145" s="77"/>
      <c r="U145" s="77"/>
    </row>
    <row r="146" spans="3:21">
      <c r="C146" s="77"/>
      <c r="D146" s="77"/>
      <c r="E146" s="77"/>
      <c r="F146" s="77"/>
      <c r="G146" s="77"/>
      <c r="H146" s="77"/>
      <c r="I146" s="77"/>
      <c r="J146" s="77"/>
      <c r="K146" s="77"/>
      <c r="L146" s="77"/>
      <c r="M146" s="77"/>
      <c r="N146" s="77"/>
      <c r="O146" s="77"/>
      <c r="P146" s="77"/>
      <c r="Q146" s="77"/>
      <c r="R146" s="77"/>
      <c r="S146" s="77"/>
      <c r="T146" s="77"/>
      <c r="U146" s="77"/>
    </row>
    <row r="147" spans="3:21">
      <c r="C147" s="77"/>
      <c r="D147" s="77"/>
      <c r="E147" s="77"/>
      <c r="F147" s="77"/>
      <c r="G147" s="77"/>
      <c r="H147" s="77"/>
      <c r="I147" s="77"/>
      <c r="J147" s="77"/>
      <c r="K147" s="77"/>
      <c r="L147" s="77"/>
      <c r="M147" s="77"/>
      <c r="N147" s="77"/>
      <c r="O147" s="77"/>
      <c r="P147" s="77"/>
      <c r="Q147" s="77"/>
      <c r="R147" s="77"/>
      <c r="S147" s="77"/>
      <c r="T147" s="77"/>
      <c r="U147" s="77"/>
    </row>
    <row r="148" spans="3:21">
      <c r="C148" s="77"/>
      <c r="D148" s="77"/>
      <c r="E148" s="77"/>
      <c r="F148" s="77"/>
      <c r="G148" s="77"/>
      <c r="H148" s="77"/>
      <c r="I148" s="77"/>
      <c r="J148" s="77"/>
      <c r="K148" s="77"/>
      <c r="L148" s="77"/>
      <c r="M148" s="77"/>
      <c r="N148" s="77"/>
      <c r="O148" s="77"/>
      <c r="P148" s="77"/>
      <c r="Q148" s="77"/>
      <c r="R148" s="77"/>
      <c r="S148" s="77"/>
      <c r="T148" s="77"/>
      <c r="U148" s="77"/>
    </row>
    <row r="149" spans="3:21">
      <c r="C149" s="77"/>
      <c r="D149" s="77"/>
      <c r="E149" s="77"/>
      <c r="F149" s="77"/>
      <c r="G149" s="77"/>
      <c r="H149" s="77"/>
      <c r="I149" s="77"/>
      <c r="J149" s="77"/>
      <c r="K149" s="77"/>
      <c r="L149" s="77"/>
      <c r="M149" s="77"/>
      <c r="N149" s="77"/>
      <c r="O149" s="77"/>
      <c r="P149" s="77"/>
      <c r="Q149" s="77"/>
      <c r="R149" s="77"/>
      <c r="S149" s="77"/>
      <c r="T149" s="77"/>
      <c r="U149" s="77"/>
    </row>
    <row r="150" spans="3:21">
      <c r="C150" s="77"/>
      <c r="D150" s="77"/>
      <c r="E150" s="77"/>
      <c r="F150" s="77"/>
      <c r="G150" s="77"/>
      <c r="H150" s="77"/>
      <c r="I150" s="77"/>
      <c r="J150" s="77"/>
      <c r="K150" s="77"/>
      <c r="L150" s="77"/>
      <c r="M150" s="77"/>
      <c r="N150" s="77"/>
      <c r="O150" s="77"/>
      <c r="P150" s="77"/>
      <c r="Q150" s="77"/>
      <c r="R150" s="77"/>
      <c r="S150" s="77"/>
      <c r="T150" s="77"/>
      <c r="U150" s="77"/>
    </row>
    <row r="151" spans="3:21">
      <c r="C151" s="77"/>
      <c r="D151" s="77"/>
      <c r="E151" s="77"/>
      <c r="F151" s="77"/>
      <c r="G151" s="77"/>
      <c r="H151" s="77"/>
      <c r="I151" s="77"/>
      <c r="J151" s="77"/>
      <c r="K151" s="77"/>
      <c r="L151" s="77"/>
      <c r="M151" s="77"/>
      <c r="N151" s="77"/>
      <c r="O151" s="77"/>
      <c r="P151" s="77"/>
      <c r="Q151" s="77"/>
      <c r="R151" s="77"/>
      <c r="S151" s="77"/>
      <c r="T151" s="77"/>
      <c r="U151" s="77"/>
    </row>
    <row r="152" spans="3:21">
      <c r="C152" s="77"/>
      <c r="D152" s="77"/>
      <c r="E152" s="77"/>
      <c r="F152" s="77"/>
      <c r="G152" s="77"/>
      <c r="H152" s="77"/>
      <c r="I152" s="77"/>
      <c r="J152" s="77"/>
      <c r="K152" s="77"/>
      <c r="L152" s="77"/>
      <c r="M152" s="77"/>
      <c r="N152" s="77"/>
      <c r="O152" s="77"/>
      <c r="P152" s="77"/>
      <c r="Q152" s="77"/>
      <c r="R152" s="77"/>
      <c r="S152" s="77"/>
      <c r="T152" s="77"/>
      <c r="U152" s="77"/>
    </row>
    <row r="153" spans="3:21">
      <c r="C153" s="77"/>
      <c r="D153" s="77"/>
      <c r="E153" s="77"/>
      <c r="F153" s="77"/>
      <c r="G153" s="77"/>
      <c r="H153" s="77"/>
      <c r="I153" s="77"/>
      <c r="J153" s="77"/>
      <c r="K153" s="77"/>
      <c r="L153" s="77"/>
      <c r="M153" s="77"/>
      <c r="N153" s="77"/>
      <c r="O153" s="77"/>
      <c r="P153" s="77"/>
      <c r="Q153" s="77"/>
      <c r="R153" s="77"/>
      <c r="S153" s="77"/>
      <c r="T153" s="77"/>
      <c r="U153" s="77"/>
    </row>
    <row r="154" spans="3:21">
      <c r="C154" s="77"/>
      <c r="D154" s="77"/>
      <c r="E154" s="77"/>
      <c r="F154" s="77"/>
      <c r="G154" s="77"/>
      <c r="H154" s="77"/>
      <c r="I154" s="77"/>
      <c r="J154" s="77"/>
      <c r="K154" s="77"/>
      <c r="L154" s="77"/>
      <c r="M154" s="77"/>
      <c r="N154" s="77"/>
      <c r="O154" s="77"/>
      <c r="P154" s="77"/>
      <c r="Q154" s="77"/>
      <c r="R154" s="77"/>
      <c r="S154" s="77"/>
      <c r="T154" s="77"/>
      <c r="U154" s="77"/>
    </row>
    <row r="155" spans="3:21">
      <c r="C155" s="77"/>
      <c r="D155" s="77"/>
      <c r="E155" s="77"/>
      <c r="F155" s="77"/>
      <c r="G155" s="77"/>
      <c r="H155" s="77"/>
      <c r="I155" s="77"/>
      <c r="J155" s="77"/>
      <c r="K155" s="77"/>
      <c r="L155" s="77"/>
      <c r="M155" s="77"/>
      <c r="N155" s="77"/>
      <c r="O155" s="77"/>
      <c r="P155" s="77"/>
      <c r="Q155" s="77"/>
      <c r="R155" s="77"/>
      <c r="S155" s="77"/>
      <c r="T155" s="77"/>
      <c r="U155" s="77"/>
    </row>
    <row r="156" spans="3:21">
      <c r="C156" s="77"/>
      <c r="D156" s="77"/>
      <c r="E156" s="77"/>
      <c r="F156" s="77"/>
      <c r="G156" s="77"/>
      <c r="H156" s="77"/>
      <c r="I156" s="77"/>
      <c r="J156" s="77"/>
      <c r="K156" s="77"/>
      <c r="L156" s="77"/>
      <c r="M156" s="77"/>
      <c r="N156" s="77"/>
      <c r="O156" s="77"/>
      <c r="P156" s="77"/>
      <c r="Q156" s="77"/>
      <c r="R156" s="77"/>
      <c r="S156" s="77"/>
      <c r="T156" s="77"/>
      <c r="U156" s="77"/>
    </row>
    <row r="157" spans="3:21">
      <c r="C157" s="77"/>
      <c r="D157" s="77"/>
      <c r="E157" s="77"/>
      <c r="F157" s="77"/>
      <c r="G157" s="77"/>
      <c r="H157" s="77"/>
      <c r="I157" s="77"/>
      <c r="J157" s="77"/>
      <c r="K157" s="77"/>
      <c r="L157" s="77"/>
      <c r="M157" s="77"/>
      <c r="N157" s="77"/>
      <c r="O157" s="77"/>
      <c r="P157" s="77"/>
      <c r="Q157" s="77"/>
      <c r="R157" s="77"/>
      <c r="S157" s="77"/>
      <c r="T157" s="77"/>
      <c r="U157" s="77"/>
    </row>
    <row r="158" spans="3:21">
      <c r="C158" s="77"/>
      <c r="D158" s="77"/>
      <c r="E158" s="77"/>
      <c r="F158" s="77"/>
      <c r="G158" s="77"/>
      <c r="H158" s="77"/>
      <c r="I158" s="77"/>
      <c r="J158" s="77"/>
      <c r="K158" s="77"/>
      <c r="L158" s="77"/>
      <c r="M158" s="77"/>
      <c r="N158" s="77"/>
      <c r="O158" s="77"/>
      <c r="P158" s="77"/>
      <c r="Q158" s="77"/>
      <c r="R158" s="77"/>
      <c r="S158" s="77"/>
      <c r="T158" s="77"/>
      <c r="U158" s="77"/>
    </row>
    <row r="159" spans="3:21">
      <c r="C159" s="77"/>
      <c r="D159" s="77"/>
      <c r="E159" s="77"/>
      <c r="F159" s="77"/>
      <c r="G159" s="77"/>
      <c r="H159" s="77"/>
      <c r="I159" s="77"/>
      <c r="J159" s="77"/>
      <c r="K159" s="77"/>
      <c r="L159" s="77"/>
      <c r="M159" s="77"/>
      <c r="N159" s="77"/>
      <c r="O159" s="77"/>
      <c r="P159" s="77"/>
      <c r="Q159" s="77"/>
      <c r="R159" s="77"/>
      <c r="S159" s="77"/>
      <c r="T159" s="77"/>
      <c r="U159" s="77"/>
    </row>
    <row r="160" spans="3:21">
      <c r="C160" s="77"/>
      <c r="D160" s="77"/>
      <c r="E160" s="77"/>
      <c r="F160" s="77"/>
      <c r="G160" s="77"/>
      <c r="H160" s="77"/>
      <c r="I160" s="77"/>
      <c r="J160" s="77"/>
      <c r="K160" s="77"/>
      <c r="L160" s="77"/>
      <c r="M160" s="77"/>
      <c r="N160" s="77"/>
      <c r="O160" s="77"/>
      <c r="P160" s="77"/>
      <c r="Q160" s="77"/>
      <c r="R160" s="77"/>
      <c r="S160" s="77"/>
      <c r="T160" s="77"/>
      <c r="U160" s="77"/>
    </row>
    <row r="161" spans="3:21">
      <c r="C161" s="77"/>
      <c r="D161" s="77"/>
      <c r="E161" s="77"/>
      <c r="F161" s="77"/>
      <c r="G161" s="77"/>
      <c r="H161" s="77"/>
      <c r="I161" s="77"/>
      <c r="J161" s="77"/>
      <c r="K161" s="77"/>
      <c r="L161" s="77"/>
      <c r="M161" s="77"/>
      <c r="N161" s="77"/>
      <c r="O161" s="77"/>
      <c r="P161" s="77"/>
      <c r="Q161" s="77"/>
      <c r="R161" s="77"/>
      <c r="S161" s="77"/>
      <c r="T161" s="77"/>
      <c r="U161" s="77"/>
    </row>
    <row r="162" spans="3:21">
      <c r="C162" s="77"/>
      <c r="D162" s="77"/>
      <c r="E162" s="77"/>
      <c r="F162" s="77"/>
      <c r="G162" s="77"/>
      <c r="H162" s="77"/>
      <c r="I162" s="77"/>
      <c r="J162" s="77"/>
      <c r="K162" s="77"/>
      <c r="L162" s="77"/>
      <c r="M162" s="77"/>
      <c r="N162" s="77"/>
      <c r="O162" s="77"/>
      <c r="P162" s="77"/>
      <c r="Q162" s="77"/>
      <c r="R162" s="77"/>
      <c r="S162" s="77"/>
      <c r="T162" s="77"/>
      <c r="U162" s="77"/>
    </row>
    <row r="163" spans="3:21">
      <c r="C163" s="77"/>
      <c r="D163" s="77"/>
      <c r="E163" s="77"/>
      <c r="F163" s="77"/>
      <c r="G163" s="77"/>
      <c r="H163" s="77"/>
      <c r="I163" s="77"/>
      <c r="J163" s="77"/>
      <c r="K163" s="77"/>
      <c r="L163" s="77"/>
      <c r="M163" s="77"/>
      <c r="N163" s="77"/>
      <c r="O163" s="77"/>
      <c r="P163" s="77"/>
      <c r="Q163" s="77"/>
      <c r="R163" s="77"/>
      <c r="S163" s="77"/>
      <c r="T163" s="77"/>
      <c r="U163" s="77"/>
    </row>
    <row r="164" spans="3:21">
      <c r="C164" s="77"/>
      <c r="D164" s="77"/>
      <c r="E164" s="77"/>
      <c r="F164" s="77"/>
      <c r="G164" s="77"/>
      <c r="H164" s="77"/>
      <c r="I164" s="77"/>
      <c r="J164" s="77"/>
      <c r="K164" s="77"/>
      <c r="L164" s="77"/>
      <c r="M164" s="77"/>
      <c r="N164" s="77"/>
      <c r="O164" s="77"/>
      <c r="P164" s="77"/>
      <c r="Q164" s="77"/>
      <c r="R164" s="77"/>
      <c r="S164" s="77"/>
      <c r="T164" s="77"/>
      <c r="U164" s="77"/>
    </row>
    <row r="165" spans="3:21">
      <c r="C165" s="77"/>
      <c r="D165" s="77"/>
      <c r="E165" s="77"/>
      <c r="F165" s="77"/>
      <c r="G165" s="77"/>
      <c r="H165" s="77"/>
      <c r="I165" s="77"/>
      <c r="J165" s="77"/>
      <c r="K165" s="77"/>
      <c r="L165" s="77"/>
      <c r="M165" s="77"/>
      <c r="N165" s="77"/>
      <c r="O165" s="77"/>
      <c r="P165" s="77"/>
      <c r="Q165" s="77"/>
      <c r="R165" s="77"/>
      <c r="S165" s="77"/>
      <c r="T165" s="77"/>
      <c r="U165" s="77"/>
    </row>
    <row r="166" spans="3:21">
      <c r="C166" s="77"/>
      <c r="D166" s="77"/>
      <c r="E166" s="77"/>
      <c r="F166" s="77"/>
      <c r="G166" s="77"/>
      <c r="H166" s="77"/>
      <c r="I166" s="77"/>
      <c r="J166" s="77"/>
      <c r="K166" s="77"/>
      <c r="L166" s="77"/>
      <c r="M166" s="77"/>
      <c r="N166" s="77"/>
      <c r="O166" s="77"/>
      <c r="P166" s="77"/>
      <c r="Q166" s="77"/>
      <c r="R166" s="77"/>
      <c r="S166" s="77"/>
      <c r="T166" s="77"/>
      <c r="U166" s="77"/>
    </row>
    <row r="167" spans="3:21">
      <c r="C167" s="77"/>
      <c r="D167" s="77"/>
      <c r="E167" s="77"/>
      <c r="F167" s="77"/>
      <c r="G167" s="77"/>
      <c r="H167" s="77"/>
      <c r="I167" s="77"/>
      <c r="J167" s="77"/>
      <c r="K167" s="77"/>
      <c r="L167" s="77"/>
      <c r="M167" s="77"/>
      <c r="N167" s="77"/>
      <c r="O167" s="77"/>
      <c r="P167" s="77"/>
      <c r="Q167" s="77"/>
      <c r="R167" s="77"/>
      <c r="S167" s="77"/>
      <c r="T167" s="77"/>
      <c r="U167" s="77"/>
    </row>
    <row r="168" spans="3:21">
      <c r="C168" s="77"/>
      <c r="D168" s="77"/>
      <c r="E168" s="77"/>
      <c r="F168" s="77"/>
      <c r="G168" s="77"/>
      <c r="H168" s="77"/>
      <c r="I168" s="77"/>
      <c r="J168" s="77"/>
      <c r="K168" s="77"/>
      <c r="L168" s="77"/>
      <c r="M168" s="77"/>
      <c r="N168" s="77"/>
      <c r="O168" s="77"/>
      <c r="P168" s="77"/>
      <c r="Q168" s="77"/>
      <c r="R168" s="77"/>
      <c r="S168" s="77"/>
      <c r="T168" s="77"/>
      <c r="U168" s="77"/>
    </row>
    <row r="169" spans="3:21">
      <c r="C169" s="77"/>
      <c r="D169" s="77"/>
      <c r="E169" s="77"/>
      <c r="F169" s="77"/>
      <c r="G169" s="77"/>
      <c r="H169" s="77"/>
      <c r="I169" s="77"/>
      <c r="J169" s="77"/>
      <c r="K169" s="77"/>
      <c r="L169" s="77"/>
      <c r="M169" s="77"/>
      <c r="N169" s="77"/>
      <c r="O169" s="77"/>
      <c r="P169" s="77"/>
      <c r="Q169" s="77"/>
      <c r="R169" s="77"/>
      <c r="S169" s="77"/>
      <c r="T169" s="77"/>
      <c r="U169" s="77"/>
    </row>
    <row r="170" spans="3:21">
      <c r="C170" s="77"/>
      <c r="D170" s="77"/>
      <c r="E170" s="77"/>
      <c r="F170" s="77"/>
      <c r="G170" s="77"/>
      <c r="H170" s="77"/>
      <c r="I170" s="77"/>
      <c r="J170" s="77"/>
      <c r="K170" s="77"/>
      <c r="L170" s="77"/>
      <c r="M170" s="77"/>
      <c r="N170" s="77"/>
      <c r="O170" s="77"/>
      <c r="P170" s="77"/>
      <c r="Q170" s="77"/>
      <c r="R170" s="77"/>
      <c r="S170" s="77"/>
      <c r="T170" s="77"/>
      <c r="U170" s="77"/>
    </row>
    <row r="171" spans="3:21">
      <c r="C171" s="77"/>
      <c r="D171" s="77"/>
      <c r="E171" s="77"/>
      <c r="F171" s="77"/>
      <c r="G171" s="77"/>
      <c r="H171" s="77"/>
      <c r="I171" s="77"/>
      <c r="J171" s="77"/>
      <c r="K171" s="77"/>
      <c r="L171" s="77"/>
      <c r="M171" s="77"/>
      <c r="N171" s="77"/>
      <c r="O171" s="77"/>
      <c r="P171" s="77"/>
      <c r="Q171" s="77"/>
      <c r="R171" s="77"/>
      <c r="S171" s="77"/>
      <c r="T171" s="77"/>
      <c r="U171" s="77"/>
    </row>
    <row r="172" spans="3:21">
      <c r="C172" s="77"/>
      <c r="D172" s="77"/>
      <c r="E172" s="77"/>
      <c r="F172" s="77"/>
      <c r="G172" s="77"/>
      <c r="H172" s="77"/>
      <c r="I172" s="77"/>
      <c r="J172" s="77"/>
      <c r="K172" s="77"/>
      <c r="L172" s="77"/>
      <c r="M172" s="77"/>
      <c r="N172" s="77"/>
      <c r="O172" s="77"/>
      <c r="P172" s="77"/>
      <c r="Q172" s="77"/>
      <c r="R172" s="77"/>
      <c r="S172" s="77"/>
      <c r="T172" s="77"/>
      <c r="U172" s="77"/>
    </row>
    <row r="173" spans="3:21">
      <c r="C173" s="77"/>
      <c r="D173" s="77"/>
      <c r="E173" s="77"/>
      <c r="F173" s="77"/>
      <c r="G173" s="77"/>
      <c r="H173" s="77"/>
      <c r="I173" s="77"/>
      <c r="J173" s="77"/>
      <c r="K173" s="77"/>
      <c r="L173" s="77"/>
      <c r="M173" s="77"/>
      <c r="N173" s="77"/>
      <c r="O173" s="77"/>
      <c r="P173" s="77"/>
      <c r="Q173" s="77"/>
      <c r="R173" s="77"/>
      <c r="S173" s="77"/>
      <c r="T173" s="77"/>
      <c r="U173" s="77"/>
    </row>
    <row r="174" spans="3:21">
      <c r="C174" s="77"/>
      <c r="D174" s="77"/>
      <c r="E174" s="77"/>
      <c r="F174" s="77"/>
      <c r="G174" s="77"/>
      <c r="H174" s="77"/>
      <c r="I174" s="77"/>
      <c r="J174" s="77"/>
      <c r="K174" s="77"/>
      <c r="L174" s="77"/>
      <c r="M174" s="77"/>
      <c r="N174" s="77"/>
      <c r="O174" s="77"/>
      <c r="P174" s="77"/>
      <c r="Q174" s="77"/>
      <c r="R174" s="77"/>
      <c r="S174" s="77"/>
      <c r="T174" s="77"/>
      <c r="U174" s="77"/>
    </row>
    <row r="175" spans="3:21">
      <c r="C175" s="77"/>
      <c r="D175" s="77"/>
      <c r="E175" s="77"/>
      <c r="F175" s="77"/>
      <c r="G175" s="77"/>
      <c r="H175" s="77"/>
      <c r="I175" s="77"/>
      <c r="J175" s="77"/>
      <c r="K175" s="77"/>
      <c r="L175" s="77"/>
      <c r="M175" s="77"/>
      <c r="N175" s="77"/>
      <c r="O175" s="77"/>
      <c r="P175" s="77"/>
      <c r="Q175" s="77"/>
      <c r="R175" s="77"/>
      <c r="S175" s="77"/>
      <c r="T175" s="77"/>
      <c r="U175" s="77"/>
    </row>
    <row r="176" spans="3:21">
      <c r="C176" s="77"/>
      <c r="D176" s="77"/>
      <c r="E176" s="77"/>
      <c r="F176" s="77"/>
      <c r="G176" s="77"/>
      <c r="H176" s="77"/>
      <c r="I176" s="77"/>
      <c r="J176" s="77"/>
      <c r="K176" s="77"/>
      <c r="L176" s="77"/>
      <c r="M176" s="77"/>
      <c r="N176" s="77"/>
      <c r="O176" s="77"/>
      <c r="P176" s="77"/>
      <c r="Q176" s="77"/>
      <c r="R176" s="77"/>
      <c r="S176" s="77"/>
      <c r="T176" s="77"/>
      <c r="U176" s="77"/>
    </row>
    <row r="177" spans="3:21">
      <c r="C177" s="77"/>
      <c r="D177" s="77"/>
      <c r="E177" s="77"/>
      <c r="F177" s="77"/>
      <c r="G177" s="77"/>
      <c r="H177" s="77"/>
      <c r="I177" s="77"/>
      <c r="J177" s="77"/>
      <c r="K177" s="77"/>
      <c r="L177" s="77"/>
      <c r="M177" s="77"/>
      <c r="N177" s="77"/>
      <c r="O177" s="77"/>
      <c r="P177" s="77"/>
      <c r="Q177" s="77"/>
      <c r="R177" s="77"/>
      <c r="S177" s="77"/>
      <c r="T177" s="77"/>
      <c r="U177" s="77"/>
    </row>
    <row r="178" spans="3:21">
      <c r="C178" s="77"/>
      <c r="D178" s="77"/>
      <c r="E178" s="77"/>
      <c r="F178" s="77"/>
      <c r="G178" s="77"/>
      <c r="H178" s="77"/>
      <c r="I178" s="77"/>
      <c r="J178" s="77"/>
      <c r="K178" s="77"/>
      <c r="L178" s="77"/>
      <c r="M178" s="77"/>
      <c r="N178" s="77"/>
      <c r="O178" s="77"/>
      <c r="P178" s="77"/>
      <c r="Q178" s="77"/>
      <c r="R178" s="77"/>
      <c r="S178" s="77"/>
      <c r="T178" s="77"/>
      <c r="U178" s="77"/>
    </row>
    <row r="179" spans="3:21">
      <c r="C179" s="77"/>
      <c r="D179" s="77"/>
      <c r="E179" s="77"/>
      <c r="F179" s="77"/>
      <c r="G179" s="77"/>
      <c r="H179" s="77"/>
      <c r="I179" s="77"/>
      <c r="J179" s="77"/>
      <c r="K179" s="77"/>
      <c r="L179" s="77"/>
      <c r="M179" s="77"/>
      <c r="N179" s="77"/>
      <c r="O179" s="77"/>
      <c r="P179" s="77"/>
      <c r="Q179" s="77"/>
      <c r="R179" s="77"/>
      <c r="S179" s="77"/>
      <c r="T179" s="77"/>
      <c r="U179" s="77"/>
    </row>
    <row r="180" spans="3:21">
      <c r="C180" s="77"/>
      <c r="D180" s="77"/>
      <c r="E180" s="77"/>
      <c r="F180" s="77"/>
      <c r="G180" s="77"/>
      <c r="H180" s="77"/>
      <c r="I180" s="77"/>
      <c r="J180" s="77"/>
      <c r="K180" s="77"/>
      <c r="L180" s="77"/>
      <c r="M180" s="77"/>
      <c r="N180" s="77"/>
      <c r="O180" s="77"/>
      <c r="P180" s="77"/>
      <c r="Q180" s="77"/>
      <c r="R180" s="77"/>
      <c r="S180" s="77"/>
      <c r="T180" s="77"/>
      <c r="U180" s="77"/>
    </row>
    <row r="181" spans="3:21">
      <c r="C181" s="77"/>
      <c r="D181" s="77"/>
      <c r="E181" s="77"/>
      <c r="F181" s="77"/>
      <c r="G181" s="77"/>
      <c r="H181" s="77"/>
      <c r="I181" s="77"/>
      <c r="J181" s="77"/>
      <c r="K181" s="77"/>
      <c r="L181" s="77"/>
      <c r="M181" s="77"/>
      <c r="N181" s="77"/>
      <c r="O181" s="77"/>
      <c r="P181" s="77"/>
      <c r="Q181" s="77"/>
      <c r="R181" s="77"/>
      <c r="S181" s="77"/>
      <c r="T181" s="77"/>
      <c r="U181" s="77"/>
    </row>
    <row r="182" spans="3:21">
      <c r="C182" s="77"/>
      <c r="D182" s="77"/>
      <c r="E182" s="77"/>
      <c r="F182" s="77"/>
      <c r="G182" s="77"/>
      <c r="H182" s="77"/>
      <c r="I182" s="77"/>
      <c r="J182" s="77"/>
      <c r="K182" s="77"/>
      <c r="L182" s="77"/>
      <c r="M182" s="77"/>
      <c r="N182" s="77"/>
      <c r="O182" s="77"/>
      <c r="P182" s="77"/>
      <c r="Q182" s="77"/>
      <c r="R182" s="77"/>
      <c r="S182" s="77"/>
      <c r="T182" s="77"/>
      <c r="U182" s="77"/>
    </row>
    <row r="183" spans="3:21">
      <c r="C183" s="77"/>
      <c r="D183" s="77"/>
      <c r="E183" s="77"/>
      <c r="F183" s="77"/>
      <c r="G183" s="77"/>
      <c r="H183" s="77"/>
      <c r="I183" s="77"/>
      <c r="J183" s="77"/>
      <c r="K183" s="77"/>
      <c r="L183" s="77"/>
      <c r="M183" s="77"/>
      <c r="N183" s="77"/>
      <c r="O183" s="77"/>
      <c r="P183" s="77"/>
      <c r="Q183" s="77"/>
      <c r="R183" s="77"/>
      <c r="S183" s="77"/>
      <c r="T183" s="77"/>
      <c r="U183" s="77"/>
    </row>
    <row r="184" spans="3:21">
      <c r="C184" s="77"/>
      <c r="D184" s="77"/>
      <c r="E184" s="77"/>
      <c r="F184" s="77"/>
      <c r="G184" s="77"/>
      <c r="H184" s="77"/>
      <c r="I184" s="77"/>
      <c r="J184" s="77"/>
      <c r="K184" s="77"/>
      <c r="L184" s="77"/>
      <c r="M184" s="77"/>
      <c r="N184" s="77"/>
      <c r="O184" s="77"/>
      <c r="P184" s="77"/>
      <c r="Q184" s="77"/>
      <c r="R184" s="77"/>
      <c r="S184" s="77"/>
      <c r="T184" s="77"/>
      <c r="U184" s="77"/>
    </row>
    <row r="185" spans="3:21">
      <c r="C185" s="77"/>
      <c r="D185" s="77"/>
      <c r="E185" s="77"/>
      <c r="F185" s="77"/>
      <c r="G185" s="77"/>
      <c r="H185" s="77"/>
      <c r="I185" s="77"/>
      <c r="J185" s="77"/>
      <c r="K185" s="77"/>
      <c r="L185" s="77"/>
      <c r="M185" s="77"/>
      <c r="N185" s="77"/>
      <c r="O185" s="77"/>
      <c r="P185" s="77"/>
      <c r="Q185" s="77"/>
      <c r="R185" s="77"/>
      <c r="S185" s="77"/>
      <c r="T185" s="77"/>
      <c r="U185" s="77"/>
    </row>
    <row r="186" spans="3:21">
      <c r="C186" s="77"/>
      <c r="D186" s="77"/>
      <c r="E186" s="77"/>
      <c r="F186" s="77"/>
      <c r="G186" s="77"/>
      <c r="H186" s="77"/>
      <c r="I186" s="77"/>
      <c r="J186" s="77"/>
      <c r="K186" s="77"/>
      <c r="L186" s="77"/>
      <c r="M186" s="77"/>
      <c r="N186" s="77"/>
      <c r="O186" s="77"/>
      <c r="P186" s="77"/>
      <c r="Q186" s="77"/>
      <c r="R186" s="77"/>
      <c r="S186" s="77"/>
      <c r="T186" s="77"/>
      <c r="U186" s="77"/>
    </row>
    <row r="187" spans="3:21">
      <c r="C187" s="77"/>
      <c r="D187" s="77"/>
      <c r="E187" s="77"/>
      <c r="F187" s="77"/>
      <c r="G187" s="77"/>
      <c r="H187" s="77"/>
      <c r="I187" s="77"/>
      <c r="J187" s="77"/>
      <c r="K187" s="77"/>
      <c r="L187" s="77"/>
      <c r="M187" s="77"/>
      <c r="N187" s="77"/>
      <c r="O187" s="77"/>
      <c r="P187" s="77"/>
      <c r="Q187" s="77"/>
      <c r="R187" s="77"/>
      <c r="S187" s="77"/>
      <c r="T187" s="77"/>
      <c r="U187" s="77"/>
    </row>
    <row r="188" spans="3:21">
      <c r="C188" s="77"/>
      <c r="D188" s="77"/>
      <c r="E188" s="77"/>
      <c r="F188" s="77"/>
      <c r="G188" s="77"/>
      <c r="H188" s="77"/>
      <c r="I188" s="77"/>
      <c r="J188" s="77"/>
      <c r="K188" s="77"/>
      <c r="L188" s="77"/>
      <c r="M188" s="77"/>
      <c r="N188" s="77"/>
      <c r="O188" s="77"/>
      <c r="P188" s="77"/>
      <c r="Q188" s="77"/>
      <c r="R188" s="77"/>
      <c r="S188" s="77"/>
      <c r="T188" s="77"/>
      <c r="U188" s="77"/>
    </row>
    <row r="189" spans="3:21">
      <c r="C189" s="77"/>
      <c r="D189" s="77"/>
      <c r="E189" s="77"/>
      <c r="F189" s="77"/>
      <c r="G189" s="77"/>
      <c r="H189" s="77"/>
      <c r="I189" s="77"/>
      <c r="J189" s="77"/>
      <c r="K189" s="77"/>
      <c r="L189" s="77"/>
      <c r="M189" s="77"/>
      <c r="N189" s="77"/>
      <c r="O189" s="77"/>
      <c r="P189" s="77"/>
      <c r="Q189" s="77"/>
      <c r="R189" s="77"/>
      <c r="S189" s="77"/>
      <c r="T189" s="77"/>
      <c r="U189" s="77"/>
    </row>
    <row r="190" spans="3:21">
      <c r="C190" s="77"/>
      <c r="D190" s="77"/>
      <c r="E190" s="77"/>
      <c r="F190" s="77"/>
      <c r="G190" s="77"/>
      <c r="H190" s="77"/>
      <c r="I190" s="77"/>
      <c r="J190" s="77"/>
      <c r="K190" s="77"/>
      <c r="L190" s="77"/>
      <c r="M190" s="77"/>
      <c r="N190" s="77"/>
      <c r="O190" s="77"/>
      <c r="P190" s="77"/>
      <c r="Q190" s="77"/>
      <c r="R190" s="77"/>
      <c r="S190" s="77"/>
      <c r="T190" s="77"/>
      <c r="U190" s="77"/>
    </row>
    <row r="191" spans="3:21">
      <c r="C191" s="77"/>
      <c r="D191" s="77"/>
      <c r="E191" s="77"/>
      <c r="F191" s="77"/>
      <c r="G191" s="77"/>
      <c r="H191" s="77"/>
      <c r="I191" s="77"/>
      <c r="J191" s="77"/>
      <c r="K191" s="77"/>
      <c r="L191" s="77"/>
      <c r="M191" s="77"/>
      <c r="N191" s="77"/>
      <c r="O191" s="77"/>
      <c r="P191" s="77"/>
      <c r="Q191" s="77"/>
      <c r="R191" s="77"/>
      <c r="S191" s="77"/>
      <c r="T191" s="77"/>
      <c r="U191" s="77"/>
    </row>
    <row r="192" spans="3:21">
      <c r="C192" s="77"/>
      <c r="D192" s="77"/>
      <c r="E192" s="77"/>
      <c r="F192" s="77"/>
      <c r="G192" s="77"/>
      <c r="H192" s="77"/>
      <c r="I192" s="77"/>
      <c r="J192" s="77"/>
      <c r="K192" s="77"/>
      <c r="L192" s="77"/>
      <c r="M192" s="77"/>
      <c r="N192" s="77"/>
      <c r="O192" s="77"/>
      <c r="P192" s="77"/>
      <c r="Q192" s="77"/>
      <c r="R192" s="77"/>
      <c r="S192" s="77"/>
      <c r="T192" s="77"/>
      <c r="U192" s="77"/>
    </row>
    <row r="193" spans="3:21">
      <c r="C193" s="77"/>
      <c r="D193" s="77"/>
      <c r="E193" s="77"/>
      <c r="F193" s="77"/>
      <c r="G193" s="77"/>
      <c r="H193" s="77"/>
      <c r="I193" s="77"/>
      <c r="J193" s="77"/>
      <c r="K193" s="77"/>
      <c r="L193" s="77"/>
      <c r="M193" s="77"/>
      <c r="N193" s="77"/>
      <c r="O193" s="77"/>
      <c r="P193" s="77"/>
      <c r="Q193" s="77"/>
      <c r="R193" s="77"/>
      <c r="S193" s="77"/>
      <c r="T193" s="77"/>
      <c r="U193" s="77"/>
    </row>
    <row r="194" spans="3:21">
      <c r="C194" s="77"/>
      <c r="D194" s="77"/>
      <c r="E194" s="77"/>
      <c r="F194" s="77"/>
      <c r="G194" s="77"/>
      <c r="H194" s="77"/>
      <c r="I194" s="77"/>
      <c r="J194" s="77"/>
      <c r="K194" s="77"/>
      <c r="L194" s="77"/>
      <c r="M194" s="77"/>
      <c r="N194" s="77"/>
      <c r="O194" s="77"/>
      <c r="P194" s="77"/>
      <c r="Q194" s="77"/>
      <c r="R194" s="77"/>
      <c r="S194" s="77"/>
      <c r="T194" s="77"/>
      <c r="U194" s="77"/>
    </row>
    <row r="195" spans="3:21">
      <c r="C195" s="77"/>
      <c r="D195" s="77"/>
      <c r="E195" s="77"/>
      <c r="F195" s="77"/>
      <c r="G195" s="77"/>
      <c r="H195" s="77"/>
      <c r="I195" s="77"/>
      <c r="J195" s="77"/>
      <c r="K195" s="77"/>
      <c r="L195" s="77"/>
      <c r="M195" s="77"/>
      <c r="N195" s="77"/>
      <c r="O195" s="77"/>
      <c r="P195" s="77"/>
      <c r="Q195" s="77"/>
      <c r="R195" s="77"/>
      <c r="S195" s="77"/>
      <c r="T195" s="77"/>
      <c r="U195" s="77"/>
    </row>
    <row r="196" spans="3:21">
      <c r="C196" s="77"/>
      <c r="D196" s="77"/>
      <c r="E196" s="77"/>
      <c r="F196" s="77"/>
      <c r="G196" s="77"/>
      <c r="H196" s="77"/>
      <c r="I196" s="77"/>
      <c r="J196" s="77"/>
      <c r="K196" s="77"/>
      <c r="L196" s="77"/>
      <c r="M196" s="77"/>
      <c r="N196" s="77"/>
      <c r="O196" s="77"/>
      <c r="P196" s="77"/>
      <c r="Q196" s="77"/>
      <c r="R196" s="77"/>
      <c r="S196" s="77"/>
      <c r="T196" s="77"/>
      <c r="U196" s="77"/>
    </row>
    <row r="197" spans="3:21">
      <c r="C197" s="77"/>
      <c r="D197" s="77"/>
      <c r="E197" s="77"/>
      <c r="F197" s="77"/>
      <c r="G197" s="77"/>
      <c r="H197" s="77"/>
      <c r="I197" s="77"/>
      <c r="J197" s="77"/>
      <c r="K197" s="77"/>
      <c r="L197" s="77"/>
      <c r="M197" s="77"/>
      <c r="N197" s="77"/>
      <c r="O197" s="77"/>
      <c r="P197" s="77"/>
      <c r="Q197" s="77"/>
      <c r="R197" s="77"/>
      <c r="S197" s="77"/>
      <c r="T197" s="77"/>
      <c r="U197" s="77"/>
    </row>
    <row r="198" spans="3:21">
      <c r="C198" s="77"/>
      <c r="D198" s="77"/>
      <c r="E198" s="77"/>
      <c r="F198" s="77"/>
      <c r="G198" s="77"/>
      <c r="H198" s="77"/>
      <c r="I198" s="77"/>
      <c r="J198" s="77"/>
      <c r="K198" s="77"/>
      <c r="L198" s="77"/>
      <c r="M198" s="77"/>
      <c r="N198" s="77"/>
      <c r="O198" s="77"/>
      <c r="P198" s="77"/>
      <c r="Q198" s="77"/>
      <c r="R198" s="77"/>
      <c r="S198" s="77"/>
      <c r="T198" s="77"/>
      <c r="U198" s="77"/>
    </row>
    <row r="199" spans="3:21">
      <c r="C199" s="77"/>
      <c r="D199" s="77"/>
      <c r="E199" s="77"/>
      <c r="F199" s="77"/>
      <c r="G199" s="77"/>
      <c r="H199" s="77"/>
      <c r="I199" s="77"/>
      <c r="J199" s="77"/>
      <c r="K199" s="77"/>
      <c r="L199" s="77"/>
      <c r="M199" s="77"/>
      <c r="N199" s="77"/>
      <c r="O199" s="77"/>
      <c r="P199" s="77"/>
      <c r="Q199" s="77"/>
      <c r="R199" s="77"/>
      <c r="S199" s="77"/>
      <c r="T199" s="77"/>
      <c r="U199" s="77"/>
    </row>
    <row r="200" spans="3:21">
      <c r="C200" s="77"/>
      <c r="D200" s="77"/>
      <c r="E200" s="77"/>
      <c r="F200" s="77"/>
      <c r="G200" s="77"/>
      <c r="H200" s="77"/>
      <c r="I200" s="77"/>
      <c r="J200" s="77"/>
      <c r="K200" s="77"/>
      <c r="L200" s="77"/>
      <c r="M200" s="77"/>
      <c r="N200" s="77"/>
      <c r="O200" s="77"/>
      <c r="P200" s="77"/>
      <c r="Q200" s="77"/>
      <c r="R200" s="77"/>
      <c r="S200" s="77"/>
      <c r="T200" s="77"/>
      <c r="U200" s="77"/>
    </row>
    <row r="201" spans="3:21">
      <c r="C201" s="77"/>
      <c r="D201" s="77"/>
      <c r="E201" s="77"/>
      <c r="F201" s="77"/>
      <c r="G201" s="77"/>
      <c r="H201" s="77"/>
      <c r="I201" s="77"/>
      <c r="J201" s="77"/>
      <c r="K201" s="77"/>
      <c r="L201" s="77"/>
      <c r="M201" s="77"/>
      <c r="N201" s="77"/>
      <c r="O201" s="77"/>
      <c r="P201" s="77"/>
      <c r="Q201" s="77"/>
      <c r="R201" s="77"/>
      <c r="S201" s="77"/>
      <c r="T201" s="77"/>
      <c r="U201" s="77"/>
    </row>
    <row r="202" spans="3:21">
      <c r="C202" s="77"/>
      <c r="D202" s="77"/>
      <c r="E202" s="77"/>
      <c r="F202" s="77"/>
      <c r="G202" s="77"/>
      <c r="H202" s="77"/>
      <c r="I202" s="77"/>
      <c r="J202" s="77"/>
      <c r="K202" s="77"/>
      <c r="L202" s="77"/>
      <c r="M202" s="77"/>
      <c r="N202" s="77"/>
      <c r="O202" s="77"/>
      <c r="P202" s="77"/>
      <c r="Q202" s="77"/>
      <c r="R202" s="77"/>
      <c r="S202" s="77"/>
      <c r="T202" s="77"/>
      <c r="U202" s="77"/>
    </row>
    <row r="203" spans="3:21">
      <c r="C203" s="77"/>
      <c r="D203" s="77"/>
      <c r="E203" s="77"/>
      <c r="F203" s="77"/>
      <c r="G203" s="77"/>
      <c r="H203" s="77"/>
      <c r="I203" s="77"/>
      <c r="J203" s="77"/>
      <c r="K203" s="77"/>
      <c r="L203" s="77"/>
      <c r="M203" s="77"/>
      <c r="N203" s="77"/>
      <c r="O203" s="77"/>
      <c r="P203" s="77"/>
      <c r="Q203" s="77"/>
      <c r="R203" s="77"/>
      <c r="S203" s="77"/>
      <c r="T203" s="77"/>
      <c r="U203" s="77"/>
    </row>
    <row r="204" spans="3:21">
      <c r="C204" s="77"/>
      <c r="D204" s="77"/>
      <c r="E204" s="77"/>
      <c r="F204" s="77"/>
      <c r="G204" s="77"/>
      <c r="H204" s="77"/>
      <c r="I204" s="77"/>
      <c r="J204" s="77"/>
      <c r="K204" s="77"/>
      <c r="L204" s="77"/>
      <c r="M204" s="77"/>
      <c r="N204" s="77"/>
      <c r="O204" s="77"/>
      <c r="P204" s="77"/>
      <c r="Q204" s="77"/>
      <c r="R204" s="77"/>
      <c r="S204" s="77"/>
      <c r="T204" s="77"/>
      <c r="U204" s="77"/>
    </row>
    <row r="205" spans="3:21">
      <c r="C205" s="77"/>
      <c r="D205" s="77"/>
      <c r="E205" s="77"/>
      <c r="F205" s="77"/>
      <c r="G205" s="77"/>
      <c r="H205" s="77"/>
      <c r="I205" s="77"/>
      <c r="J205" s="77"/>
      <c r="K205" s="77"/>
      <c r="L205" s="77"/>
      <c r="M205" s="77"/>
      <c r="N205" s="77"/>
      <c r="O205" s="77"/>
      <c r="P205" s="77"/>
      <c r="Q205" s="77"/>
      <c r="R205" s="77"/>
      <c r="S205" s="77"/>
      <c r="T205" s="77"/>
      <c r="U205" s="77"/>
    </row>
    <row r="206" spans="3:21">
      <c r="C206" s="77"/>
      <c r="D206" s="77"/>
      <c r="E206" s="77"/>
      <c r="F206" s="77"/>
      <c r="G206" s="77"/>
      <c r="H206" s="77"/>
      <c r="I206" s="77"/>
      <c r="J206" s="77"/>
      <c r="K206" s="77"/>
      <c r="L206" s="77"/>
      <c r="M206" s="77"/>
      <c r="N206" s="77"/>
      <c r="O206" s="77"/>
      <c r="P206" s="77"/>
      <c r="Q206" s="77"/>
      <c r="R206" s="77"/>
      <c r="S206" s="77"/>
      <c r="T206" s="77"/>
      <c r="U206" s="77"/>
    </row>
    <row r="207" spans="3:21">
      <c r="C207" s="77"/>
      <c r="D207" s="77"/>
      <c r="E207" s="77"/>
      <c r="F207" s="77"/>
      <c r="G207" s="77"/>
      <c r="H207" s="77"/>
      <c r="I207" s="77"/>
      <c r="J207" s="77"/>
      <c r="K207" s="77"/>
      <c r="L207" s="77"/>
      <c r="M207" s="77"/>
      <c r="N207" s="77"/>
      <c r="O207" s="77"/>
      <c r="P207" s="77"/>
      <c r="Q207" s="77"/>
      <c r="R207" s="77"/>
      <c r="S207" s="77"/>
      <c r="T207" s="77"/>
      <c r="U207" s="77"/>
    </row>
    <row r="208" spans="3:21">
      <c r="C208" s="77"/>
      <c r="D208" s="77"/>
      <c r="E208" s="77"/>
      <c r="F208" s="77"/>
      <c r="G208" s="77"/>
      <c r="H208" s="77"/>
      <c r="I208" s="77"/>
      <c r="J208" s="77"/>
      <c r="K208" s="77"/>
      <c r="L208" s="77"/>
      <c r="M208" s="77"/>
      <c r="N208" s="77"/>
      <c r="O208" s="77"/>
      <c r="P208" s="77"/>
      <c r="Q208" s="77"/>
      <c r="R208" s="77"/>
      <c r="S208" s="77"/>
      <c r="T208" s="77"/>
      <c r="U208" s="77"/>
    </row>
    <row r="209" spans="3:21">
      <c r="C209" s="77"/>
      <c r="D209" s="77"/>
      <c r="E209" s="77"/>
      <c r="F209" s="77"/>
      <c r="G209" s="77"/>
      <c r="H209" s="77"/>
      <c r="I209" s="77"/>
      <c r="J209" s="77"/>
      <c r="K209" s="77"/>
      <c r="L209" s="77"/>
      <c r="M209" s="77"/>
      <c r="N209" s="77"/>
      <c r="O209" s="77"/>
      <c r="P209" s="77"/>
      <c r="Q209" s="77"/>
      <c r="R209" s="77"/>
      <c r="S209" s="77"/>
      <c r="T209" s="77"/>
      <c r="U209" s="77"/>
    </row>
    <row r="210" spans="3:21">
      <c r="C210" s="77"/>
      <c r="D210" s="77"/>
      <c r="E210" s="77"/>
      <c r="F210" s="77"/>
      <c r="G210" s="77"/>
      <c r="H210" s="77"/>
      <c r="I210" s="77"/>
      <c r="J210" s="77"/>
      <c r="K210" s="77"/>
      <c r="L210" s="77"/>
      <c r="M210" s="77"/>
      <c r="N210" s="77"/>
      <c r="O210" s="77"/>
      <c r="P210" s="77"/>
      <c r="Q210" s="77"/>
      <c r="R210" s="77"/>
      <c r="S210" s="77"/>
      <c r="T210" s="77"/>
      <c r="U210" s="77"/>
    </row>
    <row r="211" spans="3:21">
      <c r="C211" s="77"/>
      <c r="D211" s="77"/>
      <c r="E211" s="77"/>
      <c r="F211" s="77"/>
      <c r="G211" s="77"/>
      <c r="H211" s="77"/>
      <c r="I211" s="77"/>
      <c r="J211" s="77"/>
      <c r="K211" s="77"/>
      <c r="L211" s="77"/>
      <c r="M211" s="77"/>
      <c r="N211" s="77"/>
      <c r="O211" s="77"/>
      <c r="P211" s="77"/>
      <c r="Q211" s="77"/>
      <c r="R211" s="77"/>
      <c r="S211" s="77"/>
      <c r="T211" s="77"/>
      <c r="U211" s="77"/>
    </row>
    <row r="212" spans="3:21">
      <c r="C212" s="77"/>
      <c r="D212" s="77"/>
      <c r="E212" s="77"/>
      <c r="F212" s="77"/>
      <c r="G212" s="77"/>
      <c r="H212" s="77"/>
      <c r="I212" s="77"/>
      <c r="J212" s="77"/>
      <c r="K212" s="77"/>
      <c r="L212" s="77"/>
      <c r="M212" s="77"/>
      <c r="N212" s="77"/>
      <c r="O212" s="77"/>
      <c r="P212" s="77"/>
      <c r="Q212" s="77"/>
      <c r="R212" s="77"/>
      <c r="S212" s="77"/>
      <c r="T212" s="77"/>
      <c r="U212" s="77"/>
    </row>
    <row r="213" spans="3:21">
      <c r="C213" s="77"/>
      <c r="D213" s="77"/>
      <c r="E213" s="77"/>
      <c r="F213" s="77"/>
      <c r="G213" s="77"/>
      <c r="H213" s="77"/>
      <c r="I213" s="77"/>
      <c r="J213" s="77"/>
      <c r="K213" s="77"/>
      <c r="L213" s="77"/>
      <c r="M213" s="77"/>
      <c r="N213" s="77"/>
      <c r="O213" s="77"/>
      <c r="P213" s="77"/>
      <c r="Q213" s="77"/>
      <c r="R213" s="77"/>
      <c r="S213" s="77"/>
      <c r="T213" s="77"/>
      <c r="U213" s="77"/>
    </row>
    <row r="214" spans="3:21">
      <c r="C214" s="77"/>
      <c r="D214" s="77"/>
      <c r="E214" s="77"/>
      <c r="F214" s="77"/>
      <c r="G214" s="77"/>
      <c r="H214" s="77"/>
      <c r="I214" s="77"/>
      <c r="J214" s="77"/>
      <c r="K214" s="77"/>
      <c r="L214" s="77"/>
      <c r="M214" s="77"/>
      <c r="N214" s="77"/>
      <c r="O214" s="77"/>
      <c r="P214" s="77"/>
      <c r="Q214" s="77"/>
      <c r="R214" s="77"/>
      <c r="S214" s="77"/>
      <c r="T214" s="77"/>
      <c r="U214" s="77"/>
    </row>
    <row r="215" spans="3:21">
      <c r="C215" s="77"/>
      <c r="D215" s="77"/>
      <c r="E215" s="77"/>
      <c r="F215" s="77"/>
      <c r="G215" s="77"/>
      <c r="H215" s="77"/>
      <c r="I215" s="77"/>
      <c r="J215" s="77"/>
      <c r="K215" s="77"/>
      <c r="L215" s="77"/>
      <c r="M215" s="77"/>
      <c r="N215" s="77"/>
      <c r="O215" s="77"/>
      <c r="P215" s="77"/>
      <c r="Q215" s="77"/>
      <c r="R215" s="77"/>
      <c r="S215" s="77"/>
      <c r="T215" s="77"/>
      <c r="U215" s="77"/>
    </row>
    <row r="216" spans="3:21">
      <c r="C216" s="77"/>
      <c r="D216" s="77"/>
      <c r="E216" s="77"/>
      <c r="F216" s="77"/>
      <c r="G216" s="77"/>
      <c r="H216" s="77"/>
      <c r="I216" s="77"/>
      <c r="J216" s="77"/>
      <c r="K216" s="77"/>
      <c r="L216" s="77"/>
      <c r="M216" s="77"/>
      <c r="N216" s="77"/>
      <c r="O216" s="77"/>
      <c r="P216" s="77"/>
      <c r="Q216" s="77"/>
      <c r="R216" s="77"/>
      <c r="S216" s="77"/>
      <c r="T216" s="77"/>
      <c r="U216" s="77"/>
    </row>
    <row r="217" spans="3:21">
      <c r="C217" s="77"/>
      <c r="D217" s="77"/>
      <c r="E217" s="77"/>
      <c r="F217" s="77"/>
      <c r="G217" s="77"/>
      <c r="H217" s="77"/>
      <c r="I217" s="77"/>
      <c r="J217" s="77"/>
      <c r="K217" s="77"/>
      <c r="L217" s="77"/>
      <c r="M217" s="77"/>
      <c r="N217" s="77"/>
      <c r="O217" s="77"/>
      <c r="P217" s="77"/>
      <c r="Q217" s="77"/>
      <c r="R217" s="77"/>
      <c r="S217" s="77"/>
      <c r="T217" s="77"/>
      <c r="U217" s="77"/>
    </row>
    <row r="218" spans="3:21">
      <c r="C218" s="77"/>
      <c r="D218" s="77"/>
      <c r="E218" s="77"/>
      <c r="F218" s="77"/>
      <c r="G218" s="77"/>
      <c r="H218" s="77"/>
      <c r="I218" s="77"/>
      <c r="J218" s="77"/>
      <c r="K218" s="77"/>
      <c r="L218" s="77"/>
      <c r="M218" s="77"/>
      <c r="N218" s="77"/>
      <c r="O218" s="77"/>
      <c r="P218" s="77"/>
      <c r="Q218" s="77"/>
      <c r="R218" s="77"/>
      <c r="S218" s="77"/>
      <c r="T218" s="77"/>
      <c r="U218" s="77"/>
    </row>
    <row r="219" spans="3:21">
      <c r="C219" s="77"/>
      <c r="D219" s="77"/>
      <c r="E219" s="77"/>
      <c r="F219" s="77"/>
      <c r="G219" s="77"/>
      <c r="H219" s="77"/>
      <c r="I219" s="77"/>
      <c r="J219" s="77"/>
      <c r="K219" s="77"/>
      <c r="L219" s="77"/>
      <c r="M219" s="77"/>
      <c r="N219" s="77"/>
      <c r="O219" s="77"/>
      <c r="P219" s="77"/>
      <c r="Q219" s="77"/>
      <c r="R219" s="77"/>
      <c r="S219" s="77"/>
      <c r="T219" s="77"/>
      <c r="U219" s="77"/>
    </row>
    <row r="220" spans="3:21">
      <c r="C220" s="77"/>
      <c r="D220" s="77"/>
      <c r="E220" s="77"/>
      <c r="F220" s="77"/>
      <c r="G220" s="77"/>
      <c r="H220" s="77"/>
      <c r="I220" s="77"/>
      <c r="J220" s="77"/>
      <c r="K220" s="77"/>
      <c r="L220" s="77"/>
      <c r="M220" s="77"/>
      <c r="N220" s="77"/>
      <c r="O220" s="77"/>
      <c r="P220" s="77"/>
      <c r="Q220" s="77"/>
      <c r="R220" s="77"/>
      <c r="S220" s="77"/>
      <c r="T220" s="77"/>
      <c r="U220" s="77"/>
    </row>
    <row r="221" spans="3:21">
      <c r="C221" s="77"/>
      <c r="D221" s="77"/>
      <c r="E221" s="77"/>
      <c r="F221" s="77"/>
      <c r="G221" s="77"/>
      <c r="H221" s="77"/>
      <c r="I221" s="77"/>
      <c r="J221" s="77"/>
      <c r="K221" s="77"/>
      <c r="L221" s="77"/>
      <c r="M221" s="77"/>
      <c r="N221" s="77"/>
      <c r="O221" s="77"/>
      <c r="P221" s="77"/>
      <c r="Q221" s="77"/>
      <c r="R221" s="77"/>
      <c r="S221" s="77"/>
      <c r="T221" s="77"/>
      <c r="U221" s="77"/>
    </row>
    <row r="222" spans="3:21">
      <c r="C222" s="77"/>
      <c r="D222" s="77"/>
      <c r="E222" s="77"/>
      <c r="F222" s="77"/>
      <c r="G222" s="77"/>
      <c r="H222" s="77"/>
      <c r="I222" s="77"/>
      <c r="J222" s="77"/>
      <c r="K222" s="77"/>
      <c r="L222" s="77"/>
      <c r="M222" s="77"/>
      <c r="N222" s="77"/>
      <c r="O222" s="77"/>
      <c r="P222" s="77"/>
      <c r="Q222" s="77"/>
      <c r="R222" s="77"/>
      <c r="S222" s="77"/>
      <c r="T222" s="77"/>
      <c r="U222" s="77"/>
    </row>
    <row r="223" spans="3:21">
      <c r="C223" s="77"/>
      <c r="D223" s="77"/>
      <c r="E223" s="77"/>
      <c r="F223" s="77"/>
      <c r="G223" s="77"/>
      <c r="H223" s="77"/>
      <c r="I223" s="77"/>
      <c r="J223" s="77"/>
      <c r="K223" s="77"/>
      <c r="L223" s="77"/>
      <c r="M223" s="77"/>
      <c r="N223" s="77"/>
      <c r="O223" s="77"/>
      <c r="P223" s="77"/>
      <c r="Q223" s="77"/>
      <c r="R223" s="77"/>
      <c r="S223" s="77"/>
      <c r="T223" s="77"/>
      <c r="U223" s="77"/>
    </row>
    <row r="224" spans="3:21">
      <c r="C224" s="77"/>
      <c r="D224" s="77"/>
      <c r="E224" s="77"/>
      <c r="F224" s="77"/>
      <c r="G224" s="77"/>
      <c r="H224" s="77"/>
      <c r="I224" s="77"/>
      <c r="J224" s="77"/>
      <c r="K224" s="77"/>
      <c r="L224" s="77"/>
      <c r="M224" s="77"/>
      <c r="N224" s="77"/>
      <c r="O224" s="77"/>
      <c r="P224" s="77"/>
      <c r="Q224" s="77"/>
      <c r="R224" s="77"/>
      <c r="S224" s="77"/>
      <c r="T224" s="77"/>
      <c r="U224" s="77"/>
    </row>
    <row r="225" spans="3:21">
      <c r="C225" s="77"/>
      <c r="D225" s="77"/>
      <c r="E225" s="77"/>
      <c r="F225" s="77"/>
      <c r="G225" s="77"/>
      <c r="H225" s="77"/>
      <c r="I225" s="77"/>
      <c r="J225" s="77"/>
      <c r="K225" s="77"/>
      <c r="L225" s="77"/>
      <c r="M225" s="77"/>
      <c r="N225" s="77"/>
      <c r="O225" s="77"/>
      <c r="P225" s="77"/>
      <c r="Q225" s="77"/>
      <c r="R225" s="77"/>
      <c r="S225" s="77"/>
      <c r="T225" s="77"/>
      <c r="U225" s="77"/>
    </row>
    <row r="226" spans="3:21">
      <c r="C226" s="77"/>
      <c r="D226" s="77"/>
      <c r="E226" s="77"/>
      <c r="F226" s="77"/>
      <c r="G226" s="77"/>
      <c r="H226" s="77"/>
      <c r="I226" s="77"/>
      <c r="J226" s="77"/>
      <c r="K226" s="77"/>
      <c r="L226" s="77"/>
      <c r="M226" s="77"/>
      <c r="N226" s="77"/>
      <c r="O226" s="77"/>
      <c r="P226" s="77"/>
      <c r="Q226" s="77"/>
      <c r="R226" s="77"/>
      <c r="S226" s="77"/>
      <c r="T226" s="77"/>
      <c r="U226" s="77"/>
    </row>
    <row r="227" spans="3:21">
      <c r="C227" s="77"/>
      <c r="D227" s="77"/>
      <c r="E227" s="77"/>
      <c r="F227" s="77"/>
      <c r="G227" s="77"/>
      <c r="H227" s="77"/>
      <c r="I227" s="77"/>
      <c r="J227" s="77"/>
      <c r="K227" s="77"/>
      <c r="L227" s="77"/>
      <c r="M227" s="77"/>
      <c r="N227" s="77"/>
      <c r="O227" s="77"/>
      <c r="P227" s="77"/>
      <c r="Q227" s="77"/>
      <c r="R227" s="77"/>
      <c r="S227" s="77"/>
      <c r="T227" s="77"/>
      <c r="U227" s="77"/>
    </row>
    <row r="228" spans="3:21">
      <c r="C228" s="77"/>
      <c r="D228" s="77"/>
      <c r="E228" s="77"/>
      <c r="F228" s="77"/>
      <c r="G228" s="77"/>
      <c r="H228" s="77"/>
      <c r="I228" s="77"/>
      <c r="J228" s="77"/>
      <c r="K228" s="77"/>
      <c r="L228" s="77"/>
      <c r="M228" s="77"/>
      <c r="N228" s="77"/>
      <c r="O228" s="77"/>
      <c r="P228" s="77"/>
      <c r="Q228" s="77"/>
      <c r="R228" s="77"/>
      <c r="S228" s="77"/>
      <c r="T228" s="77"/>
      <c r="U228" s="77"/>
    </row>
    <row r="229" spans="3:21">
      <c r="C229" s="77"/>
      <c r="D229" s="77"/>
      <c r="E229" s="77"/>
      <c r="F229" s="77"/>
      <c r="G229" s="77"/>
      <c r="H229" s="77"/>
      <c r="I229" s="77"/>
      <c r="J229" s="77"/>
      <c r="K229" s="77"/>
      <c r="L229" s="77"/>
      <c r="M229" s="77"/>
      <c r="N229" s="77"/>
      <c r="O229" s="77"/>
      <c r="P229" s="77"/>
      <c r="Q229" s="77"/>
      <c r="R229" s="77"/>
      <c r="S229" s="77"/>
      <c r="T229" s="77"/>
      <c r="U229" s="77"/>
    </row>
    <row r="230" spans="3:21">
      <c r="C230" s="77"/>
      <c r="D230" s="77"/>
      <c r="E230" s="77"/>
      <c r="F230" s="77"/>
      <c r="G230" s="77"/>
      <c r="H230" s="77"/>
      <c r="I230" s="77"/>
      <c r="J230" s="77"/>
      <c r="K230" s="77"/>
      <c r="L230" s="77"/>
      <c r="M230" s="77"/>
      <c r="N230" s="77"/>
      <c r="O230" s="77"/>
      <c r="P230" s="77"/>
      <c r="Q230" s="77"/>
      <c r="R230" s="77"/>
      <c r="S230" s="77"/>
      <c r="T230" s="77"/>
      <c r="U230" s="77"/>
    </row>
    <row r="231" spans="3:21">
      <c r="C231" s="77"/>
      <c r="D231" s="77"/>
      <c r="E231" s="77"/>
      <c r="F231" s="77"/>
      <c r="G231" s="77"/>
      <c r="H231" s="77"/>
      <c r="I231" s="77"/>
      <c r="J231" s="77"/>
      <c r="K231" s="77"/>
      <c r="L231" s="77"/>
      <c r="M231" s="77"/>
      <c r="N231" s="77"/>
      <c r="O231" s="77"/>
      <c r="P231" s="77"/>
      <c r="Q231" s="77"/>
      <c r="R231" s="77"/>
      <c r="S231" s="77"/>
      <c r="T231" s="77"/>
      <c r="U231" s="77"/>
    </row>
    <row r="232" spans="3:21">
      <c r="C232" s="77"/>
      <c r="D232" s="77"/>
      <c r="E232" s="77"/>
      <c r="F232" s="77"/>
      <c r="G232" s="77"/>
      <c r="H232" s="77"/>
      <c r="I232" s="77"/>
      <c r="J232" s="77"/>
      <c r="K232" s="77"/>
      <c r="L232" s="77"/>
      <c r="M232" s="77"/>
      <c r="N232" s="77"/>
      <c r="O232" s="77"/>
      <c r="P232" s="77"/>
      <c r="Q232" s="77"/>
      <c r="R232" s="77"/>
      <c r="S232" s="77"/>
      <c r="T232" s="77"/>
      <c r="U232" s="77"/>
    </row>
    <row r="233" spans="3:21">
      <c r="C233" s="77"/>
      <c r="D233" s="77"/>
      <c r="E233" s="77"/>
      <c r="F233" s="77"/>
      <c r="G233" s="77"/>
      <c r="H233" s="77"/>
      <c r="I233" s="77"/>
      <c r="J233" s="77"/>
      <c r="K233" s="77"/>
      <c r="L233" s="77"/>
      <c r="M233" s="77"/>
      <c r="N233" s="77"/>
      <c r="O233" s="77"/>
      <c r="P233" s="77"/>
      <c r="Q233" s="77"/>
      <c r="R233" s="77"/>
      <c r="S233" s="77"/>
      <c r="T233" s="77"/>
      <c r="U233" s="77"/>
    </row>
    <row r="234" spans="3:21">
      <c r="C234" s="77"/>
      <c r="D234" s="77"/>
      <c r="E234" s="77"/>
      <c r="F234" s="77"/>
      <c r="G234" s="77"/>
      <c r="H234" s="77"/>
      <c r="I234" s="77"/>
      <c r="J234" s="77"/>
      <c r="K234" s="77"/>
      <c r="L234" s="77"/>
      <c r="M234" s="77"/>
      <c r="N234" s="77"/>
      <c r="O234" s="77"/>
      <c r="P234" s="77"/>
      <c r="Q234" s="77"/>
      <c r="R234" s="77"/>
      <c r="S234" s="77"/>
      <c r="T234" s="77"/>
      <c r="U234" s="77"/>
    </row>
    <row r="235" spans="3:21">
      <c r="C235" s="77"/>
      <c r="D235" s="77"/>
      <c r="E235" s="77"/>
      <c r="F235" s="77"/>
      <c r="G235" s="77"/>
      <c r="H235" s="77"/>
      <c r="I235" s="77"/>
      <c r="J235" s="77"/>
      <c r="K235" s="77"/>
      <c r="L235" s="77"/>
      <c r="M235" s="77"/>
      <c r="N235" s="77"/>
      <c r="O235" s="77"/>
      <c r="P235" s="77"/>
      <c r="Q235" s="77"/>
      <c r="R235" s="77"/>
      <c r="S235" s="77"/>
      <c r="T235" s="77"/>
      <c r="U235" s="77"/>
    </row>
    <row r="236" spans="3:21">
      <c r="C236" s="77"/>
      <c r="D236" s="77"/>
      <c r="E236" s="77"/>
      <c r="F236" s="77"/>
      <c r="G236" s="77"/>
      <c r="H236" s="77"/>
      <c r="I236" s="77"/>
      <c r="J236" s="77"/>
      <c r="K236" s="77"/>
      <c r="L236" s="77"/>
      <c r="M236" s="77"/>
      <c r="N236" s="77"/>
      <c r="O236" s="77"/>
      <c r="P236" s="77"/>
      <c r="Q236" s="77"/>
      <c r="R236" s="77"/>
      <c r="S236" s="77"/>
      <c r="T236" s="77"/>
      <c r="U236" s="77"/>
    </row>
    <row r="237" spans="3:21">
      <c r="C237" s="77"/>
      <c r="D237" s="77"/>
      <c r="E237" s="77"/>
      <c r="F237" s="77"/>
      <c r="G237" s="77"/>
      <c r="H237" s="77"/>
      <c r="I237" s="77"/>
      <c r="J237" s="77"/>
      <c r="K237" s="77"/>
      <c r="L237" s="77"/>
      <c r="M237" s="77"/>
      <c r="N237" s="77"/>
      <c r="O237" s="77"/>
      <c r="P237" s="77"/>
      <c r="Q237" s="77"/>
      <c r="R237" s="77"/>
      <c r="S237" s="77"/>
      <c r="T237" s="77"/>
      <c r="U237" s="77"/>
    </row>
    <row r="238" spans="3:21">
      <c r="C238" s="77"/>
      <c r="D238" s="77"/>
      <c r="E238" s="77"/>
      <c r="F238" s="77"/>
      <c r="G238" s="77"/>
      <c r="H238" s="77"/>
      <c r="I238" s="77"/>
      <c r="J238" s="77"/>
      <c r="K238" s="77"/>
      <c r="L238" s="77"/>
      <c r="M238" s="77"/>
      <c r="N238" s="77"/>
      <c r="O238" s="77"/>
      <c r="P238" s="77"/>
      <c r="Q238" s="77"/>
      <c r="R238" s="77"/>
      <c r="S238" s="77"/>
      <c r="T238" s="77"/>
      <c r="U238" s="77"/>
    </row>
    <row r="239" spans="3:21">
      <c r="C239" s="77"/>
      <c r="D239" s="77"/>
      <c r="E239" s="77"/>
      <c r="F239" s="77"/>
      <c r="G239" s="77"/>
      <c r="H239" s="77"/>
      <c r="I239" s="77"/>
      <c r="J239" s="77"/>
      <c r="K239" s="77"/>
      <c r="L239" s="77"/>
      <c r="M239" s="77"/>
      <c r="N239" s="77"/>
      <c r="O239" s="77"/>
      <c r="P239" s="77"/>
      <c r="Q239" s="77"/>
      <c r="R239" s="77"/>
      <c r="S239" s="77"/>
      <c r="T239" s="77"/>
      <c r="U239" s="77"/>
    </row>
    <row r="240" spans="3:21">
      <c r="C240" s="77"/>
      <c r="D240" s="77"/>
      <c r="E240" s="77"/>
      <c r="F240" s="77"/>
      <c r="G240" s="77"/>
      <c r="H240" s="77"/>
      <c r="I240" s="77"/>
      <c r="J240" s="77"/>
      <c r="K240" s="77"/>
      <c r="L240" s="77"/>
      <c r="M240" s="77"/>
      <c r="N240" s="77"/>
      <c r="O240" s="77"/>
      <c r="P240" s="77"/>
      <c r="Q240" s="77"/>
      <c r="R240" s="77"/>
      <c r="S240" s="77"/>
      <c r="T240" s="77"/>
      <c r="U240" s="77"/>
    </row>
    <row r="241" spans="3:21">
      <c r="C241" s="77"/>
      <c r="D241" s="77"/>
      <c r="E241" s="77"/>
      <c r="F241" s="77"/>
      <c r="G241" s="77"/>
      <c r="H241" s="77"/>
      <c r="I241" s="77"/>
      <c r="J241" s="77"/>
      <c r="K241" s="77"/>
      <c r="L241" s="77"/>
      <c r="M241" s="77"/>
      <c r="N241" s="77"/>
      <c r="O241" s="77"/>
      <c r="P241" s="77"/>
      <c r="Q241" s="77"/>
      <c r="R241" s="77"/>
      <c r="S241" s="77"/>
      <c r="T241" s="77"/>
      <c r="U241" s="77"/>
    </row>
    <row r="242" spans="3:21">
      <c r="C242" s="77"/>
      <c r="D242" s="77"/>
      <c r="E242" s="77"/>
      <c r="F242" s="77"/>
      <c r="G242" s="77"/>
      <c r="H242" s="77"/>
      <c r="I242" s="77"/>
      <c r="J242" s="77"/>
      <c r="K242" s="77"/>
      <c r="L242" s="77"/>
      <c r="M242" s="77"/>
      <c r="N242" s="77"/>
      <c r="O242" s="77"/>
      <c r="P242" s="77"/>
      <c r="Q242" s="77"/>
      <c r="R242" s="77"/>
      <c r="S242" s="77"/>
      <c r="T242" s="77"/>
      <c r="U242" s="77"/>
    </row>
    <row r="243" spans="3:21">
      <c r="C243" s="77"/>
      <c r="D243" s="77"/>
      <c r="E243" s="77"/>
      <c r="F243" s="77"/>
      <c r="G243" s="77"/>
      <c r="H243" s="77"/>
      <c r="I243" s="77"/>
      <c r="J243" s="77"/>
      <c r="K243" s="77"/>
      <c r="L243" s="77"/>
      <c r="M243" s="77"/>
      <c r="N243" s="77"/>
      <c r="O243" s="77"/>
      <c r="P243" s="77"/>
      <c r="Q243" s="77"/>
      <c r="R243" s="77"/>
      <c r="S243" s="77"/>
      <c r="T243" s="77"/>
      <c r="U243" s="77"/>
    </row>
    <row r="244" spans="3:21">
      <c r="C244" s="77"/>
      <c r="D244" s="77"/>
      <c r="E244" s="77"/>
      <c r="F244" s="77"/>
      <c r="G244" s="77"/>
      <c r="H244" s="77"/>
      <c r="I244" s="77"/>
      <c r="J244" s="77"/>
      <c r="K244" s="77"/>
      <c r="L244" s="77"/>
      <c r="M244" s="77"/>
      <c r="N244" s="77"/>
      <c r="O244" s="77"/>
      <c r="P244" s="77"/>
      <c r="Q244" s="77"/>
      <c r="R244" s="77"/>
      <c r="S244" s="77"/>
      <c r="T244" s="77"/>
      <c r="U244" s="77"/>
    </row>
    <row r="245" spans="3:21">
      <c r="C245" s="77"/>
      <c r="D245" s="77"/>
      <c r="E245" s="77"/>
      <c r="F245" s="77"/>
      <c r="G245" s="77"/>
      <c r="H245" s="77"/>
      <c r="I245" s="77"/>
      <c r="J245" s="77"/>
      <c r="K245" s="77"/>
      <c r="L245" s="77"/>
      <c r="M245" s="77"/>
      <c r="N245" s="77"/>
      <c r="O245" s="77"/>
      <c r="P245" s="77"/>
      <c r="Q245" s="77"/>
      <c r="R245" s="77"/>
      <c r="S245" s="77"/>
      <c r="T245" s="77"/>
      <c r="U245" s="77"/>
    </row>
    <row r="246" spans="3:21">
      <c r="C246" s="77"/>
      <c r="D246" s="77"/>
      <c r="E246" s="77"/>
      <c r="F246" s="77"/>
      <c r="G246" s="77"/>
      <c r="H246" s="77"/>
      <c r="I246" s="77"/>
      <c r="J246" s="77"/>
      <c r="K246" s="77"/>
      <c r="L246" s="77"/>
      <c r="M246" s="77"/>
      <c r="N246" s="77"/>
      <c r="O246" s="77"/>
      <c r="P246" s="77"/>
      <c r="Q246" s="77"/>
      <c r="R246" s="77"/>
      <c r="S246" s="77"/>
      <c r="T246" s="77"/>
      <c r="U246" s="77"/>
    </row>
    <row r="247" spans="3:21">
      <c r="C247" s="77"/>
      <c r="D247" s="77"/>
      <c r="E247" s="77"/>
      <c r="F247" s="77"/>
      <c r="G247" s="77"/>
      <c r="H247" s="77"/>
      <c r="I247" s="77"/>
      <c r="J247" s="77"/>
      <c r="K247" s="77"/>
      <c r="L247" s="77"/>
      <c r="M247" s="77"/>
      <c r="N247" s="77"/>
      <c r="O247" s="77"/>
      <c r="P247" s="77"/>
      <c r="Q247" s="77"/>
      <c r="R247" s="77"/>
      <c r="S247" s="77"/>
      <c r="T247" s="77"/>
      <c r="U247" s="77"/>
    </row>
    <row r="248" spans="3:21">
      <c r="C248" s="77"/>
      <c r="D248" s="77"/>
      <c r="E248" s="77"/>
      <c r="F248" s="77"/>
      <c r="G248" s="77"/>
      <c r="H248" s="77"/>
      <c r="I248" s="77"/>
      <c r="J248" s="77"/>
      <c r="K248" s="77"/>
      <c r="L248" s="77"/>
      <c r="M248" s="77"/>
      <c r="N248" s="77"/>
      <c r="O248" s="77"/>
      <c r="P248" s="77"/>
      <c r="Q248" s="77"/>
      <c r="R248" s="77"/>
      <c r="S248" s="77"/>
      <c r="T248" s="77"/>
      <c r="U248" s="77"/>
    </row>
    <row r="249" spans="3:21">
      <c r="C249" s="77"/>
      <c r="D249" s="77"/>
      <c r="E249" s="77"/>
      <c r="F249" s="77"/>
      <c r="G249" s="77"/>
      <c r="H249" s="77"/>
      <c r="I249" s="77"/>
      <c r="J249" s="77"/>
      <c r="K249" s="77"/>
      <c r="L249" s="77"/>
      <c r="M249" s="77"/>
      <c r="N249" s="77"/>
      <c r="O249" s="77"/>
      <c r="P249" s="77"/>
      <c r="Q249" s="77"/>
      <c r="R249" s="77"/>
      <c r="S249" s="77"/>
      <c r="T249" s="77"/>
      <c r="U249" s="77"/>
    </row>
    <row r="250" spans="3:21">
      <c r="C250" s="77"/>
      <c r="D250" s="77"/>
      <c r="E250" s="77"/>
      <c r="F250" s="77"/>
      <c r="G250" s="77"/>
      <c r="H250" s="77"/>
      <c r="I250" s="77"/>
      <c r="J250" s="77"/>
      <c r="K250" s="77"/>
      <c r="L250" s="77"/>
      <c r="M250" s="77"/>
      <c r="N250" s="77"/>
      <c r="O250" s="77"/>
      <c r="P250" s="77"/>
      <c r="Q250" s="77"/>
      <c r="R250" s="77"/>
      <c r="S250" s="77"/>
      <c r="T250" s="77"/>
      <c r="U250" s="77"/>
    </row>
    <row r="251" spans="3:21">
      <c r="C251" s="77"/>
      <c r="D251" s="77"/>
      <c r="E251" s="77"/>
      <c r="F251" s="77"/>
      <c r="G251" s="77"/>
      <c r="H251" s="77"/>
      <c r="I251" s="77"/>
      <c r="J251" s="77"/>
      <c r="K251" s="77"/>
      <c r="L251" s="77"/>
      <c r="M251" s="77"/>
      <c r="N251" s="77"/>
      <c r="O251" s="77"/>
      <c r="P251" s="77"/>
      <c r="Q251" s="77"/>
      <c r="R251" s="77"/>
      <c r="S251" s="77"/>
      <c r="T251" s="77"/>
      <c r="U251" s="77"/>
    </row>
    <row r="252" spans="3:21">
      <c r="C252" s="77"/>
      <c r="D252" s="77"/>
      <c r="E252" s="77"/>
      <c r="F252" s="77"/>
      <c r="G252" s="77"/>
      <c r="H252" s="77"/>
      <c r="I252" s="77"/>
      <c r="J252" s="77"/>
      <c r="K252" s="77"/>
      <c r="L252" s="77"/>
      <c r="M252" s="77"/>
      <c r="N252" s="77"/>
      <c r="O252" s="77"/>
      <c r="P252" s="77"/>
      <c r="Q252" s="77"/>
      <c r="R252" s="77"/>
      <c r="S252" s="77"/>
      <c r="T252" s="77"/>
      <c r="U252" s="77"/>
    </row>
    <row r="253" spans="3:21">
      <c r="C253" s="77"/>
      <c r="D253" s="77"/>
      <c r="E253" s="77"/>
      <c r="F253" s="77"/>
      <c r="G253" s="77"/>
      <c r="H253" s="77"/>
      <c r="I253" s="77"/>
      <c r="J253" s="77"/>
      <c r="K253" s="77"/>
      <c r="L253" s="77"/>
      <c r="M253" s="77"/>
      <c r="N253" s="77"/>
      <c r="O253" s="77"/>
      <c r="P253" s="77"/>
      <c r="Q253" s="77"/>
      <c r="R253" s="77"/>
      <c r="S253" s="77"/>
      <c r="T253" s="77"/>
      <c r="U253" s="77"/>
    </row>
    <row r="254" spans="3:21">
      <c r="C254" s="77"/>
      <c r="D254" s="77"/>
      <c r="E254" s="77"/>
      <c r="F254" s="77"/>
      <c r="G254" s="77"/>
      <c r="H254" s="77"/>
      <c r="I254" s="77"/>
      <c r="J254" s="77"/>
      <c r="K254" s="77"/>
      <c r="L254" s="77"/>
      <c r="M254" s="77"/>
      <c r="N254" s="77"/>
      <c r="O254" s="77"/>
      <c r="P254" s="77"/>
      <c r="Q254" s="77"/>
      <c r="R254" s="77"/>
      <c r="S254" s="77"/>
      <c r="T254" s="77"/>
      <c r="U254" s="77"/>
    </row>
    <row r="255" spans="3:21">
      <c r="C255" s="77"/>
      <c r="D255" s="77"/>
      <c r="E255" s="77"/>
      <c r="F255" s="77"/>
      <c r="G255" s="77"/>
      <c r="H255" s="77"/>
      <c r="I255" s="77"/>
      <c r="J255" s="77"/>
      <c r="K255" s="77"/>
      <c r="L255" s="77"/>
      <c r="M255" s="77"/>
      <c r="N255" s="77"/>
      <c r="O255" s="77"/>
      <c r="P255" s="77"/>
      <c r="Q255" s="77"/>
      <c r="R255" s="77"/>
      <c r="S255" s="77"/>
      <c r="T255" s="77"/>
      <c r="U255" s="77"/>
    </row>
    <row r="256" spans="3:21">
      <c r="C256" s="77"/>
      <c r="D256" s="77"/>
      <c r="E256" s="77"/>
      <c r="F256" s="77"/>
      <c r="G256" s="77"/>
      <c r="H256" s="77"/>
      <c r="I256" s="77"/>
      <c r="J256" s="77"/>
      <c r="K256" s="77"/>
      <c r="L256" s="77"/>
      <c r="M256" s="77"/>
      <c r="N256" s="77"/>
      <c r="O256" s="77"/>
      <c r="P256" s="77"/>
      <c r="Q256" s="77"/>
      <c r="R256" s="77"/>
      <c r="S256" s="77"/>
      <c r="T256" s="77"/>
      <c r="U256" s="77"/>
    </row>
    <row r="257" spans="3:21">
      <c r="C257" s="77"/>
      <c r="D257" s="77"/>
      <c r="E257" s="77"/>
      <c r="F257" s="77"/>
      <c r="G257" s="77"/>
      <c r="H257" s="77"/>
      <c r="I257" s="77"/>
      <c r="J257" s="77"/>
      <c r="K257" s="77"/>
      <c r="L257" s="77"/>
      <c r="M257" s="77"/>
      <c r="N257" s="77"/>
      <c r="O257" s="77"/>
      <c r="P257" s="77"/>
      <c r="Q257" s="77"/>
      <c r="R257" s="77"/>
      <c r="S257" s="77"/>
      <c r="T257" s="77"/>
      <c r="U257" s="77"/>
    </row>
    <row r="258" spans="3:21">
      <c r="C258" s="77"/>
      <c r="D258" s="77"/>
      <c r="E258" s="77"/>
      <c r="F258" s="77"/>
      <c r="G258" s="77"/>
      <c r="H258" s="77"/>
      <c r="I258" s="77"/>
      <c r="J258" s="77"/>
      <c r="K258" s="77"/>
      <c r="L258" s="77"/>
      <c r="M258" s="77"/>
      <c r="N258" s="77"/>
      <c r="O258" s="77"/>
      <c r="P258" s="77"/>
      <c r="Q258" s="77"/>
      <c r="R258" s="77"/>
      <c r="S258" s="77"/>
      <c r="T258" s="77"/>
      <c r="U258" s="77"/>
    </row>
    <row r="259" spans="3:21">
      <c r="C259" s="77"/>
      <c r="D259" s="77"/>
      <c r="E259" s="77"/>
      <c r="F259" s="77"/>
      <c r="G259" s="77"/>
      <c r="H259" s="77"/>
      <c r="I259" s="77"/>
      <c r="J259" s="77"/>
      <c r="K259" s="77"/>
      <c r="L259" s="77"/>
      <c r="M259" s="77"/>
      <c r="N259" s="77"/>
      <c r="O259" s="77"/>
      <c r="P259" s="77"/>
      <c r="Q259" s="77"/>
      <c r="R259" s="77"/>
      <c r="S259" s="77"/>
      <c r="T259" s="77"/>
      <c r="U259" s="77"/>
    </row>
    <row r="260" spans="3:21">
      <c r="C260" s="77"/>
      <c r="D260" s="77"/>
      <c r="E260" s="77"/>
      <c r="F260" s="77"/>
      <c r="G260" s="77"/>
      <c r="H260" s="77"/>
      <c r="I260" s="77"/>
      <c r="J260" s="77"/>
      <c r="K260" s="77"/>
      <c r="L260" s="77"/>
      <c r="M260" s="77"/>
      <c r="N260" s="77"/>
      <c r="O260" s="77"/>
      <c r="P260" s="77"/>
      <c r="Q260" s="77"/>
      <c r="R260" s="77"/>
      <c r="S260" s="77"/>
      <c r="T260" s="77"/>
      <c r="U260" s="77"/>
    </row>
    <row r="261" spans="3:21">
      <c r="C261" s="77"/>
      <c r="D261" s="77"/>
      <c r="E261" s="77"/>
      <c r="F261" s="77"/>
      <c r="G261" s="77"/>
      <c r="H261" s="77"/>
      <c r="I261" s="77"/>
      <c r="J261" s="77"/>
      <c r="K261" s="77"/>
      <c r="L261" s="77"/>
      <c r="M261" s="77"/>
      <c r="N261" s="77"/>
      <c r="O261" s="77"/>
      <c r="P261" s="77"/>
      <c r="Q261" s="77"/>
      <c r="R261" s="77"/>
      <c r="S261" s="77"/>
      <c r="T261" s="77"/>
      <c r="U261" s="77"/>
    </row>
    <row r="262" spans="3:21">
      <c r="C262" s="77"/>
      <c r="D262" s="77"/>
      <c r="E262" s="77"/>
      <c r="F262" s="77"/>
      <c r="G262" s="77"/>
      <c r="H262" s="77"/>
      <c r="I262" s="77"/>
      <c r="J262" s="77"/>
      <c r="K262" s="77"/>
      <c r="L262" s="77"/>
      <c r="M262" s="77"/>
      <c r="N262" s="77"/>
      <c r="O262" s="77"/>
      <c r="P262" s="77"/>
      <c r="Q262" s="77"/>
      <c r="R262" s="77"/>
      <c r="S262" s="77"/>
      <c r="T262" s="77"/>
      <c r="U262" s="77"/>
    </row>
    <row r="263" spans="3:21">
      <c r="C263" s="77"/>
      <c r="D263" s="77"/>
      <c r="E263" s="77"/>
      <c r="F263" s="77"/>
      <c r="G263" s="77"/>
      <c r="H263" s="77"/>
      <c r="I263" s="77"/>
      <c r="J263" s="77"/>
      <c r="K263" s="77"/>
      <c r="L263" s="77"/>
      <c r="M263" s="77"/>
      <c r="N263" s="77"/>
      <c r="O263" s="77"/>
      <c r="P263" s="77"/>
      <c r="Q263" s="77"/>
      <c r="R263" s="77"/>
      <c r="S263" s="77"/>
      <c r="T263" s="77"/>
      <c r="U263" s="77"/>
    </row>
    <row r="264" spans="3:21">
      <c r="C264" s="77"/>
      <c r="D264" s="77"/>
      <c r="E264" s="77"/>
      <c r="F264" s="77"/>
      <c r="G264" s="77"/>
      <c r="H264" s="77"/>
      <c r="I264" s="77"/>
      <c r="J264" s="77"/>
      <c r="K264" s="77"/>
      <c r="L264" s="77"/>
      <c r="M264" s="77"/>
      <c r="N264" s="77"/>
      <c r="O264" s="77"/>
      <c r="P264" s="77"/>
      <c r="Q264" s="77"/>
      <c r="R264" s="77"/>
      <c r="S264" s="77"/>
      <c r="T264" s="77"/>
      <c r="U264" s="77"/>
    </row>
    <row r="265" spans="3:21">
      <c r="C265" s="77"/>
      <c r="D265" s="77"/>
      <c r="E265" s="77"/>
      <c r="F265" s="77"/>
      <c r="G265" s="77"/>
      <c r="H265" s="77"/>
      <c r="I265" s="77"/>
      <c r="J265" s="77"/>
      <c r="K265" s="77"/>
      <c r="L265" s="77"/>
      <c r="M265" s="77"/>
      <c r="N265" s="77"/>
      <c r="O265" s="77"/>
      <c r="P265" s="77"/>
      <c r="Q265" s="77"/>
      <c r="R265" s="77"/>
      <c r="S265" s="77"/>
      <c r="T265" s="77"/>
      <c r="U265" s="77"/>
    </row>
    <row r="266" spans="3:21">
      <c r="C266" s="77"/>
      <c r="D266" s="77"/>
      <c r="E266" s="77"/>
      <c r="F266" s="77"/>
      <c r="G266" s="77"/>
      <c r="H266" s="77"/>
      <c r="I266" s="77"/>
      <c r="J266" s="77"/>
      <c r="K266" s="77"/>
      <c r="L266" s="77"/>
      <c r="M266" s="77"/>
      <c r="N266" s="77"/>
      <c r="O266" s="77"/>
      <c r="P266" s="77"/>
      <c r="Q266" s="77"/>
      <c r="R266" s="77"/>
      <c r="S266" s="77"/>
      <c r="T266" s="77"/>
      <c r="U266" s="77"/>
    </row>
    <row r="267" spans="3:21">
      <c r="C267" s="77"/>
      <c r="D267" s="77"/>
      <c r="E267" s="77"/>
      <c r="F267" s="77"/>
      <c r="G267" s="77"/>
      <c r="H267" s="77"/>
      <c r="I267" s="77"/>
      <c r="J267" s="77"/>
      <c r="K267" s="77"/>
      <c r="L267" s="77"/>
      <c r="M267" s="77"/>
      <c r="N267" s="77"/>
      <c r="O267" s="77"/>
      <c r="P267" s="77"/>
      <c r="Q267" s="77"/>
      <c r="R267" s="77"/>
      <c r="S267" s="77"/>
      <c r="T267" s="77"/>
      <c r="U267" s="77"/>
    </row>
    <row r="268" spans="3:21">
      <c r="C268" s="77"/>
      <c r="D268" s="77"/>
      <c r="E268" s="77"/>
      <c r="F268" s="77"/>
      <c r="G268" s="77"/>
      <c r="H268" s="77"/>
      <c r="I268" s="77"/>
      <c r="J268" s="77"/>
      <c r="K268" s="77"/>
      <c r="L268" s="77"/>
      <c r="M268" s="77"/>
      <c r="N268" s="77"/>
      <c r="O268" s="77"/>
      <c r="P268" s="77"/>
      <c r="Q268" s="77"/>
      <c r="R268" s="77"/>
      <c r="S268" s="77"/>
      <c r="T268" s="77"/>
      <c r="U268" s="77"/>
    </row>
    <row r="269" spans="3:21">
      <c r="C269" s="77"/>
      <c r="D269" s="77"/>
      <c r="E269" s="77"/>
      <c r="F269" s="77"/>
      <c r="G269" s="77"/>
      <c r="H269" s="77"/>
      <c r="I269" s="77"/>
      <c r="J269" s="77"/>
      <c r="K269" s="77"/>
      <c r="L269" s="77"/>
      <c r="M269" s="77"/>
      <c r="N269" s="77"/>
      <c r="O269" s="77"/>
      <c r="P269" s="77"/>
      <c r="Q269" s="77"/>
      <c r="R269" s="77"/>
      <c r="S269" s="77"/>
      <c r="T269" s="77"/>
      <c r="U269" s="77"/>
    </row>
    <row r="270" spans="3:21">
      <c r="C270" s="77"/>
      <c r="D270" s="77"/>
      <c r="E270" s="77"/>
      <c r="F270" s="77"/>
      <c r="G270" s="77"/>
      <c r="H270" s="77"/>
      <c r="I270" s="77"/>
      <c r="J270" s="77"/>
      <c r="K270" s="77"/>
      <c r="L270" s="77"/>
      <c r="M270" s="77"/>
      <c r="N270" s="77"/>
      <c r="O270" s="77"/>
      <c r="P270" s="77"/>
      <c r="Q270" s="77"/>
      <c r="R270" s="77"/>
      <c r="S270" s="77"/>
      <c r="T270" s="77"/>
      <c r="U270" s="77"/>
    </row>
    <row r="271" spans="3:21">
      <c r="C271" s="77"/>
      <c r="D271" s="77"/>
      <c r="E271" s="77"/>
      <c r="F271" s="77"/>
      <c r="G271" s="77"/>
      <c r="H271" s="77"/>
      <c r="I271" s="77"/>
      <c r="J271" s="77"/>
      <c r="K271" s="77"/>
      <c r="L271" s="77"/>
      <c r="M271" s="77"/>
      <c r="N271" s="77"/>
      <c r="O271" s="77"/>
      <c r="P271" s="77"/>
      <c r="Q271" s="77"/>
      <c r="R271" s="77"/>
      <c r="S271" s="77"/>
      <c r="T271" s="77"/>
      <c r="U271" s="77"/>
    </row>
    <row r="272" spans="3:21">
      <c r="C272" s="77"/>
      <c r="D272" s="77"/>
      <c r="E272" s="77"/>
      <c r="F272" s="77"/>
      <c r="G272" s="77"/>
      <c r="H272" s="77"/>
      <c r="I272" s="77"/>
      <c r="J272" s="77"/>
      <c r="K272" s="77"/>
      <c r="L272" s="77"/>
      <c r="M272" s="77"/>
      <c r="N272" s="77"/>
      <c r="O272" s="77"/>
      <c r="P272" s="77"/>
      <c r="Q272" s="77"/>
      <c r="R272" s="77"/>
      <c r="S272" s="77"/>
      <c r="T272" s="77"/>
      <c r="U272" s="77"/>
    </row>
    <row r="273" spans="3:21">
      <c r="C273" s="77"/>
      <c r="D273" s="77"/>
      <c r="E273" s="77"/>
      <c r="F273" s="77"/>
      <c r="G273" s="77"/>
      <c r="H273" s="77"/>
      <c r="I273" s="77"/>
      <c r="J273" s="77"/>
      <c r="K273" s="77"/>
      <c r="L273" s="77"/>
      <c r="M273" s="77"/>
      <c r="N273" s="77"/>
      <c r="O273" s="77"/>
      <c r="P273" s="77"/>
      <c r="Q273" s="77"/>
      <c r="R273" s="77"/>
      <c r="S273" s="77"/>
      <c r="T273" s="77"/>
      <c r="U273" s="77"/>
    </row>
    <row r="274" spans="3:21">
      <c r="C274" s="77"/>
      <c r="D274" s="77"/>
      <c r="E274" s="77"/>
      <c r="F274" s="77"/>
      <c r="G274" s="77"/>
      <c r="H274" s="77"/>
      <c r="I274" s="77"/>
      <c r="J274" s="77"/>
      <c r="K274" s="77"/>
      <c r="L274" s="77"/>
      <c r="M274" s="77"/>
      <c r="N274" s="77"/>
      <c r="O274" s="77"/>
      <c r="P274" s="77"/>
      <c r="Q274" s="77"/>
      <c r="R274" s="77"/>
      <c r="S274" s="77"/>
      <c r="T274" s="77"/>
      <c r="U274" s="77"/>
    </row>
    <row r="275" spans="3:21">
      <c r="C275" s="77"/>
      <c r="D275" s="77"/>
      <c r="E275" s="77"/>
      <c r="F275" s="77"/>
      <c r="G275" s="77"/>
      <c r="H275" s="77"/>
      <c r="I275" s="77"/>
      <c r="J275" s="77"/>
      <c r="K275" s="77"/>
      <c r="L275" s="77"/>
      <c r="M275" s="77"/>
      <c r="N275" s="77"/>
      <c r="O275" s="77"/>
      <c r="P275" s="77"/>
      <c r="Q275" s="77"/>
      <c r="R275" s="77"/>
      <c r="S275" s="77"/>
      <c r="T275" s="77"/>
      <c r="U275" s="77"/>
    </row>
    <row r="276" spans="3:21">
      <c r="C276" s="77"/>
      <c r="D276" s="77"/>
      <c r="E276" s="77"/>
      <c r="F276" s="77"/>
      <c r="G276" s="77"/>
      <c r="H276" s="77"/>
      <c r="I276" s="77"/>
      <c r="J276" s="77"/>
      <c r="K276" s="77"/>
      <c r="L276" s="77"/>
      <c r="M276" s="77"/>
      <c r="N276" s="77"/>
      <c r="O276" s="77"/>
      <c r="P276" s="77"/>
      <c r="Q276" s="77"/>
      <c r="R276" s="77"/>
      <c r="S276" s="77"/>
      <c r="T276" s="77"/>
      <c r="U276" s="77"/>
    </row>
    <row r="277" spans="3:21">
      <c r="C277" s="77"/>
      <c r="D277" s="77"/>
      <c r="E277" s="77"/>
      <c r="F277" s="77"/>
      <c r="G277" s="77"/>
      <c r="H277" s="77"/>
      <c r="I277" s="77"/>
      <c r="J277" s="77"/>
      <c r="K277" s="77"/>
      <c r="L277" s="77"/>
      <c r="M277" s="77"/>
      <c r="N277" s="77"/>
      <c r="O277" s="77"/>
      <c r="P277" s="77"/>
      <c r="Q277" s="77"/>
      <c r="R277" s="77"/>
      <c r="S277" s="77"/>
      <c r="T277" s="77"/>
      <c r="U277" s="77"/>
    </row>
    <row r="278" spans="3:21">
      <c r="C278" s="77"/>
      <c r="D278" s="77"/>
      <c r="E278" s="77"/>
      <c r="F278" s="77"/>
      <c r="G278" s="77"/>
      <c r="H278" s="77"/>
      <c r="I278" s="77"/>
      <c r="J278" s="77"/>
      <c r="K278" s="77"/>
      <c r="L278" s="77"/>
      <c r="M278" s="77"/>
      <c r="N278" s="77"/>
      <c r="O278" s="77"/>
      <c r="P278" s="77"/>
      <c r="Q278" s="77"/>
      <c r="R278" s="77"/>
      <c r="S278" s="77"/>
      <c r="T278" s="77"/>
      <c r="U278" s="77"/>
    </row>
    <row r="279" spans="3:21">
      <c r="C279" s="77"/>
      <c r="D279" s="77"/>
      <c r="E279" s="77"/>
      <c r="F279" s="77"/>
      <c r="G279" s="77"/>
      <c r="H279" s="77"/>
      <c r="I279" s="77"/>
      <c r="J279" s="77"/>
      <c r="K279" s="77"/>
      <c r="L279" s="77"/>
      <c r="M279" s="77"/>
      <c r="N279" s="77"/>
      <c r="O279" s="77"/>
      <c r="P279" s="77"/>
      <c r="Q279" s="77"/>
      <c r="R279" s="77"/>
      <c r="S279" s="77"/>
      <c r="T279" s="77"/>
      <c r="U279" s="77"/>
    </row>
    <row r="280" spans="3:21">
      <c r="C280" s="77"/>
      <c r="D280" s="77"/>
      <c r="E280" s="77"/>
      <c r="F280" s="77"/>
      <c r="G280" s="77"/>
      <c r="H280" s="77"/>
      <c r="I280" s="77"/>
      <c r="J280" s="77"/>
      <c r="K280" s="77"/>
      <c r="L280" s="77"/>
      <c r="M280" s="77"/>
      <c r="N280" s="77"/>
      <c r="O280" s="77"/>
      <c r="P280" s="77"/>
      <c r="Q280" s="77"/>
      <c r="R280" s="77"/>
      <c r="S280" s="77"/>
      <c r="T280" s="77"/>
      <c r="U280" s="77"/>
    </row>
    <row r="281" spans="3:21">
      <c r="C281" s="77"/>
      <c r="D281" s="77"/>
      <c r="E281" s="77"/>
      <c r="F281" s="77"/>
      <c r="G281" s="77"/>
      <c r="H281" s="77"/>
      <c r="I281" s="77"/>
      <c r="J281" s="77"/>
      <c r="K281" s="77"/>
      <c r="L281" s="77"/>
      <c r="M281" s="77"/>
      <c r="N281" s="77"/>
      <c r="O281" s="77"/>
      <c r="P281" s="77"/>
      <c r="Q281" s="77"/>
      <c r="R281" s="77"/>
      <c r="S281" s="77"/>
      <c r="T281" s="77"/>
      <c r="U281" s="77"/>
    </row>
    <row r="282" spans="3:21">
      <c r="C282" s="77"/>
      <c r="D282" s="77"/>
      <c r="E282" s="77"/>
      <c r="F282" s="77"/>
      <c r="G282" s="77"/>
      <c r="H282" s="77"/>
      <c r="I282" s="77"/>
      <c r="J282" s="77"/>
      <c r="K282" s="77"/>
      <c r="L282" s="77"/>
      <c r="M282" s="77"/>
      <c r="N282" s="77"/>
      <c r="O282" s="77"/>
      <c r="P282" s="77"/>
      <c r="Q282" s="77"/>
      <c r="R282" s="77"/>
      <c r="S282" s="77"/>
      <c r="T282" s="77"/>
      <c r="U282" s="77"/>
    </row>
    <row r="283" spans="3:21">
      <c r="C283" s="77"/>
      <c r="D283" s="77"/>
      <c r="E283" s="77"/>
      <c r="F283" s="77"/>
      <c r="G283" s="77"/>
      <c r="H283" s="77"/>
      <c r="I283" s="77"/>
      <c r="J283" s="77"/>
      <c r="K283" s="77"/>
      <c r="L283" s="77"/>
      <c r="M283" s="77"/>
      <c r="N283" s="77"/>
      <c r="O283" s="77"/>
      <c r="P283" s="77"/>
      <c r="Q283" s="77"/>
      <c r="R283" s="77"/>
      <c r="S283" s="77"/>
      <c r="T283" s="77"/>
      <c r="U283" s="77"/>
    </row>
    <row r="284" spans="3:21">
      <c r="C284" s="77"/>
      <c r="D284" s="77"/>
      <c r="E284" s="77"/>
      <c r="F284" s="77"/>
      <c r="G284" s="77"/>
      <c r="H284" s="77"/>
      <c r="I284" s="77"/>
      <c r="J284" s="77"/>
      <c r="K284" s="77"/>
      <c r="L284" s="77"/>
      <c r="M284" s="77"/>
      <c r="N284" s="77"/>
      <c r="O284" s="77"/>
      <c r="P284" s="77"/>
      <c r="Q284" s="77"/>
      <c r="R284" s="77"/>
      <c r="S284" s="77"/>
      <c r="T284" s="77"/>
      <c r="U284" s="77"/>
    </row>
    <row r="285" spans="3:21">
      <c r="C285" s="77"/>
      <c r="D285" s="77"/>
      <c r="E285" s="77"/>
      <c r="F285" s="77"/>
      <c r="G285" s="77"/>
      <c r="H285" s="77"/>
      <c r="I285" s="77"/>
      <c r="J285" s="77"/>
      <c r="K285" s="77"/>
      <c r="L285" s="77"/>
      <c r="M285" s="77"/>
      <c r="N285" s="77"/>
      <c r="O285" s="77"/>
      <c r="P285" s="77"/>
      <c r="Q285" s="77"/>
      <c r="R285" s="77"/>
      <c r="S285" s="77"/>
      <c r="T285" s="77"/>
      <c r="U285" s="77"/>
    </row>
    <row r="286" spans="3:21">
      <c r="C286" s="77"/>
      <c r="D286" s="77"/>
      <c r="E286" s="77"/>
      <c r="F286" s="77"/>
      <c r="G286" s="77"/>
      <c r="H286" s="77"/>
      <c r="I286" s="77"/>
      <c r="J286" s="77"/>
      <c r="K286" s="77"/>
      <c r="L286" s="77"/>
      <c r="M286" s="77"/>
      <c r="N286" s="77"/>
      <c r="O286" s="77"/>
      <c r="P286" s="77"/>
      <c r="Q286" s="77"/>
      <c r="R286" s="77"/>
      <c r="S286" s="77"/>
      <c r="T286" s="77"/>
      <c r="U286" s="77"/>
    </row>
    <row r="287" spans="3:21">
      <c r="C287" s="77"/>
      <c r="D287" s="77"/>
      <c r="E287" s="77"/>
      <c r="F287" s="77"/>
      <c r="G287" s="77"/>
      <c r="H287" s="77"/>
      <c r="I287" s="77"/>
      <c r="J287" s="77"/>
      <c r="K287" s="77"/>
      <c r="L287" s="77"/>
      <c r="M287" s="77"/>
      <c r="N287" s="77"/>
      <c r="O287" s="77"/>
      <c r="P287" s="77"/>
      <c r="Q287" s="77"/>
      <c r="R287" s="77"/>
      <c r="S287" s="77"/>
      <c r="T287" s="77"/>
      <c r="U287" s="77"/>
    </row>
    <row r="288" spans="3:21">
      <c r="C288" s="77"/>
      <c r="D288" s="77"/>
      <c r="E288" s="77"/>
      <c r="F288" s="77"/>
      <c r="G288" s="77"/>
      <c r="H288" s="77"/>
      <c r="I288" s="77"/>
      <c r="J288" s="77"/>
      <c r="K288" s="77"/>
      <c r="L288" s="77"/>
      <c r="M288" s="77"/>
      <c r="N288" s="77"/>
      <c r="O288" s="77"/>
      <c r="P288" s="77"/>
      <c r="Q288" s="77"/>
      <c r="R288" s="77"/>
      <c r="S288" s="77"/>
      <c r="T288" s="77"/>
      <c r="U288" s="77"/>
    </row>
    <row r="289" spans="3:21">
      <c r="C289" s="77"/>
      <c r="D289" s="77"/>
      <c r="E289" s="77"/>
      <c r="F289" s="77"/>
      <c r="G289" s="77"/>
      <c r="H289" s="77"/>
      <c r="I289" s="77"/>
      <c r="J289" s="77"/>
      <c r="K289" s="77"/>
      <c r="L289" s="77"/>
      <c r="M289" s="77"/>
      <c r="N289" s="77"/>
      <c r="O289" s="77"/>
      <c r="P289" s="77"/>
      <c r="Q289" s="77"/>
      <c r="R289" s="77"/>
      <c r="S289" s="77"/>
      <c r="T289" s="77"/>
      <c r="U289" s="77"/>
    </row>
    <row r="290" spans="3:21">
      <c r="C290" s="77"/>
      <c r="D290" s="77"/>
      <c r="E290" s="77"/>
      <c r="F290" s="77"/>
      <c r="G290" s="77"/>
      <c r="H290" s="77"/>
      <c r="I290" s="77"/>
      <c r="J290" s="77"/>
      <c r="K290" s="77"/>
      <c r="L290" s="77"/>
      <c r="M290" s="77"/>
      <c r="N290" s="77"/>
      <c r="O290" s="77"/>
      <c r="P290" s="77"/>
      <c r="Q290" s="77"/>
      <c r="R290" s="77"/>
      <c r="S290" s="77"/>
      <c r="T290" s="77"/>
      <c r="U290" s="77"/>
    </row>
    <row r="291" spans="3:21">
      <c r="C291" s="77"/>
      <c r="D291" s="77"/>
      <c r="E291" s="77"/>
      <c r="F291" s="77"/>
      <c r="G291" s="77"/>
      <c r="H291" s="77"/>
      <c r="I291" s="77"/>
      <c r="J291" s="77"/>
      <c r="K291" s="77"/>
      <c r="L291" s="77"/>
      <c r="M291" s="77"/>
      <c r="N291" s="77"/>
      <c r="O291" s="77"/>
      <c r="P291" s="77"/>
      <c r="Q291" s="77"/>
      <c r="R291" s="77"/>
      <c r="S291" s="77"/>
      <c r="T291" s="77"/>
      <c r="U291" s="77"/>
    </row>
    <row r="292" spans="3:21">
      <c r="C292" s="77"/>
      <c r="D292" s="77"/>
      <c r="E292" s="77"/>
      <c r="F292" s="77"/>
      <c r="G292" s="77"/>
      <c r="H292" s="77"/>
      <c r="I292" s="77"/>
      <c r="J292" s="77"/>
      <c r="K292" s="77"/>
      <c r="L292" s="77"/>
      <c r="M292" s="77"/>
      <c r="N292" s="77"/>
      <c r="O292" s="77"/>
      <c r="P292" s="77"/>
      <c r="Q292" s="77"/>
      <c r="R292" s="77"/>
      <c r="S292" s="77"/>
      <c r="T292" s="77"/>
      <c r="U292" s="77"/>
    </row>
    <row r="293" spans="3:21">
      <c r="C293" s="77"/>
      <c r="D293" s="77"/>
      <c r="E293" s="77"/>
      <c r="F293" s="77"/>
      <c r="G293" s="77"/>
      <c r="H293" s="77"/>
      <c r="I293" s="77"/>
      <c r="J293" s="77"/>
      <c r="K293" s="77"/>
      <c r="L293" s="77"/>
      <c r="M293" s="77"/>
      <c r="N293" s="77"/>
      <c r="O293" s="77"/>
      <c r="P293" s="77"/>
      <c r="Q293" s="77"/>
      <c r="R293" s="77"/>
      <c r="S293" s="77"/>
      <c r="T293" s="77"/>
      <c r="U293" s="77"/>
    </row>
    <row r="294" spans="3:21">
      <c r="C294" s="77"/>
      <c r="D294" s="77"/>
      <c r="E294" s="77"/>
      <c r="F294" s="77"/>
      <c r="G294" s="77"/>
      <c r="H294" s="77"/>
      <c r="I294" s="77"/>
      <c r="J294" s="77"/>
      <c r="K294" s="77"/>
      <c r="L294" s="77"/>
      <c r="M294" s="77"/>
      <c r="N294" s="77"/>
      <c r="O294" s="77"/>
      <c r="P294" s="77"/>
      <c r="Q294" s="77"/>
      <c r="R294" s="77"/>
      <c r="S294" s="77"/>
      <c r="T294" s="77"/>
      <c r="U294" s="77"/>
    </row>
    <row r="295" spans="3:21">
      <c r="C295" s="77"/>
      <c r="D295" s="77"/>
      <c r="E295" s="77"/>
      <c r="F295" s="77"/>
      <c r="G295" s="77"/>
      <c r="H295" s="77"/>
      <c r="I295" s="77"/>
      <c r="J295" s="77"/>
      <c r="K295" s="77"/>
      <c r="L295" s="77"/>
      <c r="M295" s="77"/>
      <c r="N295" s="77"/>
      <c r="O295" s="77"/>
      <c r="P295" s="77"/>
      <c r="Q295" s="77"/>
      <c r="R295" s="77"/>
      <c r="S295" s="77"/>
      <c r="T295" s="77"/>
      <c r="U295" s="77"/>
    </row>
    <row r="296" spans="3:21">
      <c r="C296" s="77"/>
      <c r="D296" s="77"/>
      <c r="E296" s="77"/>
      <c r="F296" s="77"/>
      <c r="G296" s="77"/>
      <c r="H296" s="77"/>
      <c r="I296" s="77"/>
      <c r="J296" s="77"/>
      <c r="K296" s="77"/>
      <c r="L296" s="77"/>
      <c r="M296" s="77"/>
      <c r="N296" s="77"/>
      <c r="O296" s="77"/>
      <c r="P296" s="77"/>
      <c r="Q296" s="77"/>
      <c r="R296" s="77"/>
      <c r="S296" s="77"/>
      <c r="T296" s="77"/>
      <c r="U296" s="77"/>
    </row>
    <row r="297" spans="3:21">
      <c r="C297" s="77"/>
      <c r="D297" s="77"/>
      <c r="E297" s="77"/>
      <c r="F297" s="77"/>
      <c r="G297" s="77"/>
      <c r="H297" s="77"/>
      <c r="I297" s="77"/>
      <c r="J297" s="77"/>
      <c r="K297" s="77"/>
      <c r="L297" s="77"/>
      <c r="M297" s="77"/>
      <c r="N297" s="77"/>
      <c r="O297" s="77"/>
      <c r="P297" s="77"/>
      <c r="Q297" s="77"/>
      <c r="R297" s="77"/>
      <c r="S297" s="77"/>
      <c r="T297" s="77"/>
      <c r="U297" s="77"/>
    </row>
    <row r="298" spans="3:21">
      <c r="C298" s="77"/>
      <c r="D298" s="77"/>
      <c r="E298" s="77"/>
      <c r="F298" s="77"/>
      <c r="G298" s="77"/>
      <c r="H298" s="77"/>
      <c r="I298" s="77"/>
      <c r="J298" s="77"/>
      <c r="K298" s="77"/>
      <c r="L298" s="77"/>
      <c r="M298" s="77"/>
      <c r="N298" s="77"/>
      <c r="O298" s="77"/>
      <c r="P298" s="77"/>
      <c r="Q298" s="77"/>
      <c r="R298" s="77"/>
      <c r="S298" s="77"/>
      <c r="T298" s="77"/>
      <c r="U298" s="77"/>
    </row>
    <row r="299" spans="3:21">
      <c r="C299" s="77"/>
      <c r="D299" s="77"/>
      <c r="E299" s="77"/>
      <c r="F299" s="77"/>
      <c r="G299" s="77"/>
      <c r="H299" s="77"/>
      <c r="I299" s="77"/>
      <c r="J299" s="77"/>
      <c r="K299" s="77"/>
      <c r="L299" s="77"/>
      <c r="M299" s="77"/>
      <c r="N299" s="77"/>
    </row>
    <row r="300" spans="3:21">
      <c r="C300" s="77"/>
      <c r="D300" s="77"/>
      <c r="E300" s="77"/>
      <c r="F300" s="77"/>
      <c r="G300" s="77"/>
      <c r="H300" s="77"/>
      <c r="I300" s="77"/>
      <c r="J300" s="77"/>
      <c r="K300" s="77"/>
      <c r="L300" s="77"/>
      <c r="M300" s="77"/>
      <c r="N300" s="77"/>
    </row>
    <row r="301" spans="3:21">
      <c r="C301" s="77"/>
      <c r="D301" s="77"/>
      <c r="E301" s="77"/>
      <c r="F301" s="77"/>
      <c r="G301" s="77"/>
      <c r="H301" s="77"/>
      <c r="I301" s="77"/>
      <c r="J301" s="77"/>
      <c r="K301" s="77"/>
      <c r="L301" s="77"/>
      <c r="M301" s="77"/>
      <c r="N301" s="77"/>
    </row>
    <row r="302" spans="3:21">
      <c r="C302" s="77"/>
      <c r="D302" s="77"/>
      <c r="E302" s="77"/>
      <c r="F302" s="77"/>
      <c r="G302" s="77"/>
      <c r="H302" s="77"/>
      <c r="I302" s="77"/>
      <c r="J302" s="77"/>
      <c r="K302" s="77"/>
      <c r="L302" s="77"/>
      <c r="M302" s="77"/>
      <c r="N302" s="77"/>
    </row>
    <row r="303" spans="3:21">
      <c r="C303" s="77"/>
      <c r="D303" s="77"/>
      <c r="E303" s="77"/>
      <c r="F303" s="77"/>
      <c r="G303" s="77"/>
      <c r="H303" s="77"/>
      <c r="I303" s="77"/>
      <c r="J303" s="77"/>
      <c r="K303" s="77"/>
      <c r="L303" s="77"/>
      <c r="M303" s="77"/>
      <c r="N303" s="77"/>
    </row>
    <row r="304" spans="3:21">
      <c r="C304" s="77"/>
      <c r="D304" s="77"/>
      <c r="E304" s="77"/>
      <c r="F304" s="77"/>
      <c r="G304" s="77"/>
      <c r="H304" s="77"/>
      <c r="I304" s="77"/>
      <c r="J304" s="77"/>
      <c r="K304" s="77"/>
      <c r="L304" s="77"/>
      <c r="M304" s="77"/>
      <c r="N304" s="77"/>
    </row>
    <row r="305" spans="3:14">
      <c r="C305" s="77"/>
      <c r="D305" s="77"/>
      <c r="E305" s="77"/>
      <c r="F305" s="77"/>
      <c r="G305" s="77"/>
      <c r="H305" s="77"/>
      <c r="I305" s="77"/>
      <c r="J305" s="77"/>
      <c r="K305" s="77"/>
      <c r="L305" s="77"/>
      <c r="M305" s="77"/>
      <c r="N305" s="77"/>
    </row>
    <row r="306" spans="3:14">
      <c r="C306" s="77"/>
      <c r="D306" s="77"/>
      <c r="E306" s="77"/>
      <c r="F306" s="77"/>
      <c r="G306" s="77"/>
      <c r="H306" s="77"/>
      <c r="I306" s="77"/>
      <c r="J306" s="77"/>
      <c r="K306" s="77"/>
      <c r="L306" s="77"/>
      <c r="M306" s="77"/>
      <c r="N306" s="77"/>
    </row>
  </sheetData>
  <mergeCells count="8">
    <mergeCell ref="C107:N107"/>
    <mergeCell ref="C106:N106"/>
    <mergeCell ref="C102:N102"/>
    <mergeCell ref="C103:N103"/>
    <mergeCell ref="C100:N100"/>
    <mergeCell ref="C101:N101"/>
    <mergeCell ref="C104:N104"/>
    <mergeCell ref="C105:N105"/>
  </mergeCells>
  <phoneticPr fontId="0" type="noConversion"/>
  <printOptions horizontalCentered="1"/>
  <pageMargins left="0.32" right="0.3" top="0.77" bottom="0.75" header="0.5" footer="0.5"/>
  <pageSetup scale="54" fitToHeight="0" orientation="landscape" horizontalDpi="300" verticalDpi="300" r:id="rId1"/>
  <headerFooter alignWithMargins="0">
    <oddFooter>&amp;RV32
EFF 07.01.16</oddFooter>
  </headerFooter>
  <rowBreaks count="1" manualBreakCount="1">
    <brk id="57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2:N24"/>
  <sheetViews>
    <sheetView zoomScale="80" zoomScaleNormal="80" workbookViewId="0">
      <selection activeCell="J28" sqref="J28"/>
    </sheetView>
  </sheetViews>
  <sheetFormatPr defaultRowHeight="15"/>
  <cols>
    <col min="1" max="1" width="36.33203125" customWidth="1"/>
    <col min="2" max="2" width="18.44140625" customWidth="1"/>
    <col min="3" max="3" width="1" customWidth="1"/>
    <col min="4" max="4" width="22.33203125" bestFit="1" customWidth="1"/>
    <col min="5" max="5" width="0.6640625" customWidth="1"/>
    <col min="6" max="6" width="23.5546875" bestFit="1" customWidth="1"/>
    <col min="7" max="7" width="0.88671875" customWidth="1"/>
    <col min="8" max="8" width="41.5546875" bestFit="1" customWidth="1"/>
    <col min="9" max="9" width="0.88671875" customWidth="1"/>
    <col min="10" max="10" width="23.44140625" bestFit="1" customWidth="1"/>
    <col min="11" max="11" width="1" customWidth="1"/>
    <col min="12" max="12" width="41.33203125" bestFit="1" customWidth="1"/>
  </cols>
  <sheetData>
    <row r="2" spans="1:14">
      <c r="A2" s="119" t="s">
        <v>110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1"/>
    </row>
    <row r="3" spans="1:14">
      <c r="A3" s="100"/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</row>
    <row r="4" spans="1:14" ht="20.25">
      <c r="A4" s="122" t="s">
        <v>122</v>
      </c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</row>
    <row r="5" spans="1:14" ht="20.25">
      <c r="A5" s="101"/>
      <c r="B5" s="101"/>
      <c r="C5" s="101"/>
      <c r="D5" s="102"/>
      <c r="E5" s="101"/>
      <c r="F5" s="103"/>
      <c r="G5" s="103"/>
      <c r="H5" s="103"/>
      <c r="I5" s="103"/>
      <c r="J5" s="103"/>
      <c r="K5" s="103"/>
      <c r="L5" s="103"/>
      <c r="M5" s="103"/>
      <c r="N5" s="103"/>
    </row>
    <row r="6" spans="1:14" ht="18">
      <c r="A6" s="104"/>
      <c r="B6" s="105" t="s">
        <v>123</v>
      </c>
      <c r="C6" s="105"/>
      <c r="D6" s="105" t="s">
        <v>111</v>
      </c>
      <c r="E6" s="105"/>
      <c r="F6" s="105" t="s">
        <v>112</v>
      </c>
      <c r="G6" s="105"/>
      <c r="H6" s="105" t="s">
        <v>113</v>
      </c>
      <c r="I6" s="105"/>
      <c r="J6" s="105" t="s">
        <v>114</v>
      </c>
      <c r="K6" s="105"/>
      <c r="L6" s="105" t="s">
        <v>115</v>
      </c>
      <c r="M6" s="106"/>
      <c r="N6" s="103"/>
    </row>
    <row r="7" spans="1:14">
      <c r="A7" s="107" t="s">
        <v>116</v>
      </c>
      <c r="B7" s="107" t="s">
        <v>124</v>
      </c>
      <c r="C7" s="107"/>
      <c r="D7" s="107" t="s">
        <v>131</v>
      </c>
      <c r="E7" s="107"/>
      <c r="F7" s="107" t="s">
        <v>131</v>
      </c>
      <c r="G7" s="107"/>
      <c r="H7" s="107" t="s">
        <v>138</v>
      </c>
      <c r="I7" s="107"/>
      <c r="J7" s="107" t="s">
        <v>131</v>
      </c>
      <c r="K7" s="107"/>
      <c r="L7" s="107" t="s">
        <v>138</v>
      </c>
      <c r="M7" s="108"/>
      <c r="N7" s="103"/>
    </row>
    <row r="8" spans="1:14">
      <c r="A8" s="107" t="s">
        <v>117</v>
      </c>
      <c r="B8" s="107" t="s">
        <v>125</v>
      </c>
      <c r="C8" s="107"/>
      <c r="D8" s="107" t="s">
        <v>132</v>
      </c>
      <c r="E8" s="107"/>
      <c r="F8" s="107" t="s">
        <v>132</v>
      </c>
      <c r="G8" s="107"/>
      <c r="H8" s="107" t="s">
        <v>138</v>
      </c>
      <c r="I8" s="107"/>
      <c r="J8" s="107" t="s">
        <v>132</v>
      </c>
      <c r="K8" s="107"/>
      <c r="L8" s="107" t="s">
        <v>138</v>
      </c>
      <c r="M8" s="108"/>
      <c r="N8" s="103"/>
    </row>
    <row r="9" spans="1:14">
      <c r="A9" s="107" t="s">
        <v>118</v>
      </c>
      <c r="B9" s="107" t="s">
        <v>126</v>
      </c>
      <c r="C9" s="107"/>
      <c r="D9" s="107" t="s">
        <v>133</v>
      </c>
      <c r="E9" s="107"/>
      <c r="F9" s="107" t="s">
        <v>133</v>
      </c>
      <c r="G9" s="107"/>
      <c r="H9" s="107" t="s">
        <v>139</v>
      </c>
      <c r="I9" s="107"/>
      <c r="J9" s="107" t="s">
        <v>133</v>
      </c>
      <c r="K9" s="107"/>
      <c r="L9" s="107" t="s">
        <v>139</v>
      </c>
      <c r="M9" s="108"/>
      <c r="N9" s="103"/>
    </row>
    <row r="10" spans="1:14">
      <c r="A10" s="109" t="s">
        <v>119</v>
      </c>
      <c r="B10" s="107" t="s">
        <v>127</v>
      </c>
      <c r="C10" s="107"/>
      <c r="D10" s="107" t="s">
        <v>134</v>
      </c>
      <c r="E10" s="107"/>
      <c r="F10" s="107" t="s">
        <v>134</v>
      </c>
      <c r="G10" s="107"/>
      <c r="H10" s="107" t="s">
        <v>120</v>
      </c>
      <c r="I10" s="107"/>
      <c r="J10" s="107" t="s">
        <v>142</v>
      </c>
      <c r="K10" s="107"/>
      <c r="L10" s="107" t="s">
        <v>120</v>
      </c>
      <c r="M10" s="108"/>
      <c r="N10" s="103"/>
    </row>
    <row r="11" spans="1:14">
      <c r="A11" s="107" t="s">
        <v>121</v>
      </c>
      <c r="B11" s="107" t="s">
        <v>128</v>
      </c>
      <c r="C11" s="107"/>
      <c r="D11" s="107" t="s">
        <v>135</v>
      </c>
      <c r="E11" s="107"/>
      <c r="F11" s="107" t="s">
        <v>135</v>
      </c>
      <c r="G11" s="107"/>
      <c r="H11" s="107" t="s">
        <v>140</v>
      </c>
      <c r="I11" s="107"/>
      <c r="J11" s="107" t="s">
        <v>135</v>
      </c>
      <c r="K11" s="107"/>
      <c r="L11" s="107" t="s">
        <v>143</v>
      </c>
      <c r="M11" s="108"/>
      <c r="N11" s="103"/>
    </row>
    <row r="12" spans="1:14">
      <c r="A12" s="107" t="s">
        <v>15</v>
      </c>
      <c r="B12" s="107" t="s">
        <v>129</v>
      </c>
      <c r="C12" s="107"/>
      <c r="D12" s="107" t="s">
        <v>136</v>
      </c>
      <c r="E12" s="107"/>
      <c r="F12" s="107" t="s">
        <v>136</v>
      </c>
      <c r="G12" s="107"/>
      <c r="H12" s="107" t="s">
        <v>120</v>
      </c>
      <c r="I12" s="107"/>
      <c r="J12" s="107" t="s">
        <v>136</v>
      </c>
      <c r="K12" s="107"/>
      <c r="L12" s="107" t="s">
        <v>120</v>
      </c>
      <c r="M12" s="108"/>
      <c r="N12" s="103"/>
    </row>
    <row r="13" spans="1:14">
      <c r="A13" s="107" t="s">
        <v>42</v>
      </c>
      <c r="B13" s="107" t="s">
        <v>130</v>
      </c>
      <c r="C13" s="107"/>
      <c r="D13" s="107" t="s">
        <v>137</v>
      </c>
      <c r="E13" s="107"/>
      <c r="F13" s="107" t="s">
        <v>137</v>
      </c>
      <c r="G13" s="107"/>
      <c r="H13" s="107" t="s">
        <v>141</v>
      </c>
      <c r="I13" s="107"/>
      <c r="J13" s="107" t="s">
        <v>137</v>
      </c>
      <c r="K13" s="107"/>
      <c r="L13" s="107" t="s">
        <v>144</v>
      </c>
      <c r="M13" s="108"/>
      <c r="N13" s="103"/>
    </row>
    <row r="14" spans="1:14" ht="18">
      <c r="A14" s="107"/>
      <c r="B14" s="107"/>
      <c r="C14" s="107"/>
      <c r="D14" s="107"/>
      <c r="E14" s="107"/>
      <c r="F14" s="107"/>
      <c r="G14" s="107"/>
      <c r="H14" s="107"/>
      <c r="I14" s="107"/>
      <c r="J14" s="107"/>
      <c r="K14" s="107"/>
      <c r="L14" s="107"/>
      <c r="M14" s="104"/>
      <c r="N14" s="104"/>
    </row>
    <row r="15" spans="1:14" ht="18">
      <c r="A15" s="104"/>
      <c r="B15" s="104"/>
      <c r="C15" s="104"/>
      <c r="D15" s="104"/>
      <c r="E15" s="104"/>
      <c r="F15" s="104"/>
      <c r="G15" s="104"/>
      <c r="H15" s="104"/>
      <c r="I15" s="104"/>
      <c r="J15" s="104"/>
      <c r="K15" s="104"/>
      <c r="L15" s="104"/>
      <c r="M15" s="104"/>
      <c r="N15" s="104"/>
    </row>
    <row r="16" spans="1:14" ht="67.5" customHeight="1">
      <c r="A16" s="123" t="s">
        <v>145</v>
      </c>
      <c r="B16" s="124"/>
      <c r="C16" s="124"/>
      <c r="D16" s="124"/>
      <c r="E16" s="124"/>
      <c r="F16" s="124"/>
      <c r="G16" s="124"/>
      <c r="H16" s="124"/>
      <c r="I16" s="124"/>
      <c r="J16" s="124"/>
      <c r="K16" s="124"/>
      <c r="L16" s="125"/>
      <c r="M16" s="104"/>
      <c r="N16" s="104"/>
    </row>
    <row r="18" spans="1:12">
      <c r="A18" s="118" t="s">
        <v>146</v>
      </c>
      <c r="B18" s="118"/>
      <c r="C18" s="118"/>
      <c r="D18" s="118"/>
      <c r="E18" s="118"/>
      <c r="F18" s="118"/>
      <c r="G18" s="118"/>
      <c r="H18" s="118"/>
      <c r="I18" s="118"/>
      <c r="J18" s="118"/>
      <c r="K18" s="118"/>
      <c r="L18" s="118"/>
    </row>
    <row r="19" spans="1:12">
      <c r="A19" s="118"/>
      <c r="B19" s="118"/>
      <c r="C19" s="118"/>
      <c r="D19" s="118"/>
      <c r="E19" s="118"/>
      <c r="F19" s="118"/>
      <c r="G19" s="118"/>
      <c r="H19" s="118"/>
      <c r="I19" s="118"/>
      <c r="J19" s="118"/>
      <c r="K19" s="118"/>
      <c r="L19" s="118"/>
    </row>
    <row r="20" spans="1:12">
      <c r="A20" s="118"/>
      <c r="B20" s="118"/>
      <c r="C20" s="118"/>
      <c r="D20" s="118"/>
      <c r="E20" s="118"/>
      <c r="F20" s="118"/>
      <c r="G20" s="118"/>
      <c r="H20" s="118"/>
      <c r="I20" s="118"/>
      <c r="J20" s="118"/>
      <c r="K20" s="118"/>
      <c r="L20" s="118"/>
    </row>
    <row r="22" spans="1:12" ht="15" customHeight="1">
      <c r="A22" s="118" t="s">
        <v>147</v>
      </c>
      <c r="B22" s="118"/>
      <c r="C22" s="118"/>
      <c r="D22" s="118"/>
      <c r="E22" s="118"/>
      <c r="F22" s="118"/>
      <c r="G22" s="118"/>
      <c r="H22" s="118"/>
      <c r="I22" s="118"/>
      <c r="J22" s="118"/>
      <c r="K22" s="118"/>
      <c r="L22" s="118"/>
    </row>
    <row r="23" spans="1:12">
      <c r="A23" s="110"/>
      <c r="B23" s="110"/>
      <c r="C23" s="110"/>
      <c r="D23" s="110"/>
      <c r="E23" s="110"/>
      <c r="F23" s="110"/>
      <c r="G23" s="110"/>
      <c r="H23" s="110"/>
      <c r="I23" s="110"/>
      <c r="J23" s="110"/>
      <c r="K23" s="110"/>
      <c r="L23" s="110"/>
    </row>
    <row r="24" spans="1:12">
      <c r="A24" s="118" t="s">
        <v>148</v>
      </c>
      <c r="B24" s="118"/>
      <c r="C24" s="118"/>
      <c r="D24" s="118"/>
      <c r="E24" s="118"/>
      <c r="F24" s="118"/>
      <c r="G24" s="118"/>
      <c r="H24" s="118"/>
      <c r="I24" s="118"/>
      <c r="J24" s="118"/>
      <c r="K24" s="118"/>
      <c r="L24" s="118"/>
    </row>
  </sheetData>
  <mergeCells count="6">
    <mergeCell ref="A24:L24"/>
    <mergeCell ref="A2:N2"/>
    <mergeCell ref="A4:N4"/>
    <mergeCell ref="A16:L16"/>
    <mergeCell ref="A18:L20"/>
    <mergeCell ref="A22:L2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Attach GG</vt:lpstr>
      <vt:lpstr>Cross Ref to Att O</vt:lpstr>
      <vt:lpstr>'Attach GG'!Print_Area</vt:lpstr>
    </vt:vector>
  </TitlesOfParts>
  <Company>American Transmission Co.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 Hodgson</dc:creator>
  <cp:lastModifiedBy>Annocha M Abram</cp:lastModifiedBy>
  <cp:lastPrinted>2018-04-12T19:36:38Z</cp:lastPrinted>
  <dcterms:created xsi:type="dcterms:W3CDTF">2009-07-01T14:12:33Z</dcterms:created>
  <dcterms:modified xsi:type="dcterms:W3CDTF">2018-04-12T19:47:00Z</dcterms:modified>
</cp:coreProperties>
</file>