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General Finance\Shared Working Files\MISO\2018 Sumission for 2017 actuals\"/>
    </mc:Choice>
  </mc:AlternateContent>
  <bookViews>
    <workbookView xWindow="0" yWindow="0" windowWidth="28800" windowHeight="12210"/>
  </bookViews>
  <sheets>
    <sheet name="Attach GG" sheetId="2" r:id="rId1"/>
    <sheet name="Cross Ref to Att O" sheetId="3" r:id="rId2"/>
  </sheets>
  <externalReferences>
    <externalReference r:id="rId3"/>
    <externalReference r:id="rId4"/>
  </externalReferences>
  <definedNames>
    <definedName name="CH_COS">#REF!</definedName>
    <definedName name="NSP_COS">#REF!</definedName>
    <definedName name="_xlnm.Print_Area" localSheetId="0">'Attach GG'!$A$1:$N$108</definedName>
    <definedName name="Print1">#REF!</definedName>
    <definedName name="Print3">#REF!</definedName>
    <definedName name="Print4">#REF!</definedName>
    <definedName name="Print5">#REF!</definedName>
    <definedName name="ProjIDList">#REF!</definedName>
    <definedName name="PSCo_COS">#REF!</definedName>
    <definedName name="q_MTEP06_App_AB_Facility">#REF!</definedName>
    <definedName name="q_MTEP06_App_AB_Projects">#REF!</definedName>
    <definedName name="revreq">#REF!</definedName>
    <definedName name="SPS_COS">#REF!</definedName>
    <definedName name="Xcel">'[1]Data Entry and Forecaster'!#REF!</definedName>
    <definedName name="Xcel_COS">#REF!</definedName>
  </definedNames>
  <calcPr calcId="171027"/>
</workbook>
</file>

<file path=xl/calcChain.xml><?xml version="1.0" encoding="utf-8"?>
<calcChain xmlns="http://schemas.openxmlformats.org/spreadsheetml/2006/main">
  <c r="G40" i="2" l="1"/>
  <c r="G36" i="2"/>
  <c r="G30" i="2"/>
  <c r="G26" i="2"/>
  <c r="G22" i="2"/>
  <c r="G19" i="2"/>
  <c r="G18" i="2"/>
  <c r="K93" i="2" l="1"/>
  <c r="H93" i="2"/>
  <c r="E93" i="2"/>
  <c r="N61" i="2" l="1"/>
  <c r="G27" i="2" l="1"/>
  <c r="L27" i="2" s="1"/>
  <c r="G41" i="2"/>
  <c r="L41" i="2" s="1"/>
  <c r="G37" i="2"/>
  <c r="L37" i="2" s="1"/>
  <c r="G23" i="2"/>
  <c r="L23" i="2" s="1"/>
  <c r="G31" i="2"/>
  <c r="L31" i="2" s="1"/>
  <c r="M93" i="2"/>
  <c r="C62" i="2"/>
  <c r="G62" i="2"/>
  <c r="N62" i="2"/>
  <c r="G63" i="2"/>
  <c r="G65" i="2"/>
  <c r="L33" i="2" l="1"/>
  <c r="L43" i="2"/>
  <c r="F76" i="2" l="1"/>
  <c r="G76" i="2" s="1"/>
  <c r="F73" i="2"/>
  <c r="G73" i="2" s="1"/>
  <c r="F77" i="2"/>
  <c r="G77" i="2" s="1"/>
  <c r="I73" i="2"/>
  <c r="J73" i="2" s="1"/>
  <c r="I77" i="2"/>
  <c r="J77" i="2" s="1"/>
  <c r="I76" i="2"/>
  <c r="J76" i="2" s="1"/>
  <c r="F75" i="2"/>
  <c r="G75" i="2" s="1"/>
  <c r="F74" i="2"/>
  <c r="G74" i="2" s="1"/>
  <c r="I74" i="2"/>
  <c r="J74" i="2" s="1"/>
  <c r="I75" i="2"/>
  <c r="J75" i="2" s="1"/>
  <c r="L76" i="2" l="1"/>
  <c r="N76" i="2" s="1"/>
  <c r="L77" i="2"/>
  <c r="N77" i="2" s="1"/>
  <c r="L73" i="2"/>
  <c r="N73" i="2" s="1"/>
  <c r="L75" i="2"/>
  <c r="N75" i="2" s="1"/>
  <c r="L74" i="2"/>
  <c r="N74" i="2" s="1"/>
  <c r="N93" i="2" l="1"/>
  <c r="L93" i="2"/>
  <c r="L95" i="2" s="1"/>
</calcChain>
</file>

<file path=xl/sharedStrings.xml><?xml version="1.0" encoding="utf-8"?>
<sst xmlns="http://schemas.openxmlformats.org/spreadsheetml/2006/main" count="186" uniqueCount="159">
  <si>
    <t>Attachment O</t>
  </si>
  <si>
    <t xml:space="preserve">     Rate Formula Template</t>
  </si>
  <si>
    <t>Line</t>
  </si>
  <si>
    <t>No.</t>
  </si>
  <si>
    <t xml:space="preserve"> </t>
  </si>
  <si>
    <t>Allocator</t>
  </si>
  <si>
    <t>(Note C)</t>
  </si>
  <si>
    <t>(Note D)</t>
  </si>
  <si>
    <t>(1)</t>
  </si>
  <si>
    <t>(2)</t>
  </si>
  <si>
    <t>(3)</t>
  </si>
  <si>
    <t>(4)</t>
  </si>
  <si>
    <t>Transmission</t>
  </si>
  <si>
    <t>Page, Line, Col.</t>
  </si>
  <si>
    <t>1a</t>
  </si>
  <si>
    <t>Total Income Taxes</t>
  </si>
  <si>
    <t xml:space="preserve">RETURN </t>
  </si>
  <si>
    <t>Note</t>
  </si>
  <si>
    <t>Letter</t>
  </si>
  <si>
    <t>A</t>
  </si>
  <si>
    <t>B</t>
  </si>
  <si>
    <t>C</t>
  </si>
  <si>
    <t>D</t>
  </si>
  <si>
    <t>E</t>
  </si>
  <si>
    <t>F</t>
  </si>
  <si>
    <t>G</t>
  </si>
  <si>
    <t xml:space="preserve"> Utilizing Attachment O Data</t>
  </si>
  <si>
    <t>Page 1 of 2</t>
  </si>
  <si>
    <t>Gross Transmission Plant - Total</t>
  </si>
  <si>
    <t>Net Transmission Plant - Total</t>
  </si>
  <si>
    <t>O&amp;M EXPENSE</t>
  </si>
  <si>
    <t>TAXES OTHER THAN INCOME TAXES</t>
  </si>
  <si>
    <t>6</t>
  </si>
  <si>
    <t>Total Other Taxes</t>
  </si>
  <si>
    <t>7</t>
  </si>
  <si>
    <t>8</t>
  </si>
  <si>
    <t>9</t>
  </si>
  <si>
    <t>Project Depreciation Expense</t>
  </si>
  <si>
    <t>INCOME TAXES</t>
  </si>
  <si>
    <t>10</t>
  </si>
  <si>
    <t>11</t>
  </si>
  <si>
    <t>12</t>
  </si>
  <si>
    <t>Return on Rate Base</t>
  </si>
  <si>
    <t>Attach O, p 3, line 28 col 5</t>
  </si>
  <si>
    <t>Page 2 of 2</t>
  </si>
  <si>
    <t xml:space="preserve">                           Network Upgrade Charge Calculation By Project</t>
  </si>
  <si>
    <t>Project Name</t>
  </si>
  <si>
    <t>5</t>
  </si>
  <si>
    <t>1b</t>
  </si>
  <si>
    <t>1c</t>
  </si>
  <si>
    <t>MTEP Project Number</t>
  </si>
  <si>
    <t>Line No.</t>
  </si>
  <si>
    <t>Annual Expense Charge</t>
  </si>
  <si>
    <t>P1</t>
  </si>
  <si>
    <t>Annual Return Charge</t>
  </si>
  <si>
    <t>P2</t>
  </si>
  <si>
    <t>P3</t>
  </si>
  <si>
    <t>2</t>
  </si>
  <si>
    <t>True-Up Adjustment</t>
  </si>
  <si>
    <t>Annual Totals</t>
  </si>
  <si>
    <t>Annual Revenue Requirement</t>
  </si>
  <si>
    <t>Attach O, p 2, line 2 col 5 (Note A)</t>
  </si>
  <si>
    <t>Attach O, p 3, line 8 col 5</t>
  </si>
  <si>
    <t>Total O&amp;M Allocated to Transmission</t>
  </si>
  <si>
    <t>Attach O, p 3, line 20 col 5</t>
  </si>
  <si>
    <t>(line 3 divided by line 1 col 3)</t>
  </si>
  <si>
    <t>(line 5 divided by line 1 col 3)</t>
  </si>
  <si>
    <t>(line 10 divided by line 2 col 3)</t>
  </si>
  <si>
    <t>Attach O, p 3, line 27 col 5</t>
  </si>
  <si>
    <t>(Col. 3 * Col. 4)</t>
  </si>
  <si>
    <t>(Col. 6 * Col. 7)</t>
  </si>
  <si>
    <t>(Note E)</t>
  </si>
  <si>
    <t>(Sum Col. 5, 8 &amp; 9)</t>
  </si>
  <si>
    <t>(Note F)</t>
  </si>
  <si>
    <t>Rev. Req. Adj For Attachment O</t>
  </si>
  <si>
    <t xml:space="preserve">Project Gross Plant </t>
  </si>
  <si>
    <t xml:space="preserve">Project Net Plant </t>
  </si>
  <si>
    <t>Project Net Plant is the Project Gross Plant Identified in Column 3 less the associated Accumulated Depreciation.</t>
  </si>
  <si>
    <t>Project Depreciation Expense is the actual value booked for the project and included in the Depreciation Expense in Attachment O page 3 line 12.</t>
  </si>
  <si>
    <t>Annual Allocation Factor for O&amp;M</t>
  </si>
  <si>
    <t>Annual Allocation Factor for Other Taxes</t>
  </si>
  <si>
    <t>Annual Allocation Factor for Income Taxes</t>
  </si>
  <si>
    <t>Annual Allocation Factor for Return on Rate Base</t>
  </si>
  <si>
    <t>Annual Allocation Factor for Return</t>
  </si>
  <si>
    <t>Annual Allocation Factor for Expense</t>
  </si>
  <si>
    <t>Sum Col. 10 &amp; 11
(Note G)</t>
  </si>
  <si>
    <t>Network Upgrade Charge</t>
  </si>
  <si>
    <t>Formula Rate calculation</t>
  </si>
  <si>
    <t>To be completed in conjunction with Attachment O.</t>
  </si>
  <si>
    <t>Total G&amp;C Depreciation Expense</t>
  </si>
  <si>
    <t>Attach O, p 3, lines 10 &amp; 11, col 5 (Note H)</t>
  </si>
  <si>
    <t>Annual Allocation Factor for G&amp;C Depreciation Expense</t>
  </si>
  <si>
    <t>GENERAL AND COMMON (G&amp;C) DEPRECIATION EXPENSE</t>
  </si>
  <si>
    <t>Sum of line 4, 6, and 8</t>
  </si>
  <si>
    <t>13</t>
  </si>
  <si>
    <t>14</t>
  </si>
  <si>
    <t>(line 7 divided by line 1 col 3)</t>
  </si>
  <si>
    <t>(line 12 divided by line 2 col 3)</t>
  </si>
  <si>
    <t>Sum of line 11 and 13</t>
  </si>
  <si>
    <t>H</t>
  </si>
  <si>
    <t>The Total General and Common Depreciation Expense excludes any depreciation expense directly associated with a project and thereby included in page 2 column 9.</t>
  </si>
  <si>
    <t>(Page 1 line 9)</t>
  </si>
  <si>
    <t>(Page 1 line 14)</t>
  </si>
  <si>
    <r>
      <t>Gross Transmission Plant is that identified on page 2 line 2 of Attachment O and includes any sub lines 2a or 2b etc. and is inclusive of any CWIP included in rate base when authorized by FERC order</t>
    </r>
    <r>
      <rPr>
        <sz val="12"/>
        <rFont val="Arial MT"/>
      </rPr>
      <t xml:space="preserve"> less any prefunded AFUDC, if applicable.</t>
    </r>
  </si>
  <si>
    <r>
      <t xml:space="preserve">Net Transmission Plant is that identified on page 2 line 14 of Attachment O and includes any sub lines 14a or 14b etc. and is inclusive of any CWIP included in rate base when authorized by FERC order </t>
    </r>
    <r>
      <rPr>
        <sz val="12"/>
        <rFont val="Arial MT"/>
      </rPr>
      <t>less any prefunded AFUDC, if applicable.</t>
    </r>
  </si>
  <si>
    <t>Attach O, p 2, line 14 and 23b col 5 (Note B)</t>
  </si>
  <si>
    <t>Project Gross Plant is the total capital investment for the project calculated in the same method as the gross plant value in line 1 and includes CWIP in rate base less any prefunded AFUDC, if applicable.  This value includes subsequent capital investments required to maintain the facilities to their original capabilities.</t>
  </si>
  <si>
    <t>True-Up Adjustment is included pursuant to a FERC approved methodology, if applicable.</t>
  </si>
  <si>
    <r>
      <t xml:space="preserve">Attachment GG - </t>
    </r>
    <r>
      <rPr>
        <sz val="12"/>
        <rFont val="Arial MT"/>
      </rPr>
      <t>Generic Company</t>
    </r>
  </si>
  <si>
    <r>
      <t>The Network Upgrade Charge is the value to be used in Schedule</t>
    </r>
    <r>
      <rPr>
        <sz val="12"/>
        <rFont val="Arial MT"/>
      </rPr>
      <t>s 26, 37 and 38.</t>
    </r>
  </si>
  <si>
    <t>Table 1</t>
  </si>
  <si>
    <t>FERC Form 1</t>
  </si>
  <si>
    <t>EIA Form 412 Non-Levelized</t>
  </si>
  <si>
    <t>EIA Form 412 Cash Flow</t>
  </si>
  <si>
    <t>RUS Form 12 Non-Levelized</t>
  </si>
  <si>
    <t>RUS Form 12 Cash Flow</t>
  </si>
  <si>
    <t>Gross Transmission Plant</t>
  </si>
  <si>
    <t>Net Transmission Plant*</t>
  </si>
  <si>
    <t>O&amp;M Expense</t>
  </si>
  <si>
    <t>General and Common Depreciation Expense</t>
  </si>
  <si>
    <t>N/A</t>
  </si>
  <si>
    <t>Taxes Other Than Income Taxes</t>
  </si>
  <si>
    <t>Cross Reference to Attachment O for Completion of Attachment GG</t>
  </si>
  <si>
    <t>Attachment GG</t>
  </si>
  <si>
    <t>Page 1, Line 1, Col. 3</t>
  </si>
  <si>
    <t>Page 1, Line 2, Col. 3</t>
  </si>
  <si>
    <t>Page 1, Line 3, Col. 3</t>
  </si>
  <si>
    <t>Page 1, Line 5, Col. 3</t>
  </si>
  <si>
    <t>Page 1, Line 7, Col. 3</t>
  </si>
  <si>
    <t>Page 1, Line 10, Col. 3</t>
  </si>
  <si>
    <t>Page 1, Line 12, Col. 3</t>
  </si>
  <si>
    <t>Page 2, Line 2, Col. 5</t>
  </si>
  <si>
    <t>Page 2, Line 14, Col. 5</t>
  </si>
  <si>
    <t>Page 3, Line 8, Col. 5</t>
  </si>
  <si>
    <t>P. 3, Lines 10 &amp; 11, Col. 5</t>
  </si>
  <si>
    <t>Page 3, Line  20, Col. 5</t>
  </si>
  <si>
    <t>Page 3, Line 27, Col. 5</t>
  </si>
  <si>
    <t>Page 3, Line 28, Col. 5</t>
  </si>
  <si>
    <t>Page 3, Line 2, Col. 5</t>
  </si>
  <si>
    <t>Page 2, Line 8, Col. 5</t>
  </si>
  <si>
    <t>Page 2, Line  19, Col. 5**</t>
  </si>
  <si>
    <t>Page 2, Line 11, Col. 5 &amp; Page 2, Line 21, Col. 5***</t>
  </si>
  <si>
    <t>Page 3, Lines 10 &amp; 11, Col. 5</t>
  </si>
  <si>
    <t>Page 2, Line  19, Col. 5</t>
  </si>
  <si>
    <t>Page 2, Line 11, Col. 5 &amp; Page 2, Line 21, Col. 5</t>
  </si>
  <si>
    <t xml:space="preserve">Notes: </t>
  </si>
  <si>
    <t xml:space="preserve">*The Net Transmission Plant for Transmission Owners using an Attachment O based on either EIA Form 412 Cash Flow or RUS Form 12 Cash Flow shall use their Gross Transmission Plant from Page 2, Line 2, Column 5 for a Net Transmission Plant value.  These two Attachment Os do not allow for the recovery of depreciation expense nor do they decrement rate base for accumulated depreciation, therefore to maintain a consistent methodology between Attachment O and Attachment GG no depreciation expense would be recovered under Attachment GG nor would any accumulated depreciation be included in the calculation of the Net Transmission Plant balances.   </t>
  </si>
  <si>
    <t>**The Taxes Other Than Income Taxes for SMMPA's EIA Form 412 Cash Flow Attachment O shall use Page 2, Line 20, Col. 5</t>
  </si>
  <si>
    <t>**The Return on Rate Base for SMMPA's EIA Form 412 Cash Flow Attachment O shall use Page 2, Line 12, Col. 5 and Page 2, Line 22, Col. 5.</t>
  </si>
  <si>
    <t>For  the 12 months ended 12/31/17__</t>
  </si>
  <si>
    <t>Indianapolis Power &amp; Light</t>
  </si>
  <si>
    <t>Petersburg Autotransformer Replacements</t>
  </si>
  <si>
    <t>Petersburg 2B-345kV</t>
  </si>
  <si>
    <t>Petersburg - Wheatland to AEP Breed 345 kV</t>
  </si>
  <si>
    <t>Petersburg 345 kV breaker replacements</t>
  </si>
  <si>
    <t>1d</t>
  </si>
  <si>
    <t>1e</t>
  </si>
  <si>
    <t>P4</t>
  </si>
  <si>
    <t>P5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</si>
</sst>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00"/>
    <numFmt numFmtId="166" formatCode="&quot;$&quot;#,##0"/>
    <numFmt numFmtId="167" formatCode="&quot;$&quot;#,##0.00"/>
    <numFmt numFmtId="168" formatCode="_(&quot;$&quot;* #,##0_);_(&quot;$&quot;* \(#,##0\);_(&quot;$&quot;* &quot;-&quot;??_);_(@_)"/>
    <numFmt numFmtId="169" formatCode="0_);\(0\)"/>
  </numFmts>
  <fonts count="36">
    <font>
      <sz val="12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Narrow"/>
      <family val="2"/>
    </font>
    <font>
      <sz val="12"/>
      <name val="Arial MT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2"/>
      <color indexed="17"/>
      <name val="Arial MT"/>
    </font>
    <font>
      <b/>
      <sz val="12"/>
      <name val="Arial"/>
      <family val="2"/>
    </font>
    <font>
      <b/>
      <sz val="12"/>
      <name val="Arial MT"/>
    </font>
    <font>
      <sz val="12"/>
      <color indexed="10"/>
      <name val="Arial"/>
      <family val="2"/>
    </font>
    <font>
      <sz val="10"/>
      <name val="Arial MT"/>
    </font>
    <font>
      <b/>
      <u/>
      <sz val="12"/>
      <name val="Arial MT"/>
    </font>
    <font>
      <sz val="12"/>
      <color indexed="10"/>
      <name val="Arial MT"/>
    </font>
    <font>
      <sz val="12"/>
      <name val="Times New Roman"/>
      <family val="1"/>
    </font>
    <font>
      <i/>
      <sz val="12"/>
      <name val="Arial MT"/>
    </font>
    <font>
      <sz val="16"/>
      <name val="Arial MT"/>
    </font>
    <font>
      <sz val="14"/>
      <name val="Arial MT"/>
    </font>
    <font>
      <u/>
      <sz val="12"/>
      <name val="Arial MT"/>
    </font>
    <font>
      <u/>
      <sz val="10"/>
      <name val="Arial MT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7">
    <xf numFmtId="167" fontId="0" fillId="0" borderId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6" fillId="0" borderId="0">
      <alignment vertical="top"/>
    </xf>
    <xf numFmtId="0" fontId="17" fillId="23" borderId="7" applyNumberFormat="0" applyFont="0" applyAlignment="0" applyProtection="0"/>
    <xf numFmtId="0" fontId="18" fillId="20" borderId="8" applyNumberFormat="0" applyAlignment="0" applyProtection="0"/>
    <xf numFmtId="9" fontId="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126">
    <xf numFmtId="167" fontId="0" fillId="0" borderId="0" xfId="0" applyAlignment="1"/>
    <xf numFmtId="3" fontId="22" fillId="0" borderId="0" xfId="0" applyNumberFormat="1" applyFont="1" applyFill="1" applyBorder="1"/>
    <xf numFmtId="167" fontId="0" fillId="0" borderId="0" xfId="0" applyFill="1" applyBorder="1" applyAlignment="1"/>
    <xf numFmtId="167" fontId="0" fillId="0" borderId="0" xfId="0" applyFill="1" applyBorder="1" applyAlignment="1">
      <alignment horizontal="right"/>
    </xf>
    <xf numFmtId="0" fontId="22" fillId="0" borderId="0" xfId="0" applyNumberFormat="1" applyFont="1" applyFill="1" applyBorder="1" applyAlignment="1" applyProtection="1">
      <alignment horizontal="right"/>
      <protection locked="0"/>
    </xf>
    <xf numFmtId="3" fontId="22" fillId="24" borderId="0" xfId="0" applyNumberFormat="1" applyFont="1" applyFill="1" applyBorder="1" applyAlignment="1"/>
    <xf numFmtId="168" fontId="0" fillId="24" borderId="0" xfId="30" applyNumberFormat="1" applyFont="1" applyFill="1" applyBorder="1" applyAlignment="1"/>
    <xf numFmtId="166" fontId="0" fillId="24" borderId="0" xfId="0" applyNumberFormat="1" applyFill="1" applyBorder="1" applyAlignment="1"/>
    <xf numFmtId="168" fontId="22" fillId="24" borderId="0" xfId="30" applyNumberFormat="1" applyFont="1" applyFill="1" applyBorder="1" applyAlignment="1"/>
    <xf numFmtId="167" fontId="0" fillId="0" borderId="10" xfId="0" applyFill="1" applyBorder="1" applyAlignment="1"/>
    <xf numFmtId="164" fontId="22" fillId="0" borderId="0" xfId="0" applyNumberFormat="1" applyFont="1" applyFill="1" applyBorder="1" applyAlignment="1">
      <alignment horizontal="center"/>
    </xf>
    <xf numFmtId="3" fontId="22" fillId="0" borderId="0" xfId="0" applyNumberFormat="1" applyFont="1" applyFill="1" applyBorder="1" applyAlignment="1"/>
    <xf numFmtId="3" fontId="22" fillId="0" borderId="0" xfId="0" applyNumberFormat="1" applyFont="1" applyFill="1" applyBorder="1" applyAlignment="1">
      <alignment horizontal="center"/>
    </xf>
    <xf numFmtId="0" fontId="22" fillId="0" borderId="0" xfId="0" applyNumberFormat="1" applyFont="1" applyFill="1" applyBorder="1" applyAlignment="1"/>
    <xf numFmtId="0" fontId="24" fillId="0" borderId="0" xfId="0" applyNumberFormat="1" applyFont="1" applyFill="1" applyBorder="1" applyAlignment="1"/>
    <xf numFmtId="3" fontId="24" fillId="0" borderId="0" xfId="0" applyNumberFormat="1" applyFont="1" applyFill="1" applyBorder="1" applyAlignment="1">
      <alignment horizontal="center"/>
    </xf>
    <xf numFmtId="0" fontId="22" fillId="0" borderId="0" xfId="0" applyNumberFormat="1" applyFont="1" applyFill="1" applyBorder="1" applyAlignment="1" applyProtection="1">
      <protection locked="0"/>
    </xf>
    <xf numFmtId="0" fontId="22" fillId="0" borderId="0" xfId="0" applyNumberFormat="1" applyFont="1" applyFill="1" applyBorder="1" applyAlignment="1" applyProtection="1">
      <alignment horizontal="left"/>
      <protection locked="0"/>
    </xf>
    <xf numFmtId="0" fontId="22" fillId="0" borderId="0" xfId="0" applyNumberFormat="1" applyFont="1" applyFill="1" applyBorder="1" applyProtection="1">
      <protection locked="0"/>
    </xf>
    <xf numFmtId="0" fontId="22" fillId="0" borderId="0" xfId="0" applyNumberFormat="1" applyFont="1" applyFill="1" applyBorder="1"/>
    <xf numFmtId="0" fontId="0" fillId="0" borderId="0" xfId="0" applyNumberFormat="1" applyFont="1" applyFill="1" applyBorder="1"/>
    <xf numFmtId="0" fontId="23" fillId="0" borderId="0" xfId="0" applyNumberFormat="1" applyFont="1" applyFill="1" applyBorder="1"/>
    <xf numFmtId="167" fontId="0" fillId="0" borderId="0" xfId="0" applyFont="1" applyFill="1" applyBorder="1" applyAlignment="1"/>
    <xf numFmtId="0" fontId="23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 applyProtection="1">
      <alignment horizontal="center"/>
      <protection locked="0"/>
    </xf>
    <xf numFmtId="49" fontId="22" fillId="0" borderId="0" xfId="0" applyNumberFormat="1" applyFont="1" applyFill="1" applyBorder="1" applyAlignment="1">
      <alignment horizontal="center"/>
    </xf>
    <xf numFmtId="49" fontId="22" fillId="0" borderId="0" xfId="0" applyNumberFormat="1" applyFont="1" applyFill="1" applyBorder="1"/>
    <xf numFmtId="0" fontId="22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167" fontId="24" fillId="0" borderId="0" xfId="0" applyFont="1" applyFill="1" applyBorder="1" applyAlignment="1">
      <alignment horizontal="center"/>
    </xf>
    <xf numFmtId="0" fontId="24" fillId="0" borderId="0" xfId="0" applyNumberFormat="1" applyFont="1" applyFill="1" applyBorder="1" applyAlignment="1" applyProtection="1">
      <alignment horizontal="center"/>
      <protection locked="0"/>
    </xf>
    <xf numFmtId="0" fontId="25" fillId="0" borderId="0" xfId="0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Fill="1" applyBorder="1" applyAlignment="1">
      <alignment horizontal="center"/>
    </xf>
    <xf numFmtId="10" fontId="22" fillId="0" borderId="0" xfId="0" applyNumberFormat="1" applyFont="1" applyFill="1" applyBorder="1" applyAlignment="1"/>
    <xf numFmtId="10" fontId="0" fillId="0" borderId="0" xfId="43" applyNumberFormat="1" applyFont="1" applyFill="1" applyBorder="1" applyAlignment="1"/>
    <xf numFmtId="10" fontId="24" fillId="0" borderId="0" xfId="0" applyNumberFormat="1" applyFont="1" applyFill="1" applyBorder="1" applyAlignment="1"/>
    <xf numFmtId="3" fontId="25" fillId="0" borderId="0" xfId="0" applyNumberFormat="1" applyFont="1" applyFill="1" applyBorder="1" applyAlignment="1"/>
    <xf numFmtId="165" fontId="24" fillId="0" borderId="0" xfId="0" applyNumberFormat="1" applyFont="1" applyFill="1" applyBorder="1" applyAlignment="1"/>
    <xf numFmtId="49" fontId="0" fillId="0" borderId="0" xfId="0" applyNumberFormat="1" applyFill="1" applyBorder="1" applyAlignment="1">
      <alignment horizontal="center"/>
    </xf>
    <xf numFmtId="167" fontId="22" fillId="0" borderId="0" xfId="0" applyFont="1" applyFill="1" applyBorder="1" applyAlignment="1">
      <alignment horizontal="center"/>
    </xf>
    <xf numFmtId="0" fontId="24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167" fontId="25" fillId="0" borderId="0" xfId="0" applyFont="1" applyFill="1" applyBorder="1" applyAlignment="1"/>
    <xf numFmtId="3" fontId="24" fillId="0" borderId="0" xfId="0" applyNumberFormat="1" applyFont="1" applyFill="1" applyBorder="1" applyAlignment="1"/>
    <xf numFmtId="10" fontId="24" fillId="0" borderId="0" xfId="43" applyNumberFormat="1" applyFont="1" applyFill="1" applyBorder="1" applyAlignment="1"/>
    <xf numFmtId="0" fontId="0" fillId="0" borderId="0" xfId="0" applyNumberFormat="1" applyFont="1" applyFill="1" applyBorder="1" applyAlignment="1">
      <alignment horizontal="fill"/>
    </xf>
    <xf numFmtId="49" fontId="0" fillId="0" borderId="0" xfId="0" applyNumberFormat="1" applyFont="1" applyFill="1" applyBorder="1" applyAlignment="1">
      <alignment horizontal="center"/>
    </xf>
    <xf numFmtId="167" fontId="29" fillId="0" borderId="0" xfId="0" applyFont="1" applyFill="1" applyBorder="1" applyAlignment="1"/>
    <xf numFmtId="3" fontId="26" fillId="0" borderId="0" xfId="0" applyNumberFormat="1" applyFont="1" applyFill="1" applyBorder="1" applyAlignment="1"/>
    <xf numFmtId="10" fontId="22" fillId="0" borderId="0" xfId="43" applyNumberFormat="1" applyFont="1" applyFill="1" applyBorder="1" applyAlignment="1"/>
    <xf numFmtId="166" fontId="0" fillId="0" borderId="0" xfId="0" applyNumberFormat="1" applyFill="1" applyBorder="1" applyAlignment="1"/>
    <xf numFmtId="0" fontId="26" fillId="0" borderId="0" xfId="0" applyNumberFormat="1" applyFont="1" applyFill="1" applyBorder="1"/>
    <xf numFmtId="167" fontId="22" fillId="0" borderId="0" xfId="0" applyFont="1" applyFill="1" applyBorder="1" applyAlignment="1"/>
    <xf numFmtId="0" fontId="0" fillId="0" borderId="0" xfId="0" applyNumberFormat="1" applyFont="1" applyFill="1" applyBorder="1" applyAlignment="1">
      <alignment horizontal="right"/>
    </xf>
    <xf numFmtId="49" fontId="0" fillId="0" borderId="0" xfId="0" applyNumberFormat="1" applyFill="1" applyBorder="1" applyAlignment="1">
      <alignment horizontal="left"/>
    </xf>
    <xf numFmtId="167" fontId="22" fillId="0" borderId="0" xfId="0" applyFont="1" applyFill="1" applyBorder="1" applyAlignment="1">
      <alignment horizontal="right"/>
    </xf>
    <xf numFmtId="169" fontId="24" fillId="0" borderId="0" xfId="0" applyNumberFormat="1" applyFont="1" applyFill="1" applyBorder="1" applyAlignment="1">
      <alignment horizontal="center"/>
    </xf>
    <xf numFmtId="167" fontId="25" fillId="0" borderId="11" xfId="0" applyFont="1" applyFill="1" applyBorder="1" applyAlignment="1">
      <alignment horizontal="center" wrapText="1"/>
    </xf>
    <xf numFmtId="167" fontId="25" fillId="0" borderId="12" xfId="0" applyFont="1" applyFill="1" applyBorder="1" applyAlignment="1"/>
    <xf numFmtId="167" fontId="25" fillId="0" borderId="12" xfId="0" applyFont="1" applyFill="1" applyBorder="1" applyAlignment="1">
      <alignment horizontal="center" wrapText="1"/>
    </xf>
    <xf numFmtId="0" fontId="24" fillId="0" borderId="12" xfId="0" applyNumberFormat="1" applyFont="1" applyFill="1" applyBorder="1" applyAlignment="1">
      <alignment horizontal="center" wrapText="1"/>
    </xf>
    <xf numFmtId="167" fontId="25" fillId="0" borderId="13" xfId="0" applyFont="1" applyFill="1" applyBorder="1" applyAlignment="1">
      <alignment horizontal="center" wrapText="1"/>
    </xf>
    <xf numFmtId="3" fontId="24" fillId="0" borderId="13" xfId="0" applyNumberFormat="1" applyFont="1" applyFill="1" applyBorder="1" applyAlignment="1">
      <alignment horizontal="center" wrapText="1"/>
    </xf>
    <xf numFmtId="3" fontId="24" fillId="0" borderId="12" xfId="0" applyNumberFormat="1" applyFont="1" applyFill="1" applyBorder="1" applyAlignment="1">
      <alignment horizontal="center" wrapText="1"/>
    </xf>
    <xf numFmtId="0" fontId="22" fillId="0" borderId="11" xfId="0" applyNumberFormat="1" applyFont="1" applyFill="1" applyBorder="1"/>
    <xf numFmtId="0" fontId="22" fillId="0" borderId="12" xfId="0" applyNumberFormat="1" applyFont="1" applyFill="1" applyBorder="1"/>
    <xf numFmtId="0" fontId="22" fillId="0" borderId="12" xfId="0" applyNumberFormat="1" applyFont="1" applyFill="1" applyBorder="1" applyAlignment="1">
      <alignment horizontal="center"/>
    </xf>
    <xf numFmtId="0" fontId="22" fillId="0" borderId="13" xfId="0" applyNumberFormat="1" applyFont="1" applyFill="1" applyBorder="1" applyAlignment="1">
      <alignment horizontal="center"/>
    </xf>
    <xf numFmtId="3" fontId="22" fillId="0" borderId="12" xfId="0" applyNumberFormat="1" applyFont="1" applyFill="1" applyBorder="1" applyAlignment="1">
      <alignment horizontal="center"/>
    </xf>
    <xf numFmtId="0" fontId="22" fillId="0" borderId="14" xfId="0" applyNumberFormat="1" applyFont="1" applyFill="1" applyBorder="1"/>
    <xf numFmtId="0" fontId="22" fillId="0" borderId="15" xfId="0" applyNumberFormat="1" applyFont="1" applyFill="1" applyBorder="1"/>
    <xf numFmtId="3" fontId="22" fillId="0" borderId="15" xfId="0" applyNumberFormat="1" applyFont="1" applyFill="1" applyBorder="1" applyAlignment="1"/>
    <xf numFmtId="167" fontId="0" fillId="0" borderId="14" xfId="0" applyFill="1" applyBorder="1" applyAlignment="1"/>
    <xf numFmtId="167" fontId="0" fillId="0" borderId="15" xfId="0" applyFill="1" applyBorder="1" applyAlignment="1"/>
    <xf numFmtId="167" fontId="27" fillId="0" borderId="0" xfId="0" applyFont="1" applyFill="1" applyBorder="1" applyAlignment="1"/>
    <xf numFmtId="167" fontId="27" fillId="0" borderId="15" xfId="0" applyFont="1" applyFill="1" applyBorder="1" applyAlignment="1"/>
    <xf numFmtId="167" fontId="0" fillId="0" borderId="16" xfId="0" applyFill="1" applyBorder="1" applyAlignment="1"/>
    <xf numFmtId="167" fontId="27" fillId="0" borderId="10" xfId="0" applyFont="1" applyFill="1" applyBorder="1" applyAlignment="1"/>
    <xf numFmtId="167" fontId="27" fillId="0" borderId="17" xfId="0" applyFont="1" applyFill="1" applyBorder="1" applyAlignment="1"/>
    <xf numFmtId="167" fontId="27" fillId="0" borderId="0" xfId="0" applyFont="1" applyFill="1" applyBorder="1" applyAlignment="1">
      <alignment horizontal="center"/>
    </xf>
    <xf numFmtId="3" fontId="22" fillId="0" borderId="13" xfId="0" applyNumberFormat="1" applyFont="1" applyFill="1" applyBorder="1" applyAlignment="1">
      <alignment horizontal="center" wrapText="1"/>
    </xf>
    <xf numFmtId="49" fontId="22" fillId="24" borderId="0" xfId="0" applyNumberFormat="1" applyFont="1" applyFill="1" applyBorder="1" applyAlignment="1">
      <alignment horizontal="center"/>
    </xf>
    <xf numFmtId="166" fontId="22" fillId="0" borderId="0" xfId="0" applyNumberFormat="1" applyFont="1" applyFill="1" applyBorder="1" applyAlignment="1"/>
    <xf numFmtId="167" fontId="17" fillId="0" borderId="0" xfId="0" applyFont="1" applyFill="1" applyBorder="1" applyAlignment="1">
      <alignment horizontal="center"/>
    </xf>
    <xf numFmtId="167" fontId="17" fillId="0" borderId="0" xfId="0" applyFont="1" applyFill="1" applyBorder="1" applyAlignment="1"/>
    <xf numFmtId="167" fontId="17" fillId="0" borderId="0" xfId="0" applyFont="1" applyFill="1" applyBorder="1" applyAlignment="1">
      <alignment horizontal="center" vertical="top"/>
    </xf>
    <xf numFmtId="167" fontId="6" fillId="0" borderId="0" xfId="0" applyFont="1" applyFill="1" applyBorder="1" applyAlignment="1"/>
    <xf numFmtId="1" fontId="22" fillId="0" borderId="0" xfId="28" applyNumberFormat="1" applyFont="1" applyFill="1" applyBorder="1" applyAlignment="1">
      <alignment horizontal="center"/>
    </xf>
    <xf numFmtId="167" fontId="22" fillId="0" borderId="18" xfId="0" applyFont="1" applyFill="1" applyBorder="1" applyAlignment="1"/>
    <xf numFmtId="49" fontId="30" fillId="0" borderId="0" xfId="0" applyNumberFormat="1" applyFont="1" applyFill="1" applyBorder="1" applyAlignment="1">
      <alignment horizontal="left"/>
    </xf>
    <xf numFmtId="167" fontId="30" fillId="0" borderId="0" xfId="0" applyFont="1" applyFill="1" applyBorder="1" applyAlignment="1"/>
    <xf numFmtId="49" fontId="30" fillId="0" borderId="0" xfId="0" applyNumberFormat="1" applyFont="1" applyFill="1" applyBorder="1" applyAlignment="1">
      <alignment horizontal="center"/>
    </xf>
    <xf numFmtId="0" fontId="30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center"/>
    </xf>
    <xf numFmtId="167" fontId="0" fillId="0" borderId="0" xfId="0" applyFont="1" applyFill="1" applyBorder="1" applyAlignment="1">
      <alignment horizontal="center"/>
    </xf>
    <xf numFmtId="167" fontId="31" fillId="0" borderId="0" xfId="0" applyFont="1" applyFill="1" applyBorder="1" applyAlignment="1"/>
    <xf numFmtId="167" fontId="0" fillId="0" borderId="0" xfId="0" applyFont="1" applyFill="1" applyBorder="1" applyAlignment="1">
      <alignment horizontal="right"/>
    </xf>
    <xf numFmtId="167" fontId="0" fillId="25" borderId="7" xfId="0" applyFill="1" applyBorder="1" applyAlignment="1">
      <alignment horizontal="center"/>
    </xf>
    <xf numFmtId="167" fontId="32" fillId="25" borderId="7" xfId="0" applyFont="1" applyFill="1" applyBorder="1" applyAlignment="1"/>
    <xf numFmtId="167" fontId="0" fillId="0" borderId="7" xfId="0" applyBorder="1" applyAlignment="1"/>
    <xf numFmtId="167" fontId="0" fillId="25" borderId="7" xfId="0" applyFill="1" applyBorder="1" applyAlignment="1"/>
    <xf numFmtId="167" fontId="33" fillId="25" borderId="7" xfId="0" applyFont="1" applyFill="1" applyBorder="1" applyAlignment="1"/>
    <xf numFmtId="167" fontId="34" fillId="25" borderId="7" xfId="0" applyFont="1" applyFill="1" applyBorder="1" applyAlignment="1"/>
    <xf numFmtId="167" fontId="35" fillId="25" borderId="7" xfId="0" applyFont="1" applyFill="1" applyBorder="1" applyAlignment="1"/>
    <xf numFmtId="167" fontId="0" fillId="25" borderId="7" xfId="0" applyFont="1" applyFill="1" applyBorder="1" applyAlignment="1"/>
    <xf numFmtId="167" fontId="27" fillId="25" borderId="7" xfId="0" applyFont="1" applyFill="1" applyBorder="1" applyAlignment="1"/>
    <xf numFmtId="167" fontId="0" fillId="25" borderId="7" xfId="0" applyFont="1" applyFill="1" applyBorder="1" applyAlignment="1">
      <alignment wrapText="1"/>
    </xf>
    <xf numFmtId="167" fontId="0" fillId="0" borderId="0" xfId="0" applyAlignment="1">
      <alignment wrapText="1"/>
    </xf>
    <xf numFmtId="167" fontId="0" fillId="0" borderId="0" xfId="0" applyFont="1" applyFill="1" applyBorder="1" applyAlignment="1">
      <alignment horizontal="left"/>
    </xf>
    <xf numFmtId="167" fontId="0" fillId="0" borderId="0" xfId="0" applyFill="1" applyBorder="1" applyAlignment="1">
      <alignment horizontal="left" vertical="top" wrapText="1"/>
    </xf>
    <xf numFmtId="167" fontId="17" fillId="0" borderId="0" xfId="0" applyFont="1" applyFill="1" applyBorder="1" applyAlignment="1">
      <alignment horizontal="left" vertical="top" wrapText="1"/>
    </xf>
    <xf numFmtId="167" fontId="17" fillId="0" borderId="0" xfId="0" applyFont="1" applyFill="1" applyBorder="1" applyAlignment="1">
      <alignment horizontal="left" wrapText="1"/>
    </xf>
    <xf numFmtId="167" fontId="0" fillId="0" borderId="0" xfId="0" applyFont="1" applyFill="1" applyBorder="1" applyAlignment="1">
      <alignment horizontal="left" vertical="top" wrapText="1"/>
    </xf>
    <xf numFmtId="167" fontId="17" fillId="0" borderId="0" xfId="0" applyFont="1" applyFill="1" applyBorder="1" applyAlignment="1">
      <alignment horizontal="left"/>
    </xf>
    <xf numFmtId="167" fontId="0" fillId="0" borderId="0" xfId="0" applyFill="1" applyBorder="1" applyAlignment="1">
      <alignment horizontal="left"/>
    </xf>
    <xf numFmtId="167" fontId="0" fillId="0" borderId="0" xfId="0" applyAlignment="1">
      <alignment horizontal="left" wrapText="1"/>
    </xf>
    <xf numFmtId="167" fontId="0" fillId="25" borderId="19" xfId="0" applyFill="1" applyBorder="1" applyAlignment="1">
      <alignment horizontal="right"/>
    </xf>
    <xf numFmtId="167" fontId="0" fillId="25" borderId="20" xfId="0" applyFill="1" applyBorder="1" applyAlignment="1">
      <alignment horizontal="right"/>
    </xf>
    <xf numFmtId="167" fontId="0" fillId="25" borderId="21" xfId="0" applyFill="1" applyBorder="1" applyAlignment="1">
      <alignment horizontal="right"/>
    </xf>
    <xf numFmtId="167" fontId="32" fillId="25" borderId="7" xfId="0" applyFont="1" applyFill="1" applyBorder="1" applyAlignment="1">
      <alignment horizontal="center"/>
    </xf>
    <xf numFmtId="167" fontId="0" fillId="25" borderId="19" xfId="0" applyFont="1" applyFill="1" applyBorder="1" applyAlignment="1">
      <alignment horizontal="left" wrapText="1"/>
    </xf>
    <xf numFmtId="167" fontId="0" fillId="25" borderId="20" xfId="0" applyFont="1" applyFill="1" applyBorder="1" applyAlignment="1">
      <alignment horizontal="left" wrapText="1"/>
    </xf>
    <xf numFmtId="167" fontId="0" fillId="25" borderId="21" xfId="0" applyFont="1" applyFill="1" applyBorder="1" applyAlignment="1">
      <alignment horizontal="left" wrapText="1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/>
    <cellStyle name="Currency" xfId="30" builtinId="4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0"/>
    <cellStyle name="Note" xfId="41" builtinId="10" customBuiltin="1"/>
    <cellStyle name="Output" xfId="42" builtinId="21" customBuiltin="1"/>
    <cellStyle name="Percent" xfId="43" builtinId="5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fs/2000/formula%20rates/NSP%20xcelcoss%20mis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8_IPL_YE123117_AttO_A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EPRI-REG-ADVT"/>
      <sheetName val="Data Entry and Forecaster"/>
      <sheetName val="IOU Cost of Service"/>
      <sheetName val="MISO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nlevelized-IOU"/>
      <sheetName val="Export"/>
    </sheetNames>
    <sheetDataSet>
      <sheetData sheetId="0">
        <row r="82">
          <cell r="D82">
            <v>380881153</v>
          </cell>
        </row>
        <row r="98">
          <cell r="I98">
            <v>213907011</v>
          </cell>
        </row>
        <row r="156">
          <cell r="I156">
            <v>16097162.886603346</v>
          </cell>
        </row>
        <row r="160">
          <cell r="I160">
            <v>1390065.4802444947</v>
          </cell>
        </row>
        <row r="173">
          <cell r="I173">
            <v>1699228.6581552615</v>
          </cell>
        </row>
        <row r="185">
          <cell r="I185">
            <v>3294207.0078836447</v>
          </cell>
        </row>
        <row r="187">
          <cell r="I187">
            <v>14807686.699937219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49"/>
  </sheetPr>
  <dimension ref="A1:BM306"/>
  <sheetViews>
    <sheetView tabSelected="1" topLeftCell="A61" zoomScale="70" zoomScaleNormal="70" workbookViewId="0">
      <selection activeCell="H78" sqref="H78"/>
    </sheetView>
  </sheetViews>
  <sheetFormatPr defaultRowHeight="15"/>
  <cols>
    <col min="1" max="1" width="6" style="2" customWidth="1"/>
    <col min="2" max="2" width="1.44140625" style="2" customWidth="1"/>
    <col min="3" max="3" width="39.109375" style="2" customWidth="1"/>
    <col min="4" max="4" width="12" style="2" customWidth="1"/>
    <col min="5" max="5" width="14.44140625" style="2" customWidth="1"/>
    <col min="6" max="6" width="11.88671875" style="2" customWidth="1"/>
    <col min="7" max="7" width="14.109375" style="2" customWidth="1"/>
    <col min="8" max="8" width="13.88671875" style="2" customWidth="1"/>
    <col min="9" max="10" width="12.77734375" style="2" customWidth="1"/>
    <col min="11" max="11" width="13.5546875" style="2" customWidth="1"/>
    <col min="12" max="12" width="16" style="2" customWidth="1"/>
    <col min="13" max="13" width="12.77734375" style="2" customWidth="1"/>
    <col min="14" max="14" width="13.88671875" style="2" customWidth="1"/>
    <col min="15" max="15" width="1.88671875" style="2" customWidth="1"/>
    <col min="16" max="16" width="13" style="2" customWidth="1"/>
    <col min="17" max="16384" width="8.88671875" style="2"/>
  </cols>
  <sheetData>
    <row r="1" spans="1:65">
      <c r="N1" s="3"/>
    </row>
    <row r="2" spans="1:65">
      <c r="N2" s="3"/>
    </row>
    <row r="4" spans="1:65">
      <c r="N4" s="99" t="s">
        <v>108</v>
      </c>
    </row>
    <row r="5" spans="1:65">
      <c r="C5" s="16" t="s">
        <v>87</v>
      </c>
      <c r="D5" s="16"/>
      <c r="E5" s="16"/>
      <c r="F5" s="16"/>
      <c r="G5" s="17" t="s">
        <v>1</v>
      </c>
      <c r="H5" s="16"/>
      <c r="I5" s="16"/>
      <c r="J5" s="16"/>
      <c r="K5" s="18"/>
      <c r="M5" s="19"/>
      <c r="N5" s="4" t="s">
        <v>149</v>
      </c>
      <c r="O5" s="20"/>
      <c r="P5" s="21"/>
      <c r="Q5" s="21"/>
      <c r="R5" s="20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</row>
    <row r="6" spans="1:65">
      <c r="C6" s="16"/>
      <c r="D6" s="16"/>
      <c r="E6" s="11" t="s">
        <v>4</v>
      </c>
      <c r="F6" s="11"/>
      <c r="G6" s="11" t="s">
        <v>26</v>
      </c>
      <c r="H6" s="11"/>
      <c r="I6" s="11"/>
      <c r="J6" s="11"/>
      <c r="K6" s="18"/>
      <c r="M6" s="19"/>
      <c r="N6" s="18"/>
      <c r="O6" s="20"/>
      <c r="P6" s="23"/>
      <c r="Q6" s="21"/>
      <c r="R6" s="20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</row>
    <row r="7" spans="1:65">
      <c r="C7" s="19"/>
      <c r="D7" s="19"/>
      <c r="E7" s="19"/>
      <c r="F7" s="19"/>
      <c r="G7" s="19"/>
      <c r="H7" s="19"/>
      <c r="I7" s="19"/>
      <c r="J7" s="19"/>
      <c r="K7" s="19"/>
      <c r="M7" s="19"/>
      <c r="N7" s="19" t="s">
        <v>27</v>
      </c>
      <c r="O7" s="20"/>
      <c r="P7" s="21"/>
      <c r="Q7" s="21"/>
      <c r="R7" s="20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</row>
    <row r="8" spans="1:65">
      <c r="A8" s="24"/>
      <c r="C8" s="19"/>
      <c r="D8" s="19"/>
      <c r="E8" s="19"/>
      <c r="F8" s="19"/>
      <c r="G8" s="84" t="s">
        <v>150</v>
      </c>
      <c r="H8" s="19"/>
      <c r="I8" s="19"/>
      <c r="J8" s="19"/>
      <c r="K8" s="19"/>
      <c r="L8" s="19"/>
      <c r="M8" s="19"/>
      <c r="N8" s="19"/>
      <c r="O8" s="20"/>
      <c r="P8" s="21"/>
      <c r="Q8" s="21"/>
      <c r="R8" s="20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</row>
    <row r="9" spans="1:65">
      <c r="A9" s="24"/>
      <c r="C9" s="19"/>
      <c r="D9" s="19"/>
      <c r="E9" s="19"/>
      <c r="F9" s="19"/>
      <c r="G9" s="26"/>
      <c r="H9" s="19"/>
      <c r="I9" s="19"/>
      <c r="J9" s="19"/>
      <c r="K9" s="19"/>
      <c r="L9" s="19"/>
      <c r="M9" s="19"/>
      <c r="N9" s="19"/>
      <c r="O9" s="20"/>
      <c r="P9" s="21"/>
      <c r="Q9" s="21"/>
      <c r="R9" s="20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</row>
    <row r="10" spans="1:65">
      <c r="A10" s="24"/>
      <c r="C10" s="19" t="s">
        <v>88</v>
      </c>
      <c r="D10" s="19"/>
      <c r="E10" s="19"/>
      <c r="F10" s="19"/>
      <c r="G10" s="26"/>
      <c r="H10" s="19"/>
      <c r="I10" s="19"/>
      <c r="J10" s="19"/>
      <c r="K10" s="19"/>
      <c r="L10" s="19"/>
      <c r="M10" s="19"/>
      <c r="N10" s="19"/>
      <c r="O10" s="20"/>
      <c r="P10" s="21"/>
      <c r="Q10" s="21"/>
      <c r="R10" s="20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</row>
    <row r="11" spans="1:65">
      <c r="A11" s="24"/>
      <c r="C11" s="19"/>
      <c r="D11" s="19"/>
      <c r="E11" s="19"/>
      <c r="F11" s="19"/>
      <c r="G11" s="26"/>
      <c r="L11" s="19"/>
      <c r="M11" s="19"/>
      <c r="N11" s="19"/>
      <c r="O11" s="20"/>
      <c r="P11" s="20"/>
      <c r="Q11" s="20"/>
      <c r="R11" s="20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</row>
    <row r="12" spans="1:65">
      <c r="A12" s="24"/>
      <c r="C12" s="19"/>
      <c r="D12" s="19"/>
      <c r="E12" s="19"/>
      <c r="F12" s="19"/>
      <c r="G12" s="19"/>
      <c r="L12" s="1"/>
      <c r="M12" s="19"/>
      <c r="N12" s="19"/>
      <c r="O12" s="20"/>
      <c r="P12" s="20"/>
      <c r="Q12" s="20"/>
      <c r="R12" s="20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</row>
    <row r="13" spans="1:65">
      <c r="C13" s="27" t="s">
        <v>8</v>
      </c>
      <c r="D13" s="27"/>
      <c r="E13" s="27" t="s">
        <v>9</v>
      </c>
      <c r="F13" s="27"/>
      <c r="G13" s="27" t="s">
        <v>10</v>
      </c>
      <c r="L13" s="25" t="s">
        <v>11</v>
      </c>
      <c r="M13" s="11"/>
      <c r="N13" s="25"/>
      <c r="O13" s="28"/>
      <c r="P13" s="25"/>
      <c r="Q13" s="28"/>
      <c r="R13" s="29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</row>
    <row r="14" spans="1:65" ht="15.75">
      <c r="C14" s="13"/>
      <c r="D14" s="13"/>
      <c r="E14" s="15" t="s">
        <v>0</v>
      </c>
      <c r="F14" s="15"/>
      <c r="G14" s="11"/>
      <c r="M14" s="11"/>
      <c r="O14" s="28"/>
      <c r="P14" s="30"/>
      <c r="Q14" s="30"/>
      <c r="R14" s="29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</row>
    <row r="15" spans="1:65" ht="15.75">
      <c r="A15" s="24" t="s">
        <v>2</v>
      </c>
      <c r="C15" s="13"/>
      <c r="D15" s="13"/>
      <c r="E15" s="31" t="s">
        <v>13</v>
      </c>
      <c r="F15" s="31"/>
      <c r="G15" s="32" t="s">
        <v>12</v>
      </c>
      <c r="L15" s="32" t="s">
        <v>5</v>
      </c>
      <c r="M15" s="11"/>
      <c r="O15" s="20"/>
      <c r="P15" s="33"/>
      <c r="Q15" s="30"/>
      <c r="R15" s="29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</row>
    <row r="16" spans="1:65" ht="15.75">
      <c r="A16" s="24" t="s">
        <v>3</v>
      </c>
      <c r="C16" s="14"/>
      <c r="D16" s="14"/>
      <c r="E16" s="11"/>
      <c r="F16" s="11"/>
      <c r="G16" s="11"/>
      <c r="J16" s="98"/>
      <c r="L16" s="11"/>
      <c r="M16" s="11"/>
      <c r="N16" s="11"/>
      <c r="O16" s="20"/>
      <c r="P16" s="28"/>
      <c r="Q16" s="28"/>
      <c r="R16" s="29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</row>
    <row r="17" spans="1:65" ht="15.75">
      <c r="A17" s="34"/>
      <c r="C17" s="13"/>
      <c r="D17" s="13"/>
      <c r="E17" s="11"/>
      <c r="F17" s="11"/>
      <c r="G17" s="11"/>
      <c r="L17" s="11"/>
      <c r="M17" s="11"/>
      <c r="N17" s="11"/>
      <c r="O17" s="20"/>
      <c r="P17" s="28"/>
      <c r="Q17" s="28"/>
      <c r="R17" s="29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</row>
    <row r="18" spans="1:65">
      <c r="A18" s="35">
        <v>1</v>
      </c>
      <c r="C18" s="13" t="s">
        <v>28</v>
      </c>
      <c r="D18" s="13"/>
      <c r="E18" s="12" t="s">
        <v>61</v>
      </c>
      <c r="F18" s="12"/>
      <c r="G18" s="5">
        <f>'[2]Nonlevelized-IOU'!$D$82</f>
        <v>380881153</v>
      </c>
      <c r="M18" s="11"/>
      <c r="N18" s="11"/>
      <c r="O18" s="20"/>
      <c r="P18" s="28"/>
      <c r="Q18" s="28"/>
      <c r="R18" s="29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</row>
    <row r="19" spans="1:65">
      <c r="A19" s="35">
        <v>2</v>
      </c>
      <c r="C19" s="13" t="s">
        <v>29</v>
      </c>
      <c r="D19" s="13"/>
      <c r="E19" s="12" t="s">
        <v>105</v>
      </c>
      <c r="F19" s="12"/>
      <c r="G19" s="5">
        <f>'[2]Nonlevelized-IOU'!$I$98</f>
        <v>213907011</v>
      </c>
      <c r="M19" s="11"/>
      <c r="N19" s="11"/>
      <c r="O19" s="20"/>
      <c r="P19" s="28"/>
      <c r="Q19" s="28"/>
      <c r="R19" s="29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</row>
    <row r="20" spans="1:65">
      <c r="A20" s="35"/>
      <c r="E20" s="12"/>
      <c r="F20" s="12"/>
      <c r="M20" s="11"/>
      <c r="N20" s="11"/>
      <c r="O20" s="20"/>
      <c r="P20" s="28"/>
      <c r="Q20" s="28"/>
      <c r="R20" s="29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</row>
    <row r="21" spans="1:65">
      <c r="A21" s="35"/>
      <c r="C21" s="13" t="s">
        <v>30</v>
      </c>
      <c r="D21" s="13"/>
      <c r="E21" s="12"/>
      <c r="F21" s="12"/>
      <c r="G21" s="11"/>
      <c r="L21" s="11"/>
      <c r="M21" s="11"/>
      <c r="N21" s="11"/>
      <c r="O21" s="28"/>
      <c r="P21" s="28"/>
      <c r="Q21" s="28"/>
      <c r="R21" s="29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</row>
    <row r="22" spans="1:65">
      <c r="A22" s="35">
        <v>3</v>
      </c>
      <c r="C22" s="13" t="s">
        <v>63</v>
      </c>
      <c r="D22" s="13"/>
      <c r="E22" s="12" t="s">
        <v>62</v>
      </c>
      <c r="F22" s="12"/>
      <c r="G22" s="5">
        <f>'[2]Nonlevelized-IOU'!$I$156</f>
        <v>16097162.886603346</v>
      </c>
      <c r="M22" s="11"/>
      <c r="N22" s="11"/>
      <c r="O22" s="28"/>
      <c r="P22" s="28"/>
      <c r="Q22" s="28"/>
      <c r="R22" s="29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</row>
    <row r="23" spans="1:65" ht="15.75">
      <c r="A23" s="35">
        <v>4</v>
      </c>
      <c r="C23" s="13" t="s">
        <v>79</v>
      </c>
      <c r="D23" s="13"/>
      <c r="E23" s="12" t="s">
        <v>65</v>
      </c>
      <c r="F23" s="12"/>
      <c r="G23" s="36">
        <f>IF(G22=0,0,G22/G18)</f>
        <v>4.2262954624597414E-2</v>
      </c>
      <c r="L23" s="37">
        <f>G23</f>
        <v>4.2262954624597414E-2</v>
      </c>
      <c r="M23" s="11"/>
      <c r="N23" s="38"/>
      <c r="O23" s="39"/>
      <c r="P23" s="40"/>
      <c r="Q23" s="28"/>
      <c r="R23" s="29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</row>
    <row r="24" spans="1:65" ht="15.75">
      <c r="A24" s="35"/>
      <c r="C24" s="13"/>
      <c r="D24" s="13"/>
      <c r="E24" s="12"/>
      <c r="F24" s="12"/>
      <c r="G24" s="36"/>
      <c r="L24" s="37"/>
      <c r="M24" s="11"/>
      <c r="N24" s="38"/>
      <c r="O24" s="39"/>
      <c r="P24" s="40"/>
      <c r="Q24" s="28"/>
      <c r="R24" s="29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</row>
    <row r="25" spans="1:65" ht="15.75">
      <c r="A25" s="49"/>
      <c r="B25" s="22"/>
      <c r="C25" s="13" t="s">
        <v>92</v>
      </c>
      <c r="D25" s="13"/>
      <c r="E25" s="42"/>
      <c r="F25" s="42"/>
      <c r="G25" s="11"/>
      <c r="H25" s="22"/>
      <c r="I25" s="22"/>
      <c r="J25" s="22"/>
      <c r="K25" s="22"/>
      <c r="L25" s="11"/>
      <c r="M25" s="11"/>
      <c r="N25" s="38"/>
      <c r="O25" s="39"/>
      <c r="P25" s="40"/>
      <c r="Q25" s="28"/>
      <c r="R25" s="29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</row>
    <row r="26" spans="1:65" ht="15.75">
      <c r="A26" s="49" t="s">
        <v>47</v>
      </c>
      <c r="B26" s="22"/>
      <c r="C26" s="13" t="s">
        <v>89</v>
      </c>
      <c r="D26" s="13"/>
      <c r="E26" s="12" t="s">
        <v>90</v>
      </c>
      <c r="F26" s="12"/>
      <c r="G26" s="5">
        <f>'[2]Nonlevelized-IOU'!$I$160</f>
        <v>1390065.4802444947</v>
      </c>
      <c r="H26" s="22"/>
      <c r="I26" s="22"/>
      <c r="J26" s="22"/>
      <c r="K26" s="22"/>
      <c r="L26" s="22"/>
      <c r="M26" s="11"/>
      <c r="N26" s="38"/>
      <c r="O26" s="39"/>
      <c r="P26" s="40"/>
      <c r="Q26" s="28"/>
      <c r="R26" s="29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</row>
    <row r="27" spans="1:65" ht="15.75">
      <c r="A27" s="49" t="s">
        <v>32</v>
      </c>
      <c r="B27" s="22"/>
      <c r="C27" s="13" t="s">
        <v>91</v>
      </c>
      <c r="D27" s="13"/>
      <c r="E27" s="12" t="s">
        <v>66</v>
      </c>
      <c r="F27" s="12"/>
      <c r="G27" s="36">
        <f>IF(G26=0,0,G26/G18)</f>
        <v>3.6496042644685407E-3</v>
      </c>
      <c r="H27" s="22"/>
      <c r="I27" s="22"/>
      <c r="J27" s="22"/>
      <c r="K27" s="22"/>
      <c r="L27" s="37">
        <f>G27</f>
        <v>3.6496042644685407E-3</v>
      </c>
      <c r="M27" s="11"/>
      <c r="N27" s="38"/>
      <c r="O27" s="39"/>
      <c r="P27" s="40"/>
      <c r="Q27" s="28"/>
      <c r="R27" s="29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</row>
    <row r="28" spans="1:65" ht="15.75">
      <c r="A28" s="35"/>
      <c r="C28" s="13"/>
      <c r="D28" s="13"/>
      <c r="E28" s="12"/>
      <c r="F28" s="12"/>
      <c r="G28" s="36"/>
      <c r="L28" s="37"/>
      <c r="M28" s="11"/>
      <c r="N28" s="38"/>
      <c r="O28" s="39"/>
      <c r="P28" s="40"/>
      <c r="Q28" s="28"/>
      <c r="R28" s="29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</row>
    <row r="29" spans="1:65">
      <c r="A29" s="41"/>
      <c r="C29" s="13" t="s">
        <v>31</v>
      </c>
      <c r="D29" s="13"/>
      <c r="E29" s="42"/>
      <c r="F29" s="42"/>
      <c r="G29" s="11"/>
      <c r="L29" s="11"/>
      <c r="M29" s="11"/>
      <c r="N29" s="11"/>
      <c r="O29" s="28"/>
      <c r="P29" s="11"/>
      <c r="Q29" s="28"/>
      <c r="R29" s="29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</row>
    <row r="30" spans="1:65" ht="15.75">
      <c r="A30" s="41" t="s">
        <v>34</v>
      </c>
      <c r="C30" s="13" t="s">
        <v>33</v>
      </c>
      <c r="D30" s="13"/>
      <c r="E30" s="12" t="s">
        <v>64</v>
      </c>
      <c r="F30" s="12"/>
      <c r="G30" s="5">
        <f>'[2]Nonlevelized-IOU'!$I$173</f>
        <v>1699228.6581552615</v>
      </c>
      <c r="M30" s="11"/>
      <c r="N30" s="43"/>
      <c r="O30" s="28"/>
      <c r="P30" s="44"/>
      <c r="Q30" s="30"/>
      <c r="R30" s="29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</row>
    <row r="31" spans="1:65" ht="15.75">
      <c r="A31" s="41" t="s">
        <v>35</v>
      </c>
      <c r="C31" s="13" t="s">
        <v>80</v>
      </c>
      <c r="D31" s="13"/>
      <c r="E31" s="12" t="s">
        <v>96</v>
      </c>
      <c r="F31" s="12"/>
      <c r="G31" s="36">
        <f>IF(G30=0,0,G30/G18)</f>
        <v>4.4613093737280868E-3</v>
      </c>
      <c r="L31" s="37">
        <f>G31</f>
        <v>4.4613093737280868E-3</v>
      </c>
      <c r="M31" s="11"/>
      <c r="N31" s="38"/>
      <c r="O31" s="28"/>
      <c r="P31" s="40"/>
      <c r="Q31" s="30"/>
      <c r="R31" s="29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</row>
    <row r="32" spans="1:65">
      <c r="A32" s="41"/>
      <c r="C32" s="13"/>
      <c r="D32" s="13"/>
      <c r="E32" s="12"/>
      <c r="F32" s="12"/>
      <c r="G32" s="11"/>
      <c r="L32" s="11"/>
      <c r="M32" s="11"/>
      <c r="Q32" s="28"/>
      <c r="R32" s="29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</row>
    <row r="33" spans="1:65" ht="15.75">
      <c r="A33" s="96" t="s">
        <v>36</v>
      </c>
      <c r="B33" s="45"/>
      <c r="C33" s="14" t="s">
        <v>84</v>
      </c>
      <c r="D33" s="14"/>
      <c r="E33" s="15" t="s">
        <v>93</v>
      </c>
      <c r="F33" s="15"/>
      <c r="G33" s="46"/>
      <c r="L33" s="47">
        <f>L23+L27+L31</f>
        <v>5.0373868262794039E-2</v>
      </c>
      <c r="M33" s="11"/>
      <c r="Q33" s="28"/>
      <c r="R33" s="29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</row>
    <row r="34" spans="1:65">
      <c r="A34" s="41"/>
      <c r="C34" s="13"/>
      <c r="D34" s="13"/>
      <c r="E34" s="12"/>
      <c r="F34" s="12"/>
      <c r="G34" s="11"/>
      <c r="L34" s="11"/>
      <c r="M34" s="11"/>
      <c r="N34" s="11"/>
      <c r="O34" s="28"/>
      <c r="P34" s="48"/>
      <c r="Q34" s="28"/>
      <c r="R34" s="29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</row>
    <row r="35" spans="1:65">
      <c r="A35" s="49"/>
      <c r="B35" s="50"/>
      <c r="C35" s="11" t="s">
        <v>38</v>
      </c>
      <c r="D35" s="11"/>
      <c r="E35" s="12"/>
      <c r="F35" s="12"/>
      <c r="G35" s="11"/>
      <c r="L35" s="11"/>
      <c r="M35" s="51"/>
      <c r="N35" s="50"/>
      <c r="Q35" s="30"/>
      <c r="R35" s="28" t="s">
        <v>4</v>
      </c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</row>
    <row r="36" spans="1:65">
      <c r="A36" s="41" t="s">
        <v>39</v>
      </c>
      <c r="B36" s="50"/>
      <c r="C36" s="11" t="s">
        <v>15</v>
      </c>
      <c r="D36" s="11"/>
      <c r="E36" s="12" t="s">
        <v>68</v>
      </c>
      <c r="F36" s="12"/>
      <c r="G36" s="5">
        <f>'[2]Nonlevelized-IOU'!$I$185</f>
        <v>3294207.0078836447</v>
      </c>
      <c r="L36" s="11"/>
      <c r="M36" s="51"/>
      <c r="N36" s="50"/>
      <c r="Q36" s="30"/>
      <c r="R36" s="28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</row>
    <row r="37" spans="1:65">
      <c r="A37" s="41" t="s">
        <v>40</v>
      </c>
      <c r="B37" s="50"/>
      <c r="C37" s="11" t="s">
        <v>81</v>
      </c>
      <c r="D37" s="11"/>
      <c r="E37" s="12" t="s">
        <v>67</v>
      </c>
      <c r="F37" s="12"/>
      <c r="G37" s="36">
        <f>IF(G36=0,0,G36/G19)</f>
        <v>1.5400182502123059E-2</v>
      </c>
      <c r="L37" s="37">
        <f>G37</f>
        <v>1.5400182502123059E-2</v>
      </c>
      <c r="M37" s="51"/>
      <c r="N37" s="50"/>
      <c r="O37" s="28"/>
      <c r="P37" s="28"/>
      <c r="Q37" s="30"/>
      <c r="R37" s="28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</row>
    <row r="38" spans="1:65">
      <c r="A38" s="41"/>
      <c r="C38" s="11"/>
      <c r="D38" s="11"/>
      <c r="E38" s="12"/>
      <c r="F38" s="12"/>
      <c r="G38" s="11"/>
      <c r="L38" s="11"/>
      <c r="M38" s="11"/>
      <c r="O38" s="20"/>
      <c r="P38" s="28"/>
      <c r="Q38" s="20"/>
      <c r="R38" s="29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</row>
    <row r="39" spans="1:65">
      <c r="A39" s="41"/>
      <c r="C39" s="13" t="s">
        <v>16</v>
      </c>
      <c r="D39" s="13"/>
      <c r="E39" s="10"/>
      <c r="F39" s="10"/>
      <c r="M39" s="11"/>
      <c r="O39" s="28"/>
      <c r="P39" s="28"/>
      <c r="Q39" s="28"/>
      <c r="R39" s="29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</row>
    <row r="40" spans="1:65">
      <c r="A40" s="41" t="s">
        <v>41</v>
      </c>
      <c r="C40" s="13" t="s">
        <v>42</v>
      </c>
      <c r="D40" s="13"/>
      <c r="E40" s="12" t="s">
        <v>43</v>
      </c>
      <c r="F40" s="12"/>
      <c r="G40" s="5">
        <f>'[2]Nonlevelized-IOU'!$I$187</f>
        <v>14807686.699937219</v>
      </c>
      <c r="L40" s="11"/>
      <c r="M40" s="11"/>
      <c r="O40" s="28"/>
      <c r="P40" s="28"/>
      <c r="Q40" s="28"/>
      <c r="R40" s="29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</row>
    <row r="41" spans="1:65">
      <c r="A41" s="41" t="s">
        <v>94</v>
      </c>
      <c r="B41" s="50"/>
      <c r="C41" s="11" t="s">
        <v>82</v>
      </c>
      <c r="D41" s="11"/>
      <c r="E41" s="12" t="s">
        <v>97</v>
      </c>
      <c r="F41" s="12"/>
      <c r="G41" s="52">
        <f>IF(G40=0,0,G40/G19)</f>
        <v>6.9224877813552452E-2</v>
      </c>
      <c r="L41" s="37">
        <f>G41</f>
        <v>6.9224877813552452E-2</v>
      </c>
      <c r="M41" s="11"/>
      <c r="P41" s="53"/>
      <c r="Q41" s="30"/>
      <c r="R41" s="28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</row>
    <row r="42" spans="1:65">
      <c r="A42" s="41"/>
      <c r="C42" s="13"/>
      <c r="D42" s="13"/>
      <c r="E42" s="12"/>
      <c r="F42" s="12"/>
      <c r="G42" s="11"/>
      <c r="L42" s="11"/>
      <c r="M42" s="11"/>
      <c r="N42" s="10"/>
      <c r="O42" s="28"/>
      <c r="P42" s="28"/>
      <c r="Q42" s="28"/>
      <c r="R42" s="29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</row>
    <row r="43" spans="1:65" ht="15.75">
      <c r="A43" s="96" t="s">
        <v>95</v>
      </c>
      <c r="B43" s="45"/>
      <c r="C43" s="14" t="s">
        <v>83</v>
      </c>
      <c r="D43" s="14"/>
      <c r="E43" s="15" t="s">
        <v>98</v>
      </c>
      <c r="F43" s="15"/>
      <c r="G43" s="46"/>
      <c r="L43" s="47">
        <f>L37+L41</f>
        <v>8.4625060315675515E-2</v>
      </c>
      <c r="M43" s="11"/>
      <c r="N43" s="10"/>
      <c r="O43" s="28"/>
      <c r="P43" s="28"/>
      <c r="Q43" s="28"/>
      <c r="R43" s="29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</row>
    <row r="44" spans="1:65">
      <c r="M44" s="54"/>
      <c r="N44" s="54"/>
      <c r="O44" s="28"/>
      <c r="P44" s="28"/>
      <c r="Q44" s="28"/>
      <c r="R44" s="29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</row>
    <row r="45" spans="1:65">
      <c r="M45" s="54"/>
      <c r="N45" s="54"/>
      <c r="O45" s="28"/>
      <c r="P45" s="28"/>
      <c r="Q45" s="28"/>
      <c r="R45" s="29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</row>
    <row r="46" spans="1:65">
      <c r="M46" s="54"/>
      <c r="N46" s="54"/>
      <c r="O46" s="28"/>
      <c r="P46" s="28"/>
      <c r="Q46" s="28"/>
      <c r="R46" s="29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</row>
    <row r="47" spans="1:65">
      <c r="M47" s="19"/>
      <c r="N47" s="19"/>
      <c r="O47" s="29"/>
      <c r="P47" s="29"/>
      <c r="Q47" s="29"/>
      <c r="R47" s="29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</row>
    <row r="48" spans="1:65">
      <c r="M48" s="11"/>
      <c r="N48" s="11"/>
      <c r="O48" s="28"/>
      <c r="P48" s="20"/>
      <c r="Q48" s="28"/>
      <c r="R48" s="29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</row>
    <row r="49" spans="1:65" ht="15.75">
      <c r="M49" s="11"/>
      <c r="N49" s="38"/>
      <c r="O49" s="28"/>
      <c r="P49" s="28"/>
      <c r="Q49" s="44"/>
      <c r="R49" s="28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</row>
    <row r="50" spans="1:65" ht="15.75">
      <c r="M50" s="11"/>
      <c r="N50" s="38"/>
      <c r="O50" s="28"/>
      <c r="P50" s="28"/>
      <c r="Q50" s="44"/>
      <c r="R50" s="28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</row>
    <row r="51" spans="1:65" ht="15.75">
      <c r="M51" s="11"/>
      <c r="N51" s="38"/>
      <c r="O51" s="28"/>
      <c r="P51" s="28"/>
      <c r="Q51" s="44"/>
      <c r="R51" s="28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</row>
    <row r="52" spans="1:65" ht="15.75">
      <c r="A52" s="49"/>
      <c r="B52" s="50"/>
      <c r="C52" s="55"/>
      <c r="D52" s="55"/>
      <c r="E52" s="42"/>
      <c r="F52" s="42"/>
      <c r="G52" s="11"/>
      <c r="H52" s="55"/>
      <c r="I52" s="55"/>
      <c r="J52" s="36"/>
      <c r="K52" s="55"/>
      <c r="L52" s="11"/>
      <c r="M52" s="11"/>
      <c r="N52" s="38"/>
      <c r="O52" s="28"/>
      <c r="P52" s="28"/>
      <c r="Q52" s="44"/>
      <c r="R52" s="28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</row>
    <row r="53" spans="1:65" ht="15.75">
      <c r="A53" s="49"/>
      <c r="B53" s="50"/>
      <c r="C53" s="55"/>
      <c r="D53" s="55"/>
      <c r="E53" s="42"/>
      <c r="F53" s="42"/>
      <c r="G53" s="11"/>
      <c r="H53" s="55"/>
      <c r="I53" s="55"/>
      <c r="J53" s="36"/>
      <c r="K53" s="55"/>
      <c r="L53" s="11"/>
      <c r="M53" s="11"/>
      <c r="N53" s="38"/>
      <c r="O53" s="28"/>
      <c r="P53" s="28"/>
      <c r="Q53" s="44"/>
      <c r="R53" s="28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</row>
    <row r="54" spans="1:65" ht="15.75">
      <c r="A54" s="92"/>
      <c r="B54" s="22"/>
      <c r="C54" s="49"/>
      <c r="D54" s="49"/>
      <c r="E54" s="42"/>
      <c r="F54" s="42"/>
      <c r="G54" s="11"/>
      <c r="H54" s="55"/>
      <c r="I54" s="55"/>
      <c r="J54" s="36"/>
      <c r="K54" s="55"/>
      <c r="M54" s="11"/>
      <c r="N54" s="95"/>
      <c r="O54" s="56"/>
      <c r="P54" s="28"/>
      <c r="Q54" s="44"/>
      <c r="R54" s="28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</row>
    <row r="55" spans="1:65" ht="15.75">
      <c r="A55" s="92"/>
      <c r="B55" s="22"/>
      <c r="C55" s="49"/>
      <c r="D55" s="49"/>
      <c r="E55" s="42"/>
      <c r="F55" s="42"/>
      <c r="G55" s="11"/>
      <c r="H55" s="55"/>
      <c r="I55" s="55"/>
      <c r="J55" s="36"/>
      <c r="K55" s="55"/>
      <c r="M55" s="11"/>
      <c r="N55" s="38"/>
      <c r="O55" s="56"/>
      <c r="P55" s="28"/>
      <c r="Q55" s="44"/>
      <c r="R55" s="28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</row>
    <row r="56" spans="1:65" ht="15.75">
      <c r="A56" s="57"/>
      <c r="B56" s="22"/>
      <c r="C56" s="49"/>
      <c r="D56" s="49"/>
      <c r="E56" s="42"/>
      <c r="F56" s="42"/>
      <c r="G56" s="11"/>
      <c r="H56" s="55"/>
      <c r="I56" s="55"/>
      <c r="J56" s="36"/>
      <c r="K56" s="55"/>
      <c r="M56" s="11"/>
      <c r="N56" s="38"/>
      <c r="O56" s="56"/>
      <c r="P56" s="28"/>
      <c r="Q56" s="44"/>
      <c r="R56" s="28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</row>
    <row r="57" spans="1:65">
      <c r="A57" s="24"/>
      <c r="C57" s="55"/>
      <c r="D57" s="55"/>
      <c r="E57" s="55"/>
      <c r="F57" s="55"/>
      <c r="G57" s="11"/>
      <c r="H57" s="55"/>
      <c r="I57" s="55"/>
      <c r="J57" s="55"/>
      <c r="K57" s="55"/>
      <c r="M57" s="11"/>
      <c r="N57" s="11"/>
      <c r="O57" s="28"/>
      <c r="P57" s="28"/>
      <c r="Q57" s="30"/>
      <c r="R57" s="28" t="s">
        <v>4</v>
      </c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</row>
    <row r="58" spans="1:65">
      <c r="N58" s="3"/>
    </row>
    <row r="59" spans="1:65">
      <c r="N59" s="3"/>
    </row>
    <row r="61" spans="1:65">
      <c r="A61" s="24"/>
      <c r="C61" s="55"/>
      <c r="D61" s="55"/>
      <c r="E61" s="55"/>
      <c r="F61" s="55"/>
      <c r="G61" s="11"/>
      <c r="H61" s="55"/>
      <c r="I61" s="55"/>
      <c r="J61" s="55"/>
      <c r="K61" s="55"/>
      <c r="M61" s="11"/>
      <c r="N61" s="3" t="str">
        <f>N4</f>
        <v>Attachment GG - Generic Company</v>
      </c>
      <c r="O61" s="28"/>
      <c r="P61" s="20"/>
      <c r="Q61" s="28"/>
      <c r="R61" s="29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</row>
    <row r="62" spans="1:65">
      <c r="A62" s="24"/>
      <c r="C62" s="13" t="str">
        <f>C5</f>
        <v>Formula Rate calculation</v>
      </c>
      <c r="D62" s="13"/>
      <c r="E62" s="55"/>
      <c r="F62" s="55"/>
      <c r="G62" s="55" t="str">
        <f>G5</f>
        <v xml:space="preserve">     Rate Formula Template</v>
      </c>
      <c r="H62" s="55"/>
      <c r="I62" s="55"/>
      <c r="J62" s="55"/>
      <c r="K62" s="55"/>
      <c r="M62" s="11"/>
      <c r="N62" s="58" t="str">
        <f>N5</f>
        <v>For  the 12 months ended 12/31/17__</v>
      </c>
      <c r="O62" s="28"/>
      <c r="P62" s="20"/>
      <c r="Q62" s="28"/>
      <c r="R62" s="29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</row>
    <row r="63" spans="1:65">
      <c r="A63" s="24"/>
      <c r="C63" s="13"/>
      <c r="D63" s="13"/>
      <c r="E63" s="55"/>
      <c r="F63" s="55"/>
      <c r="G63" s="55" t="str">
        <f>G6</f>
        <v xml:space="preserve"> Utilizing Attachment O Data</v>
      </c>
      <c r="H63" s="55"/>
      <c r="I63" s="55"/>
      <c r="J63" s="55"/>
      <c r="K63" s="55"/>
      <c r="L63" s="11"/>
      <c r="M63" s="11"/>
      <c r="O63" s="28"/>
      <c r="P63" s="20"/>
      <c r="Q63" s="28"/>
      <c r="R63" s="29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</row>
    <row r="64" spans="1:65" ht="14.25" customHeight="1">
      <c r="A64" s="24"/>
      <c r="C64" s="55"/>
      <c r="D64" s="55"/>
      <c r="E64" s="55"/>
      <c r="F64" s="55"/>
      <c r="G64" s="55"/>
      <c r="H64" s="55"/>
      <c r="I64" s="55"/>
      <c r="J64" s="55"/>
      <c r="K64" s="55"/>
      <c r="M64" s="11"/>
      <c r="N64" s="55" t="s">
        <v>44</v>
      </c>
      <c r="O64" s="28"/>
      <c r="P64" s="20"/>
      <c r="Q64" s="28"/>
      <c r="R64" s="29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</row>
    <row r="65" spans="1:65">
      <c r="A65" s="24"/>
      <c r="E65" s="55"/>
      <c r="F65" s="55"/>
      <c r="G65" s="55" t="str">
        <f>G8</f>
        <v>Indianapolis Power &amp; Light</v>
      </c>
      <c r="H65" s="55"/>
      <c r="I65" s="55"/>
      <c r="J65" s="55"/>
      <c r="K65" s="55"/>
      <c r="L65" s="55"/>
      <c r="M65" s="11"/>
      <c r="N65" s="11"/>
      <c r="O65" s="28"/>
      <c r="P65" s="20"/>
      <c r="Q65" s="28"/>
      <c r="R65" s="29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</row>
    <row r="66" spans="1:65">
      <c r="A66" s="24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28"/>
      <c r="P66" s="20"/>
      <c r="Q66" s="28"/>
      <c r="R66" s="29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</row>
    <row r="67" spans="1:65" ht="15.75">
      <c r="A67" s="24"/>
      <c r="C67" s="55"/>
      <c r="D67" s="55"/>
      <c r="E67" s="14" t="s">
        <v>45</v>
      </c>
      <c r="F67" s="14"/>
      <c r="H67" s="19"/>
      <c r="I67" s="19"/>
      <c r="J67" s="19"/>
      <c r="K67" s="19"/>
      <c r="L67" s="19"/>
      <c r="M67" s="11"/>
      <c r="N67" s="11"/>
      <c r="O67" s="28"/>
      <c r="P67" s="20"/>
      <c r="Q67" s="28"/>
      <c r="R67" s="29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</row>
    <row r="68" spans="1:65" ht="15.75">
      <c r="A68" s="24"/>
      <c r="C68" s="55"/>
      <c r="D68" s="55"/>
      <c r="E68" s="14"/>
      <c r="F68" s="14"/>
      <c r="H68" s="19"/>
      <c r="I68" s="19"/>
      <c r="J68" s="19"/>
      <c r="K68" s="19"/>
      <c r="L68" s="19"/>
      <c r="M68" s="11"/>
      <c r="N68" s="11"/>
      <c r="O68" s="28"/>
      <c r="P68" s="20"/>
      <c r="Q68" s="28"/>
      <c r="R68" s="29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</row>
    <row r="69" spans="1:65" ht="15.75">
      <c r="A69" s="24"/>
      <c r="C69" s="59">
        <v>-1</v>
      </c>
      <c r="D69" s="59">
        <v>-2</v>
      </c>
      <c r="E69" s="59">
        <v>-3</v>
      </c>
      <c r="F69" s="59">
        <v>-4</v>
      </c>
      <c r="G69" s="59">
        <v>-5</v>
      </c>
      <c r="H69" s="59">
        <v>-6</v>
      </c>
      <c r="I69" s="59">
        <v>-7</v>
      </c>
      <c r="J69" s="59">
        <v>-8</v>
      </c>
      <c r="K69" s="59">
        <v>-9</v>
      </c>
      <c r="L69" s="59">
        <v>-10</v>
      </c>
      <c r="M69" s="59">
        <v>-11</v>
      </c>
      <c r="N69" s="59">
        <v>-12</v>
      </c>
      <c r="O69" s="28"/>
      <c r="P69" s="20"/>
      <c r="Q69" s="28"/>
      <c r="R69" s="29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</row>
    <row r="70" spans="1:65" ht="63">
      <c r="A70" s="60" t="s">
        <v>51</v>
      </c>
      <c r="B70" s="61"/>
      <c r="C70" s="61" t="s">
        <v>46</v>
      </c>
      <c r="D70" s="62" t="s">
        <v>50</v>
      </c>
      <c r="E70" s="63" t="s">
        <v>75</v>
      </c>
      <c r="F70" s="63" t="s">
        <v>84</v>
      </c>
      <c r="G70" s="64" t="s">
        <v>52</v>
      </c>
      <c r="H70" s="63" t="s">
        <v>76</v>
      </c>
      <c r="I70" s="63" t="s">
        <v>83</v>
      </c>
      <c r="J70" s="64" t="s">
        <v>54</v>
      </c>
      <c r="K70" s="63" t="s">
        <v>37</v>
      </c>
      <c r="L70" s="65" t="s">
        <v>60</v>
      </c>
      <c r="M70" s="66" t="s">
        <v>58</v>
      </c>
      <c r="N70" s="65" t="s">
        <v>86</v>
      </c>
      <c r="O70" s="39"/>
      <c r="P70" s="20"/>
      <c r="Q70" s="28"/>
      <c r="R70" s="29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</row>
    <row r="71" spans="1:65" ht="46.5" customHeight="1">
      <c r="A71" s="67"/>
      <c r="B71" s="68"/>
      <c r="C71" s="68"/>
      <c r="D71" s="68"/>
      <c r="E71" s="69" t="s">
        <v>6</v>
      </c>
      <c r="F71" s="69" t="s">
        <v>101</v>
      </c>
      <c r="G71" s="70" t="s">
        <v>69</v>
      </c>
      <c r="H71" s="69" t="s">
        <v>7</v>
      </c>
      <c r="I71" s="69" t="s">
        <v>102</v>
      </c>
      <c r="J71" s="70" t="s">
        <v>70</v>
      </c>
      <c r="K71" s="69" t="s">
        <v>71</v>
      </c>
      <c r="L71" s="70" t="s">
        <v>72</v>
      </c>
      <c r="M71" s="71" t="s">
        <v>73</v>
      </c>
      <c r="N71" s="83" t="s">
        <v>85</v>
      </c>
      <c r="O71" s="28"/>
      <c r="P71" s="20"/>
      <c r="Q71" s="28"/>
      <c r="R71" s="29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</row>
    <row r="72" spans="1:65">
      <c r="A72" s="72"/>
      <c r="B72" s="19"/>
      <c r="C72" s="19"/>
      <c r="D72" s="19"/>
      <c r="E72" s="19"/>
      <c r="F72" s="19"/>
      <c r="G72" s="73"/>
      <c r="H72" s="19"/>
      <c r="I72" s="19"/>
      <c r="J72" s="73"/>
      <c r="K72" s="19"/>
      <c r="L72" s="73"/>
      <c r="M72" s="11"/>
      <c r="N72" s="74"/>
      <c r="O72" s="28"/>
      <c r="P72" s="20"/>
      <c r="Q72" s="28"/>
      <c r="R72" s="29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</row>
    <row r="73" spans="1:65">
      <c r="A73" s="75" t="s">
        <v>14</v>
      </c>
      <c r="C73" s="2" t="s">
        <v>151</v>
      </c>
      <c r="D73" s="2" t="s">
        <v>53</v>
      </c>
      <c r="E73" s="6">
        <v>5596750.5800000001</v>
      </c>
      <c r="F73" s="37">
        <f>$L$33</f>
        <v>5.0373868262794039E-2</v>
      </c>
      <c r="G73" s="76">
        <f>E73*F73</f>
        <v>281929.97641663614</v>
      </c>
      <c r="H73" s="6">
        <v>4834806.17</v>
      </c>
      <c r="I73" s="37">
        <f>$L$43</f>
        <v>8.4625060315675515E-2</v>
      </c>
      <c r="J73" s="76">
        <f>H73*I73</f>
        <v>409145.76375085011</v>
      </c>
      <c r="K73" s="7">
        <v>116431.68999999999</v>
      </c>
      <c r="L73" s="76">
        <f>G73+J73+K73</f>
        <v>807507.43016748619</v>
      </c>
      <c r="M73" s="8">
        <v>0</v>
      </c>
      <c r="N73" s="74">
        <f>L73+M73</f>
        <v>807507.43016748619</v>
      </c>
      <c r="O73" s="77"/>
      <c r="P73" s="77"/>
      <c r="Q73" s="77"/>
      <c r="R73" s="77"/>
      <c r="S73" s="77"/>
      <c r="T73" s="77"/>
      <c r="U73" s="77"/>
    </row>
    <row r="74" spans="1:65">
      <c r="A74" s="75" t="s">
        <v>48</v>
      </c>
      <c r="C74" s="2" t="s">
        <v>151</v>
      </c>
      <c r="D74" s="2" t="s">
        <v>55</v>
      </c>
      <c r="E74" s="6">
        <v>3368077.1</v>
      </c>
      <c r="F74" s="37">
        <f>$L$33</f>
        <v>5.0373868262794039E-2</v>
      </c>
      <c r="G74" s="76">
        <f>E74*F74</f>
        <v>169663.0721343334</v>
      </c>
      <c r="H74" s="6">
        <v>3012685.7800000003</v>
      </c>
      <c r="I74" s="37">
        <f>$L$43</f>
        <v>8.4625060315675515E-2</v>
      </c>
      <c r="J74" s="76">
        <f>H74*I74</f>
        <v>254948.71584467796</v>
      </c>
      <c r="K74" s="7">
        <v>35090.97</v>
      </c>
      <c r="L74" s="76">
        <f>G74+J74+K74</f>
        <v>459702.7579790114</v>
      </c>
      <c r="M74" s="8">
        <v>0</v>
      </c>
      <c r="N74" s="74">
        <f>L74+M74</f>
        <v>459702.7579790114</v>
      </c>
      <c r="O74" s="77"/>
      <c r="P74" s="77"/>
      <c r="Q74" s="77"/>
      <c r="R74" s="77"/>
      <c r="S74" s="77"/>
      <c r="T74" s="77"/>
      <c r="U74" s="77"/>
    </row>
    <row r="75" spans="1:65">
      <c r="A75" s="75" t="s">
        <v>49</v>
      </c>
      <c r="C75" s="2" t="s">
        <v>152</v>
      </c>
      <c r="D75" s="2" t="s">
        <v>56</v>
      </c>
      <c r="E75" s="6">
        <v>1966721.12</v>
      </c>
      <c r="F75" s="37">
        <f>$L$33</f>
        <v>5.0373868262794039E-2</v>
      </c>
      <c r="G75" s="76">
        <f>E75*F75</f>
        <v>99071.350608534747</v>
      </c>
      <c r="H75" s="6">
        <v>1852239.2000000002</v>
      </c>
      <c r="I75" s="37">
        <f>$L$43</f>
        <v>8.4625060315675515E-2</v>
      </c>
      <c r="J75" s="76">
        <f>H75*I75</f>
        <v>156745.85401905858</v>
      </c>
      <c r="K75" s="7">
        <v>20453.88</v>
      </c>
      <c r="L75" s="76">
        <f>G75+J75+K75</f>
        <v>276271.08462759334</v>
      </c>
      <c r="M75" s="6">
        <v>0</v>
      </c>
      <c r="N75" s="74">
        <f>L75+M75</f>
        <v>276271.08462759334</v>
      </c>
      <c r="O75" s="77"/>
      <c r="P75" s="77"/>
      <c r="Q75" s="77"/>
      <c r="R75" s="77"/>
      <c r="S75" s="77"/>
      <c r="T75" s="77"/>
      <c r="U75" s="77"/>
    </row>
    <row r="76" spans="1:65">
      <c r="A76" s="75" t="s">
        <v>155</v>
      </c>
      <c r="C76" s="2" t="s">
        <v>153</v>
      </c>
      <c r="D76" s="2" t="s">
        <v>157</v>
      </c>
      <c r="E76" s="6">
        <v>2750491.87</v>
      </c>
      <c r="F76" s="37">
        <f t="shared" ref="F76:F77" si="0">$L$33</f>
        <v>5.0373868262794039E-2</v>
      </c>
      <c r="G76" s="76">
        <f t="shared" ref="G76:G77" si="1">E76*F76</f>
        <v>138552.91511726603</v>
      </c>
      <c r="H76" s="6">
        <v>2662835.85</v>
      </c>
      <c r="I76" s="37">
        <f t="shared" ref="I76:I77" si="2">$L$43</f>
        <v>8.4625060315675515E-2</v>
      </c>
      <c r="J76" s="76">
        <f t="shared" ref="J76:J77" si="3">H76*I76</f>
        <v>225342.64441699308</v>
      </c>
      <c r="K76" s="7">
        <v>28605.120000000003</v>
      </c>
      <c r="L76" s="76">
        <f t="shared" ref="L76:L77" si="4">G76+J76+K76</f>
        <v>392500.67953425914</v>
      </c>
      <c r="M76" s="6">
        <v>0</v>
      </c>
      <c r="N76" s="74">
        <f t="shared" ref="N76:N77" si="5">L76+M76</f>
        <v>392500.67953425914</v>
      </c>
      <c r="O76" s="77"/>
      <c r="P76" s="77"/>
      <c r="Q76" s="77"/>
      <c r="R76" s="77"/>
      <c r="S76" s="77"/>
      <c r="T76" s="77"/>
      <c r="U76" s="77"/>
    </row>
    <row r="77" spans="1:65">
      <c r="A77" s="75" t="s">
        <v>156</v>
      </c>
      <c r="C77" s="2" t="s">
        <v>154</v>
      </c>
      <c r="D77" s="2" t="s">
        <v>158</v>
      </c>
      <c r="E77" s="6">
        <v>2729990.1</v>
      </c>
      <c r="F77" s="37">
        <f t="shared" si="0"/>
        <v>5.0373868262794039E-2</v>
      </c>
      <c r="G77" s="76">
        <f t="shared" si="1"/>
        <v>137520.16165613194</v>
      </c>
      <c r="H77" s="6">
        <v>2653688.2800000003</v>
      </c>
      <c r="I77" s="37">
        <f t="shared" si="2"/>
        <v>8.4625060315675515E-2</v>
      </c>
      <c r="J77" s="76">
        <f t="shared" si="3"/>
        <v>224568.53075400123</v>
      </c>
      <c r="K77" s="7">
        <v>22470.36</v>
      </c>
      <c r="L77" s="76">
        <f t="shared" si="4"/>
        <v>384559.05241013318</v>
      </c>
      <c r="M77" s="6">
        <v>0</v>
      </c>
      <c r="N77" s="74">
        <f t="shared" si="5"/>
        <v>384559.05241013318</v>
      </c>
      <c r="O77" s="77"/>
      <c r="P77" s="77"/>
      <c r="Q77" s="77"/>
      <c r="R77" s="77"/>
      <c r="S77" s="77"/>
      <c r="T77" s="77"/>
      <c r="U77" s="77"/>
    </row>
    <row r="78" spans="1:65">
      <c r="A78" s="75"/>
      <c r="G78" s="76"/>
      <c r="J78" s="76"/>
      <c r="L78" s="76"/>
      <c r="N78" s="76"/>
      <c r="O78" s="77"/>
      <c r="P78" s="77"/>
      <c r="Q78" s="77"/>
      <c r="R78" s="77"/>
      <c r="S78" s="77"/>
      <c r="T78" s="77"/>
      <c r="U78" s="77"/>
    </row>
    <row r="79" spans="1:65">
      <c r="A79" s="75"/>
      <c r="G79" s="76"/>
      <c r="J79" s="76"/>
      <c r="L79" s="76"/>
      <c r="N79" s="76"/>
      <c r="O79" s="77"/>
      <c r="P79" s="77"/>
      <c r="Q79" s="77"/>
      <c r="R79" s="77"/>
      <c r="S79" s="77"/>
      <c r="T79" s="77"/>
      <c r="U79" s="77"/>
    </row>
    <row r="80" spans="1:65">
      <c r="A80" s="75"/>
      <c r="G80" s="76"/>
      <c r="J80" s="76"/>
      <c r="L80" s="76"/>
      <c r="N80" s="76"/>
      <c r="O80" s="77"/>
      <c r="P80" s="77"/>
      <c r="Q80" s="77"/>
      <c r="R80" s="77"/>
      <c r="S80" s="77"/>
      <c r="T80" s="77"/>
      <c r="U80" s="77"/>
    </row>
    <row r="81" spans="1:21">
      <c r="A81" s="75"/>
      <c r="C81" s="77"/>
      <c r="D81" s="77"/>
      <c r="E81" s="77"/>
      <c r="F81" s="77"/>
      <c r="G81" s="78"/>
      <c r="H81" s="77"/>
      <c r="I81" s="77"/>
      <c r="J81" s="78"/>
      <c r="K81" s="77"/>
      <c r="L81" s="78"/>
      <c r="M81" s="77"/>
      <c r="N81" s="78"/>
      <c r="O81" s="77"/>
      <c r="P81" s="77"/>
      <c r="Q81" s="77"/>
      <c r="R81" s="77"/>
      <c r="S81" s="77"/>
      <c r="T81" s="77"/>
      <c r="U81" s="77"/>
    </row>
    <row r="82" spans="1:21">
      <c r="A82" s="75"/>
      <c r="C82" s="77"/>
      <c r="D82" s="77"/>
      <c r="E82" s="77"/>
      <c r="F82" s="77"/>
      <c r="G82" s="78"/>
      <c r="H82" s="77"/>
      <c r="I82" s="77"/>
      <c r="J82" s="78"/>
      <c r="K82" s="77"/>
      <c r="L82" s="78"/>
      <c r="M82" s="77"/>
      <c r="N82" s="78"/>
      <c r="O82" s="77"/>
      <c r="P82" s="77"/>
      <c r="Q82" s="77"/>
      <c r="R82" s="77"/>
      <c r="S82" s="77"/>
      <c r="T82" s="77"/>
      <c r="U82" s="77"/>
    </row>
    <row r="83" spans="1:21">
      <c r="A83" s="75"/>
      <c r="C83" s="77"/>
      <c r="D83" s="77"/>
      <c r="E83" s="77"/>
      <c r="F83" s="77"/>
      <c r="G83" s="78"/>
      <c r="H83" s="77"/>
      <c r="I83" s="77"/>
      <c r="J83" s="78"/>
      <c r="K83" s="77"/>
      <c r="L83" s="78"/>
      <c r="M83" s="77"/>
      <c r="N83" s="78"/>
      <c r="O83" s="77"/>
      <c r="P83" s="77"/>
      <c r="Q83" s="77"/>
      <c r="R83" s="77"/>
      <c r="S83" s="77"/>
      <c r="T83" s="77"/>
      <c r="U83" s="77"/>
    </row>
    <row r="84" spans="1:21">
      <c r="A84" s="75"/>
      <c r="C84" s="77"/>
      <c r="D84" s="77"/>
      <c r="E84" s="77"/>
      <c r="F84" s="77"/>
      <c r="G84" s="78"/>
      <c r="H84" s="77"/>
      <c r="I84" s="77"/>
      <c r="J84" s="78"/>
      <c r="K84" s="77"/>
      <c r="L84" s="78"/>
      <c r="M84" s="77"/>
      <c r="N84" s="78"/>
      <c r="O84" s="77"/>
      <c r="P84" s="77"/>
      <c r="Q84" s="77"/>
      <c r="R84" s="77"/>
      <c r="S84" s="77"/>
      <c r="T84" s="77"/>
      <c r="U84" s="77"/>
    </row>
    <row r="85" spans="1:21">
      <c r="A85" s="75"/>
      <c r="C85" s="77"/>
      <c r="D85" s="77"/>
      <c r="E85" s="77"/>
      <c r="F85" s="77"/>
      <c r="G85" s="78"/>
      <c r="H85" s="77"/>
      <c r="I85" s="77"/>
      <c r="J85" s="78"/>
      <c r="K85" s="77"/>
      <c r="L85" s="78"/>
      <c r="M85" s="77"/>
      <c r="N85" s="78"/>
      <c r="O85" s="77"/>
      <c r="P85" s="77"/>
      <c r="Q85" s="77"/>
      <c r="R85" s="77"/>
      <c r="S85" s="77"/>
      <c r="T85" s="77"/>
      <c r="U85" s="77"/>
    </row>
    <row r="86" spans="1:21">
      <c r="A86" s="75"/>
      <c r="C86" s="77"/>
      <c r="D86" s="77"/>
      <c r="E86" s="77"/>
      <c r="F86" s="77"/>
      <c r="G86" s="78"/>
      <c r="H86" s="77"/>
      <c r="I86" s="77"/>
      <c r="J86" s="78"/>
      <c r="K86" s="77"/>
      <c r="L86" s="78"/>
      <c r="M86" s="77"/>
      <c r="N86" s="78"/>
      <c r="O86" s="77"/>
      <c r="P86" s="77"/>
      <c r="Q86" s="77"/>
      <c r="R86" s="77"/>
      <c r="S86" s="77"/>
      <c r="T86" s="77"/>
      <c r="U86" s="77"/>
    </row>
    <row r="87" spans="1:21">
      <c r="A87" s="75"/>
      <c r="C87" s="77"/>
      <c r="D87" s="77"/>
      <c r="E87" s="77"/>
      <c r="F87" s="77"/>
      <c r="G87" s="78"/>
      <c r="H87" s="77"/>
      <c r="I87" s="77"/>
      <c r="J87" s="78"/>
      <c r="K87" s="77"/>
      <c r="L87" s="78"/>
      <c r="M87" s="77"/>
      <c r="N87" s="78"/>
      <c r="O87" s="77"/>
      <c r="P87" s="77"/>
      <c r="Q87" s="77"/>
      <c r="R87" s="77"/>
      <c r="S87" s="77"/>
      <c r="T87" s="77"/>
      <c r="U87" s="77"/>
    </row>
    <row r="88" spans="1:21">
      <c r="A88" s="75"/>
      <c r="C88" s="77"/>
      <c r="D88" s="77"/>
      <c r="E88" s="77"/>
      <c r="F88" s="77"/>
      <c r="G88" s="78"/>
      <c r="H88" s="77"/>
      <c r="I88" s="77"/>
      <c r="J88" s="78"/>
      <c r="K88" s="77"/>
      <c r="L88" s="78"/>
      <c r="M88" s="77"/>
      <c r="N88" s="78"/>
      <c r="O88" s="77"/>
      <c r="P88" s="77"/>
      <c r="Q88" s="77"/>
      <c r="R88" s="77"/>
      <c r="S88" s="77"/>
      <c r="T88" s="77"/>
      <c r="U88" s="77"/>
    </row>
    <row r="89" spans="1:21">
      <c r="A89" s="75"/>
      <c r="C89" s="77"/>
      <c r="D89" s="77"/>
      <c r="E89" s="77"/>
      <c r="F89" s="77"/>
      <c r="G89" s="78"/>
      <c r="H89" s="77"/>
      <c r="I89" s="77"/>
      <c r="J89" s="78"/>
      <c r="K89" s="77"/>
      <c r="L89" s="78"/>
      <c r="M89" s="77"/>
      <c r="N89" s="78"/>
      <c r="O89" s="77"/>
      <c r="P89" s="77"/>
      <c r="Q89" s="77"/>
      <c r="R89" s="77"/>
      <c r="S89" s="77"/>
      <c r="T89" s="77"/>
      <c r="U89" s="77"/>
    </row>
    <row r="90" spans="1:21">
      <c r="A90" s="75"/>
      <c r="C90" s="77"/>
      <c r="D90" s="77"/>
      <c r="E90" s="77"/>
      <c r="F90" s="77"/>
      <c r="G90" s="78"/>
      <c r="H90" s="77"/>
      <c r="I90" s="77"/>
      <c r="J90" s="78"/>
      <c r="K90" s="77"/>
      <c r="L90" s="78"/>
      <c r="M90" s="77"/>
      <c r="N90" s="78"/>
      <c r="O90" s="77"/>
      <c r="P90" s="77"/>
      <c r="Q90" s="77"/>
      <c r="R90" s="77"/>
      <c r="S90" s="77"/>
      <c r="T90" s="77"/>
      <c r="U90" s="77"/>
    </row>
    <row r="91" spans="1:21">
      <c r="A91" s="75"/>
      <c r="C91" s="77"/>
      <c r="D91" s="77"/>
      <c r="E91" s="77"/>
      <c r="F91" s="77"/>
      <c r="G91" s="78"/>
      <c r="H91" s="77"/>
      <c r="I91" s="77"/>
      <c r="J91" s="78"/>
      <c r="K91" s="77"/>
      <c r="L91" s="78"/>
      <c r="M91" s="77"/>
      <c r="N91" s="78"/>
      <c r="O91" s="77"/>
      <c r="P91" s="77"/>
      <c r="Q91" s="77"/>
      <c r="R91" s="77"/>
      <c r="S91" s="77"/>
      <c r="T91" s="77"/>
      <c r="U91" s="77"/>
    </row>
    <row r="92" spans="1:21">
      <c r="A92" s="79"/>
      <c r="B92" s="9"/>
      <c r="C92" s="80"/>
      <c r="D92" s="80"/>
      <c r="E92" s="80"/>
      <c r="F92" s="80"/>
      <c r="G92" s="81"/>
      <c r="H92" s="80"/>
      <c r="I92" s="80"/>
      <c r="J92" s="81"/>
      <c r="K92" s="80"/>
      <c r="L92" s="81"/>
      <c r="M92" s="80"/>
      <c r="N92" s="81"/>
      <c r="O92" s="77"/>
      <c r="P92" s="77"/>
      <c r="Q92" s="77"/>
      <c r="R92" s="77"/>
      <c r="S92" s="77"/>
      <c r="T92" s="77"/>
      <c r="U92" s="77"/>
    </row>
    <row r="93" spans="1:21">
      <c r="A93" s="25" t="s">
        <v>57</v>
      </c>
      <c r="B93" s="50"/>
      <c r="C93" s="13" t="s">
        <v>59</v>
      </c>
      <c r="D93" s="13"/>
      <c r="E93" s="42">
        <f>SUM(E73:E92)</f>
        <v>16412030.770000001</v>
      </c>
      <c r="F93" s="42"/>
      <c r="G93" s="11"/>
      <c r="H93" s="42">
        <f>SUM(H73:H92)</f>
        <v>15016255.280000001</v>
      </c>
      <c r="I93" s="11"/>
      <c r="J93" s="11"/>
      <c r="K93" s="42">
        <f>SUM(K73:K92)</f>
        <v>223052.01999999996</v>
      </c>
      <c r="L93" s="85">
        <f>SUM(L73:L92)</f>
        <v>2320541.0047184834</v>
      </c>
      <c r="M93" s="85">
        <f>SUM(M73:M92)</f>
        <v>0</v>
      </c>
      <c r="N93" s="85">
        <f>SUM(N73:N92)</f>
        <v>2320541.0047184834</v>
      </c>
      <c r="O93" s="77"/>
      <c r="P93" s="77"/>
      <c r="Q93" s="77"/>
      <c r="R93" s="77"/>
      <c r="S93" s="77"/>
      <c r="T93" s="77"/>
      <c r="U93" s="77"/>
    </row>
    <row r="94" spans="1:21">
      <c r="A94" s="89"/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</row>
    <row r="95" spans="1:21">
      <c r="A95" s="90">
        <v>3</v>
      </c>
      <c r="B95" s="77"/>
      <c r="C95" s="55" t="s">
        <v>74</v>
      </c>
      <c r="D95" s="77"/>
      <c r="E95" s="77"/>
      <c r="F95" s="77"/>
      <c r="G95" s="77"/>
      <c r="H95" s="77"/>
      <c r="I95" s="77"/>
      <c r="J95" s="77"/>
      <c r="K95" s="77"/>
      <c r="L95" s="85">
        <f>L93</f>
        <v>2320541.0047184834</v>
      </c>
      <c r="M95" s="77"/>
      <c r="N95" s="77"/>
      <c r="O95" s="77"/>
      <c r="P95" s="77"/>
      <c r="Q95" s="77"/>
      <c r="R95" s="77"/>
      <c r="S95" s="77"/>
      <c r="T95" s="77"/>
      <c r="U95" s="77"/>
    </row>
    <row r="96" spans="1:21">
      <c r="A96" s="77"/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</row>
    <row r="97" spans="1:21">
      <c r="A97" s="77"/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</row>
    <row r="98" spans="1:21">
      <c r="A98" s="55" t="s">
        <v>17</v>
      </c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</row>
    <row r="99" spans="1:21" ht="15.75" thickBot="1">
      <c r="A99" s="91" t="s">
        <v>18</v>
      </c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</row>
    <row r="100" spans="1:21" ht="33" customHeight="1">
      <c r="A100" s="88" t="s">
        <v>19</v>
      </c>
      <c r="B100" s="87"/>
      <c r="C100" s="115" t="s">
        <v>103</v>
      </c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77"/>
      <c r="P100" s="77"/>
      <c r="Q100" s="77"/>
      <c r="R100" s="77"/>
      <c r="S100" s="77"/>
      <c r="T100" s="77"/>
      <c r="U100" s="77"/>
    </row>
    <row r="101" spans="1:21" ht="34.5" customHeight="1">
      <c r="A101" s="88" t="s">
        <v>20</v>
      </c>
      <c r="B101" s="87"/>
      <c r="C101" s="115" t="s">
        <v>104</v>
      </c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77"/>
      <c r="P101" s="77"/>
      <c r="Q101" s="77"/>
      <c r="R101" s="77"/>
      <c r="S101" s="77"/>
      <c r="T101" s="77"/>
      <c r="U101" s="77"/>
    </row>
    <row r="102" spans="1:21" ht="34.5" customHeight="1">
      <c r="A102" s="88" t="s">
        <v>21</v>
      </c>
      <c r="B102" s="87"/>
      <c r="C102" s="112" t="s">
        <v>106</v>
      </c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77"/>
      <c r="P102" s="77"/>
      <c r="Q102" s="77"/>
      <c r="R102" s="77"/>
      <c r="S102" s="77"/>
      <c r="T102" s="77"/>
      <c r="U102" s="77"/>
    </row>
    <row r="103" spans="1:21">
      <c r="A103" s="88" t="s">
        <v>22</v>
      </c>
      <c r="B103" s="87"/>
      <c r="C103" s="114" t="s">
        <v>77</v>
      </c>
      <c r="D103" s="114"/>
      <c r="E103" s="114"/>
      <c r="F103" s="114"/>
      <c r="G103" s="114"/>
      <c r="H103" s="114"/>
      <c r="I103" s="114"/>
      <c r="J103" s="114"/>
      <c r="K103" s="114"/>
      <c r="L103" s="114"/>
      <c r="M103" s="114"/>
      <c r="N103" s="114"/>
      <c r="O103" s="77"/>
      <c r="P103" s="77"/>
      <c r="Q103" s="77"/>
      <c r="R103" s="77"/>
      <c r="S103" s="77"/>
      <c r="T103" s="77"/>
      <c r="U103" s="77"/>
    </row>
    <row r="104" spans="1:21">
      <c r="A104" s="86" t="s">
        <v>23</v>
      </c>
      <c r="B104" s="87"/>
      <c r="C104" s="116" t="s">
        <v>78</v>
      </c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77"/>
      <c r="P104" s="77"/>
      <c r="Q104" s="77"/>
      <c r="R104" s="77"/>
      <c r="S104" s="77"/>
      <c r="T104" s="77"/>
      <c r="U104" s="77"/>
    </row>
    <row r="105" spans="1:21">
      <c r="A105" s="86" t="s">
        <v>24</v>
      </c>
      <c r="B105" s="87"/>
      <c r="C105" s="117" t="s">
        <v>107</v>
      </c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77"/>
      <c r="P105" s="77"/>
      <c r="Q105" s="77"/>
      <c r="R105" s="77"/>
      <c r="S105" s="77"/>
      <c r="T105" s="77"/>
      <c r="U105" s="77"/>
    </row>
    <row r="106" spans="1:21">
      <c r="A106" s="86" t="s">
        <v>25</v>
      </c>
      <c r="B106" s="87"/>
      <c r="C106" s="111" t="s">
        <v>109</v>
      </c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77"/>
      <c r="P106" s="77"/>
      <c r="Q106" s="77"/>
      <c r="R106" s="77"/>
      <c r="S106" s="77"/>
      <c r="T106" s="77"/>
      <c r="U106" s="77"/>
    </row>
    <row r="107" spans="1:21">
      <c r="A107" s="97" t="s">
        <v>99</v>
      </c>
      <c r="B107" s="22"/>
      <c r="C107" s="111" t="s">
        <v>100</v>
      </c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77"/>
      <c r="P107" s="77"/>
      <c r="Q107" s="77"/>
      <c r="R107" s="77"/>
      <c r="S107" s="77"/>
      <c r="T107" s="77"/>
      <c r="U107" s="77"/>
    </row>
    <row r="108" spans="1:21">
      <c r="A108" s="82"/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</row>
    <row r="109" spans="1:21" ht="15.75">
      <c r="A109" s="92"/>
      <c r="B109" s="93"/>
      <c r="C109" s="94"/>
      <c r="D109" s="49"/>
      <c r="E109" s="42"/>
      <c r="F109" s="42"/>
      <c r="G109" s="11"/>
      <c r="H109" s="55"/>
      <c r="I109" s="55"/>
      <c r="J109" s="36"/>
      <c r="K109" s="55"/>
      <c r="M109" s="11"/>
      <c r="N109" s="95"/>
      <c r="O109" s="77"/>
      <c r="P109" s="77"/>
      <c r="Q109" s="77"/>
      <c r="R109" s="77"/>
      <c r="S109" s="77"/>
      <c r="T109" s="77"/>
      <c r="U109" s="77"/>
    </row>
    <row r="110" spans="1:21" ht="15.75">
      <c r="A110" s="92"/>
      <c r="B110" s="93"/>
      <c r="C110" s="94"/>
      <c r="D110" s="49"/>
      <c r="E110" s="42"/>
      <c r="F110" s="42"/>
      <c r="G110" s="11"/>
      <c r="H110" s="55"/>
      <c r="I110" s="55"/>
      <c r="J110" s="36"/>
      <c r="K110" s="55"/>
      <c r="M110" s="11"/>
      <c r="N110" s="38"/>
      <c r="O110" s="77"/>
      <c r="P110" s="77"/>
      <c r="Q110" s="77"/>
      <c r="R110" s="77"/>
      <c r="S110" s="77"/>
      <c r="T110" s="77"/>
      <c r="U110" s="77"/>
    </row>
    <row r="111" spans="1:21"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</row>
    <row r="112" spans="1:21"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</row>
    <row r="113" spans="3:21"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</row>
    <row r="114" spans="3:21"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</row>
    <row r="115" spans="3:21"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</row>
    <row r="116" spans="3:21"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</row>
    <row r="117" spans="3:21"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</row>
    <row r="118" spans="3:21"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</row>
    <row r="119" spans="3:21"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</row>
    <row r="120" spans="3:21"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</row>
    <row r="121" spans="3:21"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</row>
    <row r="122" spans="3:21"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</row>
    <row r="123" spans="3:21"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</row>
    <row r="124" spans="3:21"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</row>
    <row r="125" spans="3:21"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</row>
    <row r="126" spans="3:21"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</row>
    <row r="127" spans="3:21"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</row>
    <row r="128" spans="3:21"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</row>
    <row r="129" spans="3:21"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</row>
    <row r="130" spans="3:21"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</row>
    <row r="131" spans="3:21"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</row>
    <row r="132" spans="3:21"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</row>
    <row r="133" spans="3:21"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</row>
    <row r="134" spans="3:21"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</row>
    <row r="135" spans="3:21"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</row>
    <row r="136" spans="3:21"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</row>
    <row r="137" spans="3:21"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</row>
    <row r="138" spans="3:21"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</row>
    <row r="139" spans="3:21"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</row>
    <row r="140" spans="3:21"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</row>
    <row r="141" spans="3:21"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</row>
    <row r="142" spans="3:21"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</row>
    <row r="143" spans="3:21"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</row>
    <row r="144" spans="3:21"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</row>
    <row r="145" spans="3:21"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</row>
    <row r="146" spans="3:21"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</row>
    <row r="147" spans="3:21"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</row>
    <row r="148" spans="3:21"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</row>
    <row r="149" spans="3:21"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</row>
    <row r="150" spans="3:21"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</row>
    <row r="151" spans="3:21"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</row>
    <row r="152" spans="3:21"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</row>
    <row r="153" spans="3:21"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</row>
    <row r="154" spans="3:21"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</row>
    <row r="155" spans="3:21"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</row>
    <row r="156" spans="3:21"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</row>
    <row r="157" spans="3:21"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</row>
    <row r="158" spans="3:21"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</row>
    <row r="159" spans="3:21"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</row>
    <row r="160" spans="3:21"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</row>
    <row r="161" spans="3:21"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</row>
    <row r="162" spans="3:21"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</row>
    <row r="163" spans="3:21"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</row>
    <row r="164" spans="3:21"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</row>
    <row r="165" spans="3:21"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</row>
    <row r="166" spans="3:21"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</row>
    <row r="167" spans="3:21"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</row>
    <row r="168" spans="3:21"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</row>
    <row r="169" spans="3:21"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</row>
    <row r="170" spans="3:21"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</row>
    <row r="171" spans="3:21"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</row>
    <row r="172" spans="3:21"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</row>
    <row r="173" spans="3:21"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</row>
    <row r="174" spans="3:21"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</row>
    <row r="175" spans="3:21"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</row>
    <row r="176" spans="3:21"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</row>
    <row r="177" spans="3:21"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</row>
    <row r="178" spans="3:21"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</row>
    <row r="179" spans="3:21"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</row>
    <row r="180" spans="3:21"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</row>
    <row r="181" spans="3:21"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</row>
    <row r="182" spans="3:21"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</row>
    <row r="183" spans="3:21"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</row>
    <row r="184" spans="3:21"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</row>
    <row r="185" spans="3:21"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</row>
    <row r="186" spans="3:21"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</row>
    <row r="187" spans="3:21"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</row>
    <row r="188" spans="3:21"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</row>
    <row r="189" spans="3:21"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</row>
    <row r="190" spans="3:21"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</row>
    <row r="191" spans="3:21"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</row>
    <row r="192" spans="3:21"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</row>
    <row r="193" spans="3:21"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</row>
    <row r="194" spans="3:21"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</row>
    <row r="195" spans="3:21"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</row>
    <row r="196" spans="3:21"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</row>
    <row r="197" spans="3:21"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</row>
    <row r="198" spans="3:21"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</row>
    <row r="199" spans="3:21"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</row>
    <row r="200" spans="3:21"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</row>
    <row r="201" spans="3:21"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</row>
    <row r="202" spans="3:21"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</row>
    <row r="203" spans="3:21"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</row>
    <row r="204" spans="3:21"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</row>
    <row r="205" spans="3:21"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</row>
    <row r="206" spans="3:21"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</row>
    <row r="207" spans="3:21"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</row>
    <row r="208" spans="3:21"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</row>
    <row r="209" spans="3:21"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</row>
    <row r="210" spans="3:21"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</row>
    <row r="211" spans="3:21"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</row>
    <row r="212" spans="3:21"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</row>
    <row r="213" spans="3:21"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</row>
    <row r="214" spans="3:21"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</row>
    <row r="215" spans="3:21"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</row>
    <row r="216" spans="3:21"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</row>
    <row r="217" spans="3:21"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</row>
    <row r="218" spans="3:21"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</row>
    <row r="219" spans="3:21"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</row>
    <row r="220" spans="3:21"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</row>
    <row r="221" spans="3:21"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</row>
    <row r="222" spans="3:21"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  <c r="Q222" s="77"/>
      <c r="R222" s="77"/>
      <c r="S222" s="77"/>
      <c r="T222" s="77"/>
      <c r="U222" s="77"/>
    </row>
    <row r="223" spans="3:21"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  <c r="Q223" s="77"/>
      <c r="R223" s="77"/>
      <c r="S223" s="77"/>
      <c r="T223" s="77"/>
      <c r="U223" s="77"/>
    </row>
    <row r="224" spans="3:21"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  <c r="Q224" s="77"/>
      <c r="R224" s="77"/>
      <c r="S224" s="77"/>
      <c r="T224" s="77"/>
      <c r="U224" s="77"/>
    </row>
    <row r="225" spans="3:21"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  <c r="Q225" s="77"/>
      <c r="R225" s="77"/>
      <c r="S225" s="77"/>
      <c r="T225" s="77"/>
      <c r="U225" s="77"/>
    </row>
    <row r="226" spans="3:21"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  <c r="Q226" s="77"/>
      <c r="R226" s="77"/>
      <c r="S226" s="77"/>
      <c r="T226" s="77"/>
      <c r="U226" s="77"/>
    </row>
    <row r="227" spans="3:21"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  <c r="Q227" s="77"/>
      <c r="R227" s="77"/>
      <c r="S227" s="77"/>
      <c r="T227" s="77"/>
      <c r="U227" s="77"/>
    </row>
    <row r="228" spans="3:21"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  <c r="Q228" s="77"/>
      <c r="R228" s="77"/>
      <c r="S228" s="77"/>
      <c r="T228" s="77"/>
      <c r="U228" s="77"/>
    </row>
    <row r="229" spans="3:21"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  <c r="Q229" s="77"/>
      <c r="R229" s="77"/>
      <c r="S229" s="77"/>
      <c r="T229" s="77"/>
      <c r="U229" s="77"/>
    </row>
    <row r="230" spans="3:21">
      <c r="C230" s="77"/>
      <c r="D230" s="77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  <c r="P230" s="77"/>
      <c r="Q230" s="77"/>
      <c r="R230" s="77"/>
      <c r="S230" s="77"/>
      <c r="T230" s="77"/>
      <c r="U230" s="77"/>
    </row>
    <row r="231" spans="3:21"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  <c r="Q231" s="77"/>
      <c r="R231" s="77"/>
      <c r="S231" s="77"/>
      <c r="T231" s="77"/>
      <c r="U231" s="77"/>
    </row>
    <row r="232" spans="3:21"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  <c r="Q232" s="77"/>
      <c r="R232" s="77"/>
      <c r="S232" s="77"/>
      <c r="T232" s="77"/>
      <c r="U232" s="77"/>
    </row>
    <row r="233" spans="3:21"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</row>
    <row r="234" spans="3:21"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77"/>
    </row>
    <row r="235" spans="3:21"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</row>
    <row r="236" spans="3:21"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</row>
    <row r="237" spans="3:21"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  <c r="Q237" s="77"/>
      <c r="R237" s="77"/>
      <c r="S237" s="77"/>
      <c r="T237" s="77"/>
      <c r="U237" s="77"/>
    </row>
    <row r="238" spans="3:21"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  <c r="Q238" s="77"/>
      <c r="R238" s="77"/>
      <c r="S238" s="77"/>
      <c r="T238" s="77"/>
      <c r="U238" s="77"/>
    </row>
    <row r="239" spans="3:21"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  <c r="Q239" s="77"/>
      <c r="R239" s="77"/>
      <c r="S239" s="77"/>
      <c r="T239" s="77"/>
      <c r="U239" s="77"/>
    </row>
    <row r="240" spans="3:21"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77"/>
    </row>
    <row r="241" spans="3:21"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  <c r="Q241" s="77"/>
      <c r="R241" s="77"/>
      <c r="S241" s="77"/>
      <c r="T241" s="77"/>
      <c r="U241" s="77"/>
    </row>
    <row r="242" spans="3:21"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  <c r="Q242" s="77"/>
      <c r="R242" s="77"/>
      <c r="S242" s="77"/>
      <c r="T242" s="77"/>
      <c r="U242" s="77"/>
    </row>
    <row r="243" spans="3:21"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  <c r="Q243" s="77"/>
      <c r="R243" s="77"/>
      <c r="S243" s="77"/>
      <c r="T243" s="77"/>
      <c r="U243" s="77"/>
    </row>
    <row r="244" spans="3:21"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  <c r="Q244" s="77"/>
      <c r="R244" s="77"/>
      <c r="S244" s="77"/>
      <c r="T244" s="77"/>
      <c r="U244" s="77"/>
    </row>
    <row r="245" spans="3:21"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  <c r="P245" s="77"/>
      <c r="Q245" s="77"/>
      <c r="R245" s="77"/>
      <c r="S245" s="77"/>
      <c r="T245" s="77"/>
      <c r="U245" s="77"/>
    </row>
    <row r="246" spans="3:21"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77"/>
      <c r="P246" s="77"/>
      <c r="Q246" s="77"/>
      <c r="R246" s="77"/>
      <c r="S246" s="77"/>
      <c r="T246" s="77"/>
      <c r="U246" s="77"/>
    </row>
    <row r="247" spans="3:21"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  <c r="N247" s="77"/>
      <c r="O247" s="77"/>
      <c r="P247" s="77"/>
      <c r="Q247" s="77"/>
      <c r="R247" s="77"/>
      <c r="S247" s="77"/>
      <c r="T247" s="77"/>
      <c r="U247" s="77"/>
    </row>
    <row r="248" spans="3:21">
      <c r="C248" s="77"/>
      <c r="D248" s="77"/>
      <c r="E248" s="77"/>
      <c r="F248" s="77"/>
      <c r="G248" s="77"/>
      <c r="H248" s="77"/>
      <c r="I248" s="77"/>
      <c r="J248" s="77"/>
      <c r="K248" s="77"/>
      <c r="L248" s="77"/>
      <c r="M248" s="77"/>
      <c r="N248" s="77"/>
      <c r="O248" s="77"/>
      <c r="P248" s="77"/>
      <c r="Q248" s="77"/>
      <c r="R248" s="77"/>
      <c r="S248" s="77"/>
      <c r="T248" s="77"/>
      <c r="U248" s="77"/>
    </row>
    <row r="249" spans="3:21"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77"/>
      <c r="N249" s="77"/>
      <c r="O249" s="77"/>
      <c r="P249" s="77"/>
      <c r="Q249" s="77"/>
      <c r="R249" s="77"/>
      <c r="S249" s="77"/>
      <c r="T249" s="77"/>
      <c r="U249" s="77"/>
    </row>
    <row r="250" spans="3:21">
      <c r="C250" s="77"/>
      <c r="D250" s="77"/>
      <c r="E250" s="77"/>
      <c r="F250" s="77"/>
      <c r="G250" s="77"/>
      <c r="H250" s="77"/>
      <c r="I250" s="77"/>
      <c r="J250" s="77"/>
      <c r="K250" s="77"/>
      <c r="L250" s="77"/>
      <c r="M250" s="77"/>
      <c r="N250" s="77"/>
      <c r="O250" s="77"/>
      <c r="P250" s="77"/>
      <c r="Q250" s="77"/>
      <c r="R250" s="77"/>
      <c r="S250" s="77"/>
      <c r="T250" s="77"/>
      <c r="U250" s="77"/>
    </row>
    <row r="251" spans="3:21">
      <c r="C251" s="77"/>
      <c r="D251" s="77"/>
      <c r="E251" s="77"/>
      <c r="F251" s="77"/>
      <c r="G251" s="77"/>
      <c r="H251" s="77"/>
      <c r="I251" s="77"/>
      <c r="J251" s="77"/>
      <c r="K251" s="77"/>
      <c r="L251" s="77"/>
      <c r="M251" s="77"/>
      <c r="N251" s="77"/>
      <c r="O251" s="77"/>
      <c r="P251" s="77"/>
      <c r="Q251" s="77"/>
      <c r="R251" s="77"/>
      <c r="S251" s="77"/>
      <c r="T251" s="77"/>
      <c r="U251" s="77"/>
    </row>
    <row r="252" spans="3:21">
      <c r="C252" s="77"/>
      <c r="D252" s="77"/>
      <c r="E252" s="77"/>
      <c r="F252" s="77"/>
      <c r="G252" s="77"/>
      <c r="H252" s="77"/>
      <c r="I252" s="77"/>
      <c r="J252" s="77"/>
      <c r="K252" s="77"/>
      <c r="L252" s="77"/>
      <c r="M252" s="77"/>
      <c r="N252" s="77"/>
      <c r="O252" s="77"/>
      <c r="P252" s="77"/>
      <c r="Q252" s="77"/>
      <c r="R252" s="77"/>
      <c r="S252" s="77"/>
      <c r="T252" s="77"/>
      <c r="U252" s="77"/>
    </row>
    <row r="253" spans="3:21">
      <c r="C253" s="77"/>
      <c r="D253" s="77"/>
      <c r="E253" s="77"/>
      <c r="F253" s="77"/>
      <c r="G253" s="77"/>
      <c r="H253" s="77"/>
      <c r="I253" s="77"/>
      <c r="J253" s="77"/>
      <c r="K253" s="77"/>
      <c r="L253" s="77"/>
      <c r="M253" s="77"/>
      <c r="N253" s="77"/>
      <c r="O253" s="77"/>
      <c r="P253" s="77"/>
      <c r="Q253" s="77"/>
      <c r="R253" s="77"/>
      <c r="S253" s="77"/>
      <c r="T253" s="77"/>
      <c r="U253" s="77"/>
    </row>
    <row r="254" spans="3:21">
      <c r="C254" s="77"/>
      <c r="D254" s="77"/>
      <c r="E254" s="77"/>
      <c r="F254" s="77"/>
      <c r="G254" s="77"/>
      <c r="H254" s="77"/>
      <c r="I254" s="77"/>
      <c r="J254" s="77"/>
      <c r="K254" s="77"/>
      <c r="L254" s="77"/>
      <c r="M254" s="77"/>
      <c r="N254" s="77"/>
      <c r="O254" s="77"/>
      <c r="P254" s="77"/>
      <c r="Q254" s="77"/>
      <c r="R254" s="77"/>
      <c r="S254" s="77"/>
      <c r="T254" s="77"/>
      <c r="U254" s="77"/>
    </row>
    <row r="255" spans="3:21">
      <c r="C255" s="77"/>
      <c r="D255" s="77"/>
      <c r="E255" s="77"/>
      <c r="F255" s="77"/>
      <c r="G255" s="77"/>
      <c r="H255" s="77"/>
      <c r="I255" s="77"/>
      <c r="J255" s="77"/>
      <c r="K255" s="77"/>
      <c r="L255" s="77"/>
      <c r="M255" s="77"/>
      <c r="N255" s="77"/>
      <c r="O255" s="77"/>
      <c r="P255" s="77"/>
      <c r="Q255" s="77"/>
      <c r="R255" s="77"/>
      <c r="S255" s="77"/>
      <c r="T255" s="77"/>
      <c r="U255" s="77"/>
    </row>
    <row r="256" spans="3:21">
      <c r="C256" s="77"/>
      <c r="D256" s="77"/>
      <c r="E256" s="77"/>
      <c r="F256" s="77"/>
      <c r="G256" s="77"/>
      <c r="H256" s="77"/>
      <c r="I256" s="77"/>
      <c r="J256" s="77"/>
      <c r="K256" s="77"/>
      <c r="L256" s="77"/>
      <c r="M256" s="77"/>
      <c r="N256" s="77"/>
      <c r="O256" s="77"/>
      <c r="P256" s="77"/>
      <c r="Q256" s="77"/>
      <c r="R256" s="77"/>
      <c r="S256" s="77"/>
      <c r="T256" s="77"/>
      <c r="U256" s="77"/>
    </row>
    <row r="257" spans="3:21">
      <c r="C257" s="77"/>
      <c r="D257" s="77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</row>
    <row r="258" spans="3:21">
      <c r="C258" s="77"/>
      <c r="D258" s="77"/>
      <c r="E258" s="77"/>
      <c r="F258" s="77"/>
      <c r="G258" s="77"/>
      <c r="H258" s="77"/>
      <c r="I258" s="77"/>
      <c r="J258" s="77"/>
      <c r="K258" s="77"/>
      <c r="L258" s="77"/>
      <c r="M258" s="77"/>
      <c r="N258" s="77"/>
      <c r="O258" s="77"/>
      <c r="P258" s="77"/>
      <c r="Q258" s="77"/>
      <c r="R258" s="77"/>
      <c r="S258" s="77"/>
      <c r="T258" s="77"/>
      <c r="U258" s="77"/>
    </row>
    <row r="259" spans="3:21">
      <c r="C259" s="77"/>
      <c r="D259" s="77"/>
      <c r="E259" s="77"/>
      <c r="F259" s="77"/>
      <c r="G259" s="77"/>
      <c r="H259" s="77"/>
      <c r="I259" s="77"/>
      <c r="J259" s="77"/>
      <c r="K259" s="77"/>
      <c r="L259" s="77"/>
      <c r="M259" s="77"/>
      <c r="N259" s="77"/>
      <c r="O259" s="77"/>
      <c r="P259" s="77"/>
      <c r="Q259" s="77"/>
      <c r="R259" s="77"/>
      <c r="S259" s="77"/>
      <c r="T259" s="77"/>
      <c r="U259" s="77"/>
    </row>
    <row r="260" spans="3:21">
      <c r="C260" s="77"/>
      <c r="D260" s="77"/>
      <c r="E260" s="77"/>
      <c r="F260" s="77"/>
      <c r="G260" s="77"/>
      <c r="H260" s="77"/>
      <c r="I260" s="77"/>
      <c r="J260" s="77"/>
      <c r="K260" s="77"/>
      <c r="L260" s="77"/>
      <c r="M260" s="77"/>
      <c r="N260" s="77"/>
      <c r="O260" s="77"/>
      <c r="P260" s="77"/>
      <c r="Q260" s="77"/>
      <c r="R260" s="77"/>
      <c r="S260" s="77"/>
      <c r="T260" s="77"/>
      <c r="U260" s="77"/>
    </row>
    <row r="261" spans="3:21">
      <c r="C261" s="77"/>
      <c r="D261" s="77"/>
      <c r="E261" s="77"/>
      <c r="F261" s="77"/>
      <c r="G261" s="77"/>
      <c r="H261" s="77"/>
      <c r="I261" s="77"/>
      <c r="J261" s="77"/>
      <c r="K261" s="77"/>
      <c r="L261" s="77"/>
      <c r="M261" s="77"/>
      <c r="N261" s="77"/>
      <c r="O261" s="77"/>
      <c r="P261" s="77"/>
      <c r="Q261" s="77"/>
      <c r="R261" s="77"/>
      <c r="S261" s="77"/>
      <c r="T261" s="77"/>
      <c r="U261" s="77"/>
    </row>
    <row r="262" spans="3:21">
      <c r="C262" s="77"/>
      <c r="D262" s="77"/>
      <c r="E262" s="77"/>
      <c r="F262" s="77"/>
      <c r="G262" s="77"/>
      <c r="H262" s="77"/>
      <c r="I262" s="77"/>
      <c r="J262" s="77"/>
      <c r="K262" s="77"/>
      <c r="L262" s="77"/>
      <c r="M262" s="77"/>
      <c r="N262" s="77"/>
      <c r="O262" s="77"/>
      <c r="P262" s="77"/>
      <c r="Q262" s="77"/>
      <c r="R262" s="77"/>
      <c r="S262" s="77"/>
      <c r="T262" s="77"/>
      <c r="U262" s="77"/>
    </row>
    <row r="263" spans="3:21">
      <c r="C263" s="77"/>
      <c r="D263" s="77"/>
      <c r="E263" s="77"/>
      <c r="F263" s="77"/>
      <c r="G263" s="77"/>
      <c r="H263" s="77"/>
      <c r="I263" s="77"/>
      <c r="J263" s="77"/>
      <c r="K263" s="77"/>
      <c r="L263" s="77"/>
      <c r="M263" s="77"/>
      <c r="N263" s="77"/>
      <c r="O263" s="77"/>
      <c r="P263" s="77"/>
      <c r="Q263" s="77"/>
      <c r="R263" s="77"/>
      <c r="S263" s="77"/>
      <c r="T263" s="77"/>
      <c r="U263" s="77"/>
    </row>
    <row r="264" spans="3:21">
      <c r="C264" s="77"/>
      <c r="D264" s="77"/>
      <c r="E264" s="77"/>
      <c r="F264" s="77"/>
      <c r="G264" s="77"/>
      <c r="H264" s="77"/>
      <c r="I264" s="77"/>
      <c r="J264" s="77"/>
      <c r="K264" s="77"/>
      <c r="L264" s="77"/>
      <c r="M264" s="77"/>
      <c r="N264" s="77"/>
      <c r="O264" s="77"/>
      <c r="P264" s="77"/>
      <c r="Q264" s="77"/>
      <c r="R264" s="77"/>
      <c r="S264" s="77"/>
      <c r="T264" s="77"/>
      <c r="U264" s="77"/>
    </row>
    <row r="265" spans="3:21">
      <c r="C265" s="77"/>
      <c r="D265" s="77"/>
      <c r="E265" s="77"/>
      <c r="F265" s="77"/>
      <c r="G265" s="77"/>
      <c r="H265" s="77"/>
      <c r="I265" s="77"/>
      <c r="J265" s="77"/>
      <c r="K265" s="77"/>
      <c r="L265" s="77"/>
      <c r="M265" s="77"/>
      <c r="N265" s="77"/>
      <c r="O265" s="77"/>
      <c r="P265" s="77"/>
      <c r="Q265" s="77"/>
      <c r="R265" s="77"/>
      <c r="S265" s="77"/>
      <c r="T265" s="77"/>
      <c r="U265" s="77"/>
    </row>
    <row r="266" spans="3:21">
      <c r="C266" s="77"/>
      <c r="D266" s="77"/>
      <c r="E266" s="77"/>
      <c r="F266" s="77"/>
      <c r="G266" s="77"/>
      <c r="H266" s="77"/>
      <c r="I266" s="77"/>
      <c r="J266" s="77"/>
      <c r="K266" s="77"/>
      <c r="L266" s="77"/>
      <c r="M266" s="77"/>
      <c r="N266" s="77"/>
      <c r="O266" s="77"/>
      <c r="P266" s="77"/>
      <c r="Q266" s="77"/>
      <c r="R266" s="77"/>
      <c r="S266" s="77"/>
      <c r="T266" s="77"/>
      <c r="U266" s="77"/>
    </row>
    <row r="267" spans="3:21">
      <c r="C267" s="77"/>
      <c r="D267" s="77"/>
      <c r="E267" s="77"/>
      <c r="F267" s="77"/>
      <c r="G267" s="77"/>
      <c r="H267" s="77"/>
      <c r="I267" s="77"/>
      <c r="J267" s="77"/>
      <c r="K267" s="77"/>
      <c r="L267" s="77"/>
      <c r="M267" s="77"/>
      <c r="N267" s="77"/>
      <c r="O267" s="77"/>
      <c r="P267" s="77"/>
      <c r="Q267" s="77"/>
      <c r="R267" s="77"/>
      <c r="S267" s="77"/>
      <c r="T267" s="77"/>
      <c r="U267" s="77"/>
    </row>
    <row r="268" spans="3:21">
      <c r="C268" s="77"/>
      <c r="D268" s="77"/>
      <c r="E268" s="77"/>
      <c r="F268" s="77"/>
      <c r="G268" s="77"/>
      <c r="H268" s="77"/>
      <c r="I268" s="77"/>
      <c r="J268" s="77"/>
      <c r="K268" s="77"/>
      <c r="L268" s="77"/>
      <c r="M268" s="77"/>
      <c r="N268" s="77"/>
      <c r="O268" s="77"/>
      <c r="P268" s="77"/>
      <c r="Q268" s="77"/>
      <c r="R268" s="77"/>
      <c r="S268" s="77"/>
      <c r="T268" s="77"/>
      <c r="U268" s="77"/>
    </row>
    <row r="269" spans="3:21">
      <c r="C269" s="77"/>
      <c r="D269" s="77"/>
      <c r="E269" s="77"/>
      <c r="F269" s="77"/>
      <c r="G269" s="77"/>
      <c r="H269" s="77"/>
      <c r="I269" s="77"/>
      <c r="J269" s="77"/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77"/>
    </row>
    <row r="270" spans="3:21">
      <c r="C270" s="77"/>
      <c r="D270" s="77"/>
      <c r="E270" s="77"/>
      <c r="F270" s="77"/>
      <c r="G270" s="77"/>
      <c r="H270" s="77"/>
      <c r="I270" s="77"/>
      <c r="J270" s="77"/>
      <c r="K270" s="77"/>
      <c r="L270" s="77"/>
      <c r="M270" s="77"/>
      <c r="N270" s="77"/>
      <c r="O270" s="77"/>
      <c r="P270" s="77"/>
      <c r="Q270" s="77"/>
      <c r="R270" s="77"/>
      <c r="S270" s="77"/>
      <c r="T270" s="77"/>
      <c r="U270" s="77"/>
    </row>
    <row r="271" spans="3:21">
      <c r="C271" s="77"/>
      <c r="D271" s="77"/>
      <c r="E271" s="77"/>
      <c r="F271" s="77"/>
      <c r="G271" s="77"/>
      <c r="H271" s="77"/>
      <c r="I271" s="77"/>
      <c r="J271" s="77"/>
      <c r="K271" s="77"/>
      <c r="L271" s="77"/>
      <c r="M271" s="77"/>
      <c r="N271" s="77"/>
      <c r="O271" s="77"/>
      <c r="P271" s="77"/>
      <c r="Q271" s="77"/>
      <c r="R271" s="77"/>
      <c r="S271" s="77"/>
      <c r="T271" s="77"/>
      <c r="U271" s="77"/>
    </row>
    <row r="272" spans="3:21">
      <c r="C272" s="77"/>
      <c r="D272" s="77"/>
      <c r="E272" s="77"/>
      <c r="F272" s="77"/>
      <c r="G272" s="77"/>
      <c r="H272" s="77"/>
      <c r="I272" s="77"/>
      <c r="J272" s="77"/>
      <c r="K272" s="77"/>
      <c r="L272" s="77"/>
      <c r="M272" s="77"/>
      <c r="N272" s="77"/>
      <c r="O272" s="77"/>
      <c r="P272" s="77"/>
      <c r="Q272" s="77"/>
      <c r="R272" s="77"/>
      <c r="S272" s="77"/>
      <c r="T272" s="77"/>
      <c r="U272" s="77"/>
    </row>
    <row r="273" spans="3:21">
      <c r="C273" s="77"/>
      <c r="D273" s="77"/>
      <c r="E273" s="77"/>
      <c r="F273" s="77"/>
      <c r="G273" s="77"/>
      <c r="H273" s="77"/>
      <c r="I273" s="77"/>
      <c r="J273" s="77"/>
      <c r="K273" s="77"/>
      <c r="L273" s="77"/>
      <c r="M273" s="77"/>
      <c r="N273" s="77"/>
      <c r="O273" s="77"/>
      <c r="P273" s="77"/>
      <c r="Q273" s="77"/>
      <c r="R273" s="77"/>
      <c r="S273" s="77"/>
      <c r="T273" s="77"/>
      <c r="U273" s="77"/>
    </row>
    <row r="274" spans="3:21">
      <c r="C274" s="77"/>
      <c r="D274" s="77"/>
      <c r="E274" s="77"/>
      <c r="F274" s="77"/>
      <c r="G274" s="77"/>
      <c r="H274" s="77"/>
      <c r="I274" s="77"/>
      <c r="J274" s="77"/>
      <c r="K274" s="77"/>
      <c r="L274" s="77"/>
      <c r="M274" s="77"/>
      <c r="N274" s="77"/>
      <c r="O274" s="77"/>
      <c r="P274" s="77"/>
      <c r="Q274" s="77"/>
      <c r="R274" s="77"/>
      <c r="S274" s="77"/>
      <c r="T274" s="77"/>
      <c r="U274" s="77"/>
    </row>
    <row r="275" spans="3:21">
      <c r="C275" s="77"/>
      <c r="D275" s="77"/>
      <c r="E275" s="77"/>
      <c r="F275" s="77"/>
      <c r="G275" s="77"/>
      <c r="H275" s="77"/>
      <c r="I275" s="77"/>
      <c r="J275" s="77"/>
      <c r="K275" s="77"/>
      <c r="L275" s="77"/>
      <c r="M275" s="77"/>
      <c r="N275" s="77"/>
      <c r="O275" s="77"/>
      <c r="P275" s="77"/>
      <c r="Q275" s="77"/>
      <c r="R275" s="77"/>
      <c r="S275" s="77"/>
      <c r="T275" s="77"/>
      <c r="U275" s="77"/>
    </row>
    <row r="276" spans="3:21">
      <c r="C276" s="77"/>
      <c r="D276" s="77"/>
      <c r="E276" s="77"/>
      <c r="F276" s="77"/>
      <c r="G276" s="77"/>
      <c r="H276" s="77"/>
      <c r="I276" s="77"/>
      <c r="J276" s="77"/>
      <c r="K276" s="77"/>
      <c r="L276" s="77"/>
      <c r="M276" s="77"/>
      <c r="N276" s="77"/>
      <c r="O276" s="77"/>
      <c r="P276" s="77"/>
      <c r="Q276" s="77"/>
      <c r="R276" s="77"/>
      <c r="S276" s="77"/>
      <c r="T276" s="77"/>
      <c r="U276" s="77"/>
    </row>
    <row r="277" spans="3:21">
      <c r="C277" s="77"/>
      <c r="D277" s="77"/>
      <c r="E277" s="77"/>
      <c r="F277" s="77"/>
      <c r="G277" s="77"/>
      <c r="H277" s="77"/>
      <c r="I277" s="77"/>
      <c r="J277" s="77"/>
      <c r="K277" s="77"/>
      <c r="L277" s="77"/>
      <c r="M277" s="77"/>
      <c r="N277" s="77"/>
      <c r="O277" s="77"/>
      <c r="P277" s="77"/>
      <c r="Q277" s="77"/>
      <c r="R277" s="77"/>
      <c r="S277" s="77"/>
      <c r="T277" s="77"/>
      <c r="U277" s="77"/>
    </row>
    <row r="278" spans="3:21">
      <c r="C278" s="77"/>
      <c r="D278" s="77"/>
      <c r="E278" s="77"/>
      <c r="F278" s="77"/>
      <c r="G278" s="77"/>
      <c r="H278" s="77"/>
      <c r="I278" s="77"/>
      <c r="J278" s="77"/>
      <c r="K278" s="77"/>
      <c r="L278" s="77"/>
      <c r="M278" s="77"/>
      <c r="N278" s="77"/>
      <c r="O278" s="77"/>
      <c r="P278" s="77"/>
      <c r="Q278" s="77"/>
      <c r="R278" s="77"/>
      <c r="S278" s="77"/>
      <c r="T278" s="77"/>
      <c r="U278" s="77"/>
    </row>
    <row r="279" spans="3:21">
      <c r="C279" s="77"/>
      <c r="D279" s="77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</row>
    <row r="280" spans="3:21"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7"/>
      <c r="N280" s="77"/>
      <c r="O280" s="77"/>
      <c r="P280" s="77"/>
      <c r="Q280" s="77"/>
      <c r="R280" s="77"/>
      <c r="S280" s="77"/>
      <c r="T280" s="77"/>
      <c r="U280" s="77"/>
    </row>
    <row r="281" spans="3:21">
      <c r="C281" s="77"/>
      <c r="D281" s="77"/>
      <c r="E281" s="77"/>
      <c r="F281" s="77"/>
      <c r="G281" s="77"/>
      <c r="H281" s="77"/>
      <c r="I281" s="77"/>
      <c r="J281" s="77"/>
      <c r="K281" s="77"/>
      <c r="L281" s="77"/>
      <c r="M281" s="77"/>
      <c r="N281" s="77"/>
      <c r="O281" s="77"/>
      <c r="P281" s="77"/>
      <c r="Q281" s="77"/>
      <c r="R281" s="77"/>
      <c r="S281" s="77"/>
      <c r="T281" s="77"/>
      <c r="U281" s="77"/>
    </row>
    <row r="282" spans="3:21">
      <c r="C282" s="77"/>
      <c r="D282" s="77"/>
      <c r="E282" s="77"/>
      <c r="F282" s="77"/>
      <c r="G282" s="77"/>
      <c r="H282" s="77"/>
      <c r="I282" s="77"/>
      <c r="J282" s="77"/>
      <c r="K282" s="77"/>
      <c r="L282" s="77"/>
      <c r="M282" s="77"/>
      <c r="N282" s="77"/>
      <c r="O282" s="77"/>
      <c r="P282" s="77"/>
      <c r="Q282" s="77"/>
      <c r="R282" s="77"/>
      <c r="S282" s="77"/>
      <c r="T282" s="77"/>
      <c r="U282" s="77"/>
    </row>
    <row r="283" spans="3:21">
      <c r="C283" s="77"/>
      <c r="D283" s="77"/>
      <c r="E283" s="77"/>
      <c r="F283" s="77"/>
      <c r="G283" s="77"/>
      <c r="H283" s="77"/>
      <c r="I283" s="77"/>
      <c r="J283" s="77"/>
      <c r="K283" s="77"/>
      <c r="L283" s="77"/>
      <c r="M283" s="77"/>
      <c r="N283" s="77"/>
      <c r="O283" s="77"/>
      <c r="P283" s="77"/>
      <c r="Q283" s="77"/>
      <c r="R283" s="77"/>
      <c r="S283" s="77"/>
      <c r="T283" s="77"/>
      <c r="U283" s="77"/>
    </row>
    <row r="284" spans="3:21">
      <c r="C284" s="77"/>
      <c r="D284" s="77"/>
      <c r="E284" s="77"/>
      <c r="F284" s="77"/>
      <c r="G284" s="77"/>
      <c r="H284" s="77"/>
      <c r="I284" s="77"/>
      <c r="J284" s="77"/>
      <c r="K284" s="77"/>
      <c r="L284" s="77"/>
      <c r="M284" s="77"/>
      <c r="N284" s="77"/>
      <c r="O284" s="77"/>
      <c r="P284" s="77"/>
      <c r="Q284" s="77"/>
      <c r="R284" s="77"/>
      <c r="S284" s="77"/>
      <c r="T284" s="77"/>
      <c r="U284" s="77"/>
    </row>
    <row r="285" spans="3:21">
      <c r="C285" s="77"/>
      <c r="D285" s="77"/>
      <c r="E285" s="77"/>
      <c r="F285" s="77"/>
      <c r="G285" s="77"/>
      <c r="H285" s="77"/>
      <c r="I285" s="77"/>
      <c r="J285" s="77"/>
      <c r="K285" s="77"/>
      <c r="L285" s="77"/>
      <c r="M285" s="77"/>
      <c r="N285" s="77"/>
      <c r="O285" s="77"/>
      <c r="P285" s="77"/>
      <c r="Q285" s="77"/>
      <c r="R285" s="77"/>
      <c r="S285" s="77"/>
      <c r="T285" s="77"/>
      <c r="U285" s="77"/>
    </row>
    <row r="286" spans="3:21">
      <c r="C286" s="77"/>
      <c r="D286" s="77"/>
      <c r="E286" s="77"/>
      <c r="F286" s="77"/>
      <c r="G286" s="77"/>
      <c r="H286" s="77"/>
      <c r="I286" s="77"/>
      <c r="J286" s="77"/>
      <c r="K286" s="77"/>
      <c r="L286" s="77"/>
      <c r="M286" s="77"/>
      <c r="N286" s="77"/>
      <c r="O286" s="77"/>
      <c r="P286" s="77"/>
      <c r="Q286" s="77"/>
      <c r="R286" s="77"/>
      <c r="S286" s="77"/>
      <c r="T286" s="77"/>
      <c r="U286" s="77"/>
    </row>
    <row r="287" spans="3:21">
      <c r="C287" s="77"/>
      <c r="D287" s="77"/>
      <c r="E287" s="77"/>
      <c r="F287" s="77"/>
      <c r="G287" s="77"/>
      <c r="H287" s="77"/>
      <c r="I287" s="77"/>
      <c r="J287" s="77"/>
      <c r="K287" s="77"/>
      <c r="L287" s="77"/>
      <c r="M287" s="77"/>
      <c r="N287" s="77"/>
      <c r="O287" s="77"/>
      <c r="P287" s="77"/>
      <c r="Q287" s="77"/>
      <c r="R287" s="77"/>
      <c r="S287" s="77"/>
      <c r="T287" s="77"/>
      <c r="U287" s="77"/>
    </row>
    <row r="288" spans="3:21">
      <c r="C288" s="77"/>
      <c r="D288" s="77"/>
      <c r="E288" s="77"/>
      <c r="F288" s="77"/>
      <c r="G288" s="77"/>
      <c r="H288" s="77"/>
      <c r="I288" s="77"/>
      <c r="J288" s="77"/>
      <c r="K288" s="77"/>
      <c r="L288" s="77"/>
      <c r="M288" s="77"/>
      <c r="N288" s="77"/>
      <c r="O288" s="77"/>
      <c r="P288" s="77"/>
      <c r="Q288" s="77"/>
      <c r="R288" s="77"/>
      <c r="S288" s="77"/>
      <c r="T288" s="77"/>
      <c r="U288" s="77"/>
    </row>
    <row r="289" spans="3:21">
      <c r="C289" s="77"/>
      <c r="D289" s="77"/>
      <c r="E289" s="77"/>
      <c r="F289" s="77"/>
      <c r="G289" s="77"/>
      <c r="H289" s="77"/>
      <c r="I289" s="77"/>
      <c r="J289" s="77"/>
      <c r="K289" s="77"/>
      <c r="L289" s="77"/>
      <c r="M289" s="77"/>
      <c r="N289" s="77"/>
      <c r="O289" s="77"/>
      <c r="P289" s="77"/>
      <c r="Q289" s="77"/>
      <c r="R289" s="77"/>
      <c r="S289" s="77"/>
      <c r="T289" s="77"/>
      <c r="U289" s="77"/>
    </row>
    <row r="290" spans="3:21">
      <c r="C290" s="77"/>
      <c r="D290" s="77"/>
      <c r="E290" s="77"/>
      <c r="F290" s="77"/>
      <c r="G290" s="77"/>
      <c r="H290" s="77"/>
      <c r="I290" s="77"/>
      <c r="J290" s="77"/>
      <c r="K290" s="77"/>
      <c r="L290" s="77"/>
      <c r="M290" s="77"/>
      <c r="N290" s="77"/>
      <c r="O290" s="77"/>
      <c r="P290" s="77"/>
      <c r="Q290" s="77"/>
      <c r="R290" s="77"/>
      <c r="S290" s="77"/>
      <c r="T290" s="77"/>
      <c r="U290" s="77"/>
    </row>
    <row r="291" spans="3:21">
      <c r="C291" s="77"/>
      <c r="D291" s="77"/>
      <c r="E291" s="77"/>
      <c r="F291" s="77"/>
      <c r="G291" s="77"/>
      <c r="H291" s="77"/>
      <c r="I291" s="77"/>
      <c r="J291" s="77"/>
      <c r="K291" s="77"/>
      <c r="L291" s="77"/>
      <c r="M291" s="77"/>
      <c r="N291" s="77"/>
      <c r="O291" s="77"/>
      <c r="P291" s="77"/>
      <c r="Q291" s="77"/>
      <c r="R291" s="77"/>
      <c r="S291" s="77"/>
      <c r="T291" s="77"/>
      <c r="U291" s="77"/>
    </row>
    <row r="292" spans="3:21">
      <c r="C292" s="77"/>
      <c r="D292" s="77"/>
      <c r="E292" s="77"/>
      <c r="F292" s="77"/>
      <c r="G292" s="77"/>
      <c r="H292" s="77"/>
      <c r="I292" s="77"/>
      <c r="J292" s="77"/>
      <c r="K292" s="77"/>
      <c r="L292" s="77"/>
      <c r="M292" s="77"/>
      <c r="N292" s="77"/>
      <c r="O292" s="77"/>
      <c r="P292" s="77"/>
      <c r="Q292" s="77"/>
      <c r="R292" s="77"/>
      <c r="S292" s="77"/>
      <c r="T292" s="77"/>
      <c r="U292" s="77"/>
    </row>
    <row r="293" spans="3:21">
      <c r="C293" s="77"/>
      <c r="D293" s="77"/>
      <c r="E293" s="77"/>
      <c r="F293" s="77"/>
      <c r="G293" s="77"/>
      <c r="H293" s="77"/>
      <c r="I293" s="77"/>
      <c r="J293" s="77"/>
      <c r="K293" s="77"/>
      <c r="L293" s="77"/>
      <c r="M293" s="77"/>
      <c r="N293" s="77"/>
      <c r="O293" s="77"/>
      <c r="P293" s="77"/>
      <c r="Q293" s="77"/>
      <c r="R293" s="77"/>
      <c r="S293" s="77"/>
      <c r="T293" s="77"/>
      <c r="U293" s="77"/>
    </row>
    <row r="294" spans="3:21">
      <c r="C294" s="77"/>
      <c r="D294" s="77"/>
      <c r="E294" s="77"/>
      <c r="F294" s="77"/>
      <c r="G294" s="77"/>
      <c r="H294" s="77"/>
      <c r="I294" s="77"/>
      <c r="J294" s="77"/>
      <c r="K294" s="77"/>
      <c r="L294" s="77"/>
      <c r="M294" s="77"/>
      <c r="N294" s="77"/>
      <c r="O294" s="77"/>
      <c r="P294" s="77"/>
      <c r="Q294" s="77"/>
      <c r="R294" s="77"/>
      <c r="S294" s="77"/>
      <c r="T294" s="77"/>
      <c r="U294" s="77"/>
    </row>
    <row r="295" spans="3:21">
      <c r="C295" s="77"/>
      <c r="D295" s="77"/>
      <c r="E295" s="77"/>
      <c r="F295" s="77"/>
      <c r="G295" s="77"/>
      <c r="H295" s="77"/>
      <c r="I295" s="77"/>
      <c r="J295" s="77"/>
      <c r="K295" s="77"/>
      <c r="L295" s="77"/>
      <c r="M295" s="77"/>
      <c r="N295" s="77"/>
      <c r="O295" s="77"/>
      <c r="P295" s="77"/>
      <c r="Q295" s="77"/>
      <c r="R295" s="77"/>
      <c r="S295" s="77"/>
      <c r="T295" s="77"/>
      <c r="U295" s="77"/>
    </row>
    <row r="296" spans="3:21">
      <c r="C296" s="77"/>
      <c r="D296" s="77"/>
      <c r="E296" s="77"/>
      <c r="F296" s="77"/>
      <c r="G296" s="77"/>
      <c r="H296" s="77"/>
      <c r="I296" s="77"/>
      <c r="J296" s="77"/>
      <c r="K296" s="77"/>
      <c r="L296" s="77"/>
      <c r="M296" s="77"/>
      <c r="N296" s="77"/>
      <c r="O296" s="77"/>
      <c r="P296" s="77"/>
      <c r="Q296" s="77"/>
      <c r="R296" s="77"/>
      <c r="S296" s="77"/>
      <c r="T296" s="77"/>
      <c r="U296" s="77"/>
    </row>
    <row r="297" spans="3:21">
      <c r="C297" s="77"/>
      <c r="D297" s="77"/>
      <c r="E297" s="77"/>
      <c r="F297" s="77"/>
      <c r="G297" s="77"/>
      <c r="H297" s="77"/>
      <c r="I297" s="77"/>
      <c r="J297" s="77"/>
      <c r="K297" s="77"/>
      <c r="L297" s="77"/>
      <c r="M297" s="77"/>
      <c r="N297" s="77"/>
      <c r="O297" s="77"/>
      <c r="P297" s="77"/>
      <c r="Q297" s="77"/>
      <c r="R297" s="77"/>
      <c r="S297" s="77"/>
      <c r="T297" s="77"/>
      <c r="U297" s="77"/>
    </row>
    <row r="298" spans="3:21">
      <c r="C298" s="77"/>
      <c r="D298" s="77"/>
      <c r="E298" s="77"/>
      <c r="F298" s="77"/>
      <c r="G298" s="77"/>
      <c r="H298" s="77"/>
      <c r="I298" s="77"/>
      <c r="J298" s="77"/>
      <c r="K298" s="77"/>
      <c r="L298" s="77"/>
      <c r="M298" s="77"/>
      <c r="N298" s="77"/>
      <c r="O298" s="77"/>
      <c r="P298" s="77"/>
      <c r="Q298" s="77"/>
      <c r="R298" s="77"/>
      <c r="S298" s="77"/>
      <c r="T298" s="77"/>
      <c r="U298" s="77"/>
    </row>
    <row r="299" spans="3:21">
      <c r="C299" s="77"/>
      <c r="D299" s="77"/>
      <c r="E299" s="77"/>
      <c r="F299" s="77"/>
      <c r="G299" s="77"/>
      <c r="H299" s="77"/>
      <c r="I299" s="77"/>
      <c r="J299" s="77"/>
      <c r="K299" s="77"/>
      <c r="L299" s="77"/>
      <c r="M299" s="77"/>
      <c r="N299" s="77"/>
    </row>
    <row r="300" spans="3:21">
      <c r="C300" s="77"/>
      <c r="D300" s="77"/>
      <c r="E300" s="77"/>
      <c r="F300" s="77"/>
      <c r="G300" s="77"/>
      <c r="H300" s="77"/>
      <c r="I300" s="77"/>
      <c r="J300" s="77"/>
      <c r="K300" s="77"/>
      <c r="L300" s="77"/>
      <c r="M300" s="77"/>
      <c r="N300" s="77"/>
    </row>
    <row r="301" spans="3:21">
      <c r="C301" s="77"/>
      <c r="D301" s="77"/>
      <c r="E301" s="77"/>
      <c r="F301" s="77"/>
      <c r="G301" s="77"/>
      <c r="H301" s="77"/>
      <c r="I301" s="77"/>
      <c r="J301" s="77"/>
      <c r="K301" s="77"/>
      <c r="L301" s="77"/>
      <c r="M301" s="77"/>
      <c r="N301" s="77"/>
    </row>
    <row r="302" spans="3:21">
      <c r="C302" s="77"/>
      <c r="D302" s="77"/>
      <c r="E302" s="77"/>
      <c r="F302" s="77"/>
      <c r="G302" s="77"/>
      <c r="H302" s="77"/>
      <c r="I302" s="77"/>
      <c r="J302" s="77"/>
      <c r="K302" s="77"/>
      <c r="L302" s="77"/>
      <c r="M302" s="77"/>
      <c r="N302" s="77"/>
    </row>
    <row r="303" spans="3:21">
      <c r="C303" s="77"/>
      <c r="D303" s="77"/>
      <c r="E303" s="77"/>
      <c r="F303" s="77"/>
      <c r="G303" s="77"/>
      <c r="H303" s="77"/>
      <c r="I303" s="77"/>
      <c r="J303" s="77"/>
      <c r="K303" s="77"/>
      <c r="L303" s="77"/>
      <c r="M303" s="77"/>
      <c r="N303" s="77"/>
    </row>
    <row r="304" spans="3:21">
      <c r="C304" s="77"/>
      <c r="D304" s="77"/>
      <c r="E304" s="77"/>
      <c r="F304" s="77"/>
      <c r="G304" s="77"/>
      <c r="H304" s="77"/>
      <c r="I304" s="77"/>
      <c r="J304" s="77"/>
      <c r="K304" s="77"/>
      <c r="L304" s="77"/>
      <c r="M304" s="77"/>
      <c r="N304" s="77"/>
    </row>
    <row r="305" spans="3:14">
      <c r="C305" s="77"/>
      <c r="D305" s="77"/>
      <c r="E305" s="77"/>
      <c r="F305" s="77"/>
      <c r="G305" s="77"/>
      <c r="H305" s="77"/>
      <c r="I305" s="77"/>
      <c r="J305" s="77"/>
      <c r="K305" s="77"/>
      <c r="L305" s="77"/>
      <c r="M305" s="77"/>
      <c r="N305" s="77"/>
    </row>
    <row r="306" spans="3:14">
      <c r="C306" s="77"/>
      <c r="D306" s="77"/>
      <c r="E306" s="77"/>
      <c r="F306" s="77"/>
      <c r="G306" s="77"/>
      <c r="H306" s="77"/>
      <c r="I306" s="77"/>
      <c r="J306" s="77"/>
      <c r="K306" s="77"/>
      <c r="L306" s="77"/>
      <c r="M306" s="77"/>
      <c r="N306" s="77"/>
    </row>
  </sheetData>
  <mergeCells count="8">
    <mergeCell ref="C107:N107"/>
    <mergeCell ref="C106:N106"/>
    <mergeCell ref="C102:N102"/>
    <mergeCell ref="C103:N103"/>
    <mergeCell ref="C100:N100"/>
    <mergeCell ref="C101:N101"/>
    <mergeCell ref="C104:N104"/>
    <mergeCell ref="C105:N105"/>
  </mergeCells>
  <phoneticPr fontId="0" type="noConversion"/>
  <printOptions horizontalCentered="1"/>
  <pageMargins left="0.32" right="0.3" top="0.77" bottom="0.75" header="0.5" footer="0.5"/>
  <pageSetup scale="54" fitToHeight="0" orientation="landscape" horizontalDpi="300" verticalDpi="300" r:id="rId1"/>
  <headerFooter alignWithMargins="0">
    <oddFooter>&amp;RV32
EFF 07.01.16</oddFooter>
  </headerFooter>
  <rowBreaks count="1" manualBreakCount="1">
    <brk id="57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N24"/>
  <sheetViews>
    <sheetView zoomScale="80" zoomScaleNormal="80" workbookViewId="0">
      <selection activeCell="J28" sqref="J28"/>
    </sheetView>
  </sheetViews>
  <sheetFormatPr defaultRowHeight="15"/>
  <cols>
    <col min="1" max="1" width="36.33203125" customWidth="1"/>
    <col min="2" max="2" width="18.44140625" customWidth="1"/>
    <col min="3" max="3" width="1" customWidth="1"/>
    <col min="4" max="4" width="22.33203125" bestFit="1" customWidth="1"/>
    <col min="5" max="5" width="0.6640625" customWidth="1"/>
    <col min="6" max="6" width="23.5546875" bestFit="1" customWidth="1"/>
    <col min="7" max="7" width="0.88671875" customWidth="1"/>
    <col min="8" max="8" width="41.5546875" bestFit="1" customWidth="1"/>
    <col min="9" max="9" width="0.88671875" customWidth="1"/>
    <col min="10" max="10" width="23.44140625" bestFit="1" customWidth="1"/>
    <col min="11" max="11" width="1" customWidth="1"/>
    <col min="12" max="12" width="41.33203125" bestFit="1" customWidth="1"/>
  </cols>
  <sheetData>
    <row r="2" spans="1:14">
      <c r="A2" s="119" t="s">
        <v>110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1"/>
    </row>
    <row r="3" spans="1:14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4" ht="20.25">
      <c r="A4" s="122" t="s">
        <v>122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</row>
    <row r="5" spans="1:14" ht="20.25">
      <c r="A5" s="101"/>
      <c r="B5" s="101"/>
      <c r="C5" s="101"/>
      <c r="D5" s="102"/>
      <c r="E5" s="101"/>
      <c r="F5" s="103"/>
      <c r="G5" s="103"/>
      <c r="H5" s="103"/>
      <c r="I5" s="103"/>
      <c r="J5" s="103"/>
      <c r="K5" s="103"/>
      <c r="L5" s="103"/>
      <c r="M5" s="103"/>
      <c r="N5" s="103"/>
    </row>
    <row r="6" spans="1:14" ht="18">
      <c r="A6" s="104"/>
      <c r="B6" s="105" t="s">
        <v>123</v>
      </c>
      <c r="C6" s="105"/>
      <c r="D6" s="105" t="s">
        <v>111</v>
      </c>
      <c r="E6" s="105"/>
      <c r="F6" s="105" t="s">
        <v>112</v>
      </c>
      <c r="G6" s="105"/>
      <c r="H6" s="105" t="s">
        <v>113</v>
      </c>
      <c r="I6" s="105"/>
      <c r="J6" s="105" t="s">
        <v>114</v>
      </c>
      <c r="K6" s="105"/>
      <c r="L6" s="105" t="s">
        <v>115</v>
      </c>
      <c r="M6" s="106"/>
      <c r="N6" s="103"/>
    </row>
    <row r="7" spans="1:14">
      <c r="A7" s="107" t="s">
        <v>116</v>
      </c>
      <c r="B7" s="107" t="s">
        <v>124</v>
      </c>
      <c r="C7" s="107"/>
      <c r="D7" s="107" t="s">
        <v>131</v>
      </c>
      <c r="E7" s="107"/>
      <c r="F7" s="107" t="s">
        <v>131</v>
      </c>
      <c r="G7" s="107"/>
      <c r="H7" s="107" t="s">
        <v>138</v>
      </c>
      <c r="I7" s="107"/>
      <c r="J7" s="107" t="s">
        <v>131</v>
      </c>
      <c r="K7" s="107"/>
      <c r="L7" s="107" t="s">
        <v>138</v>
      </c>
      <c r="M7" s="108"/>
      <c r="N7" s="103"/>
    </row>
    <row r="8" spans="1:14">
      <c r="A8" s="107" t="s">
        <v>117</v>
      </c>
      <c r="B8" s="107" t="s">
        <v>125</v>
      </c>
      <c r="C8" s="107"/>
      <c r="D8" s="107" t="s">
        <v>132</v>
      </c>
      <c r="E8" s="107"/>
      <c r="F8" s="107" t="s">
        <v>132</v>
      </c>
      <c r="G8" s="107"/>
      <c r="H8" s="107" t="s">
        <v>138</v>
      </c>
      <c r="I8" s="107"/>
      <c r="J8" s="107" t="s">
        <v>132</v>
      </c>
      <c r="K8" s="107"/>
      <c r="L8" s="107" t="s">
        <v>138</v>
      </c>
      <c r="M8" s="108"/>
      <c r="N8" s="103"/>
    </row>
    <row r="9" spans="1:14">
      <c r="A9" s="107" t="s">
        <v>118</v>
      </c>
      <c r="B9" s="107" t="s">
        <v>126</v>
      </c>
      <c r="C9" s="107"/>
      <c r="D9" s="107" t="s">
        <v>133</v>
      </c>
      <c r="E9" s="107"/>
      <c r="F9" s="107" t="s">
        <v>133</v>
      </c>
      <c r="G9" s="107"/>
      <c r="H9" s="107" t="s">
        <v>139</v>
      </c>
      <c r="I9" s="107"/>
      <c r="J9" s="107" t="s">
        <v>133</v>
      </c>
      <c r="K9" s="107"/>
      <c r="L9" s="107" t="s">
        <v>139</v>
      </c>
      <c r="M9" s="108"/>
      <c r="N9" s="103"/>
    </row>
    <row r="10" spans="1:14">
      <c r="A10" s="109" t="s">
        <v>119</v>
      </c>
      <c r="B10" s="107" t="s">
        <v>127</v>
      </c>
      <c r="C10" s="107"/>
      <c r="D10" s="107" t="s">
        <v>134</v>
      </c>
      <c r="E10" s="107"/>
      <c r="F10" s="107" t="s">
        <v>134</v>
      </c>
      <c r="G10" s="107"/>
      <c r="H10" s="107" t="s">
        <v>120</v>
      </c>
      <c r="I10" s="107"/>
      <c r="J10" s="107" t="s">
        <v>142</v>
      </c>
      <c r="K10" s="107"/>
      <c r="L10" s="107" t="s">
        <v>120</v>
      </c>
      <c r="M10" s="108"/>
      <c r="N10" s="103"/>
    </row>
    <row r="11" spans="1:14">
      <c r="A11" s="107" t="s">
        <v>121</v>
      </c>
      <c r="B11" s="107" t="s">
        <v>128</v>
      </c>
      <c r="C11" s="107"/>
      <c r="D11" s="107" t="s">
        <v>135</v>
      </c>
      <c r="E11" s="107"/>
      <c r="F11" s="107" t="s">
        <v>135</v>
      </c>
      <c r="G11" s="107"/>
      <c r="H11" s="107" t="s">
        <v>140</v>
      </c>
      <c r="I11" s="107"/>
      <c r="J11" s="107" t="s">
        <v>135</v>
      </c>
      <c r="K11" s="107"/>
      <c r="L11" s="107" t="s">
        <v>143</v>
      </c>
      <c r="M11" s="108"/>
      <c r="N11" s="103"/>
    </row>
    <row r="12" spans="1:14">
      <c r="A12" s="107" t="s">
        <v>15</v>
      </c>
      <c r="B12" s="107" t="s">
        <v>129</v>
      </c>
      <c r="C12" s="107"/>
      <c r="D12" s="107" t="s">
        <v>136</v>
      </c>
      <c r="E12" s="107"/>
      <c r="F12" s="107" t="s">
        <v>136</v>
      </c>
      <c r="G12" s="107"/>
      <c r="H12" s="107" t="s">
        <v>120</v>
      </c>
      <c r="I12" s="107"/>
      <c r="J12" s="107" t="s">
        <v>136</v>
      </c>
      <c r="K12" s="107"/>
      <c r="L12" s="107" t="s">
        <v>120</v>
      </c>
      <c r="M12" s="108"/>
      <c r="N12" s="103"/>
    </row>
    <row r="13" spans="1:14">
      <c r="A13" s="107" t="s">
        <v>42</v>
      </c>
      <c r="B13" s="107" t="s">
        <v>130</v>
      </c>
      <c r="C13" s="107"/>
      <c r="D13" s="107" t="s">
        <v>137</v>
      </c>
      <c r="E13" s="107"/>
      <c r="F13" s="107" t="s">
        <v>137</v>
      </c>
      <c r="G13" s="107"/>
      <c r="H13" s="107" t="s">
        <v>141</v>
      </c>
      <c r="I13" s="107"/>
      <c r="J13" s="107" t="s">
        <v>137</v>
      </c>
      <c r="K13" s="107"/>
      <c r="L13" s="107" t="s">
        <v>144</v>
      </c>
      <c r="M13" s="108"/>
      <c r="N13" s="103"/>
    </row>
    <row r="14" spans="1:14" ht="18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4"/>
      <c r="N14" s="104"/>
    </row>
    <row r="15" spans="1:14" ht="18">
      <c r="A15" s="104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</row>
    <row r="16" spans="1:14" ht="67.5" customHeight="1">
      <c r="A16" s="123" t="s">
        <v>145</v>
      </c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5"/>
      <c r="M16" s="104"/>
      <c r="N16" s="104"/>
    </row>
    <row r="18" spans="1:12">
      <c r="A18" s="118" t="s">
        <v>146</v>
      </c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</row>
    <row r="19" spans="1:12">
      <c r="A19" s="118"/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</row>
    <row r="20" spans="1:12">
      <c r="A20" s="118"/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</row>
    <row r="22" spans="1:12" ht="15" customHeight="1">
      <c r="A22" s="118" t="s">
        <v>147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</row>
    <row r="23" spans="1:12">
      <c r="A23" s="110"/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</row>
    <row r="24" spans="1:12">
      <c r="A24" s="118" t="s">
        <v>148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</row>
  </sheetData>
  <mergeCells count="6">
    <mergeCell ref="A24:L24"/>
    <mergeCell ref="A2:N2"/>
    <mergeCell ref="A4:N4"/>
    <mergeCell ref="A16:L16"/>
    <mergeCell ref="A18:L20"/>
    <mergeCell ref="A22:L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Attach GG</vt:lpstr>
      <vt:lpstr>Cross Ref to Att O</vt:lpstr>
      <vt:lpstr>'Attach GG'!Print_Area</vt:lpstr>
    </vt:vector>
  </TitlesOfParts>
  <Company>American Transmission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Hodgson</dc:creator>
  <cp:lastModifiedBy>Annocha M Abram</cp:lastModifiedBy>
  <cp:lastPrinted>2018-04-12T19:36:38Z</cp:lastPrinted>
  <dcterms:created xsi:type="dcterms:W3CDTF">2009-07-01T14:12:33Z</dcterms:created>
  <dcterms:modified xsi:type="dcterms:W3CDTF">2018-04-12T19:47:00Z</dcterms:modified>
</cp:coreProperties>
</file>