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MISO 12_2017\"/>
    </mc:Choice>
  </mc:AlternateContent>
  <bookViews>
    <workbookView xWindow="0" yWindow="0" windowWidth="28800" windowHeight="1191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/>
</workbook>
</file>

<file path=xl/calcChain.xml><?xml version="1.0" encoding="utf-8"?>
<calcChain xmlns="http://schemas.openxmlformats.org/spreadsheetml/2006/main">
  <c r="C26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/>
  <c r="J43" i="3"/>
  <c r="J56" i="3" s="1"/>
  <c r="I43" i="3"/>
  <c r="H43" i="3"/>
  <c r="H56" i="3" s="1"/>
  <c r="G43" i="3"/>
  <c r="G56" i="3"/>
  <c r="F43" i="3"/>
  <c r="F56" i="3" s="1"/>
  <c r="E43" i="3"/>
  <c r="D54" i="3"/>
  <c r="D53" i="3"/>
  <c r="D52" i="3"/>
  <c r="D51" i="3"/>
  <c r="D50" i="3"/>
  <c r="D49" i="3"/>
  <c r="D48" i="3"/>
  <c r="D47" i="3"/>
  <c r="D46" i="3"/>
  <c r="D45" i="3"/>
  <c r="D44" i="3"/>
  <c r="D55" i="3"/>
  <c r="D43" i="3"/>
  <c r="D56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B44" i="3"/>
  <c r="C56" i="3" l="1"/>
  <c r="B43" i="3"/>
</calcChain>
</file>

<file path=xl/sharedStrings.xml><?xml version="1.0" encoding="utf-8"?>
<sst xmlns="http://schemas.openxmlformats.org/spreadsheetml/2006/main" count="90" uniqueCount="48">
  <si>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</si>
  <si>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</si>
  <si>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</si>
  <si>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</si>
  <si>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</si>
  <si>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</si>
  <si>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</si>
  <si>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</si>
  <si>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</si>
  <si>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</si>
  <si>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</si>
  <si>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</si>
  <si>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</si>
  <si>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</si>
  <si>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</si>
  <si>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</si>
  <si>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</si>
  <si>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</si>
  <si>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</si>
  <si>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</si>
  <si>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</si>
  <si>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</si>
  <si>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</si>
  <si>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</si>
  <si>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</si>
  <si>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</si>
  <si>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</si>
  <si>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</si>
  <si>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</si>
  <si>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</si>
  <si>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</si>
  <si>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</si>
  <si>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</si>
  <si>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</si>
  <si>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</si>
  <si>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</si>
  <si>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</si>
  <si>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</si>
  <si>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</si>
  <si>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</si>
  <si>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</si>
  <si>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</si>
  <si>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</si>
  <si>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</si>
  <si>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</si>
  <si>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</si>
  <si>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Brookings SD_SE Twin Cities 345 kV</t>
  </si>
  <si>
    <t>CMMPA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</si>
</sst>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</cellStyleXfs>
  <cellXfs count="67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14" fontId="0" fillId="0" borderId="22" xfId="0" applyNumberFormat="1" applyBorder="1" applyAlignment="1">
      <alignment vertical="top"/>
    </xf>
    <xf numFmtId="0" fontId="1" fillId="0" borderId="22" xfId="0" applyFont="1" applyBorder="1" applyAlignment="1">
      <alignment vertical="top"/>
    </xf>
    <xf numFmtId="0" fontId="51" fillId="0" borderId="1" xfId="208" applyFont="1" applyFill="1" applyBorder="1" applyAlignment="1">
      <alignment horizontal="center" vertical="top"/>
    </xf>
    <xf numFmtId="43" fontId="96" fillId="36" borderId="12" xfId="358" applyFont="1" applyFill="1" applyBorder="1" applyAlignment="1">
      <alignment horizontal="right" vertical="top"/>
    </xf>
    <xf numFmtId="43" fontId="3" fillId="36" borderId="12" xfId="358" applyFont="1" applyFill="1" applyBorder="1" applyAlignment="1">
      <alignment horizontal="right" vertical="top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8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44" sqref="C44:C55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4" customFormat="1" ht="18">
      <c r="A1" s="23" t="s">
        <v>40</v>
      </c>
    </row>
    <row r="2" spans="1:13">
      <c r="A2" s="2"/>
    </row>
    <row r="3" spans="1:13">
      <c r="A3" s="1" t="s">
        <v>27</v>
      </c>
      <c r="B3" s="39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64" t="s">
        <v>47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34</v>
      </c>
    </row>
    <row r="7" spans="1:13">
      <c r="A7" s="4"/>
      <c r="B7" s="30" t="s">
        <v>31</v>
      </c>
      <c r="C7" s="31" t="s">
        <v>11</v>
      </c>
      <c r="D7" s="31" t="s">
        <v>12</v>
      </c>
      <c r="E7" s="31" t="s">
        <v>18</v>
      </c>
      <c r="F7" s="31" t="s">
        <v>20</v>
      </c>
      <c r="G7" s="31" t="s">
        <v>21</v>
      </c>
      <c r="H7" s="31" t="s">
        <v>22</v>
      </c>
      <c r="I7" s="31" t="s">
        <v>23</v>
      </c>
      <c r="J7" s="31" t="s">
        <v>24</v>
      </c>
      <c r="K7" s="31" t="s">
        <v>25</v>
      </c>
      <c r="L7" s="31" t="s">
        <v>26</v>
      </c>
      <c r="M7" s="26" t="s">
        <v>17</v>
      </c>
    </row>
    <row r="8" spans="1:13">
      <c r="A8" s="4"/>
      <c r="B8" s="30" t="s">
        <v>14</v>
      </c>
      <c r="C8" s="31" t="s">
        <v>30</v>
      </c>
      <c r="D8" s="31" t="s">
        <v>30</v>
      </c>
      <c r="E8" s="31" t="s">
        <v>30</v>
      </c>
      <c r="F8" s="31" t="s">
        <v>30</v>
      </c>
      <c r="G8" s="31" t="s">
        <v>30</v>
      </c>
      <c r="H8" s="31" t="s">
        <v>30</v>
      </c>
      <c r="I8" s="31" t="s">
        <v>30</v>
      </c>
      <c r="J8" s="31" t="s">
        <v>30</v>
      </c>
      <c r="K8" s="31" t="s">
        <v>30</v>
      </c>
      <c r="L8" s="31" t="s">
        <v>30</v>
      </c>
    </row>
    <row r="9" spans="1:13" ht="15" customHeight="1">
      <c r="A9" s="4"/>
      <c r="B9" s="30" t="s">
        <v>35</v>
      </c>
      <c r="C9" s="31" t="s">
        <v>17</v>
      </c>
      <c r="D9" s="31" t="s">
        <v>17</v>
      </c>
      <c r="E9" s="31" t="s">
        <v>34</v>
      </c>
      <c r="F9" s="31" t="s">
        <v>34</v>
      </c>
      <c r="G9" s="31" t="s">
        <v>34</v>
      </c>
      <c r="H9" s="31" t="s">
        <v>34</v>
      </c>
      <c r="I9" s="31" t="s">
        <v>34</v>
      </c>
      <c r="J9" s="31" t="s">
        <v>34</v>
      </c>
      <c r="K9" s="31" t="s">
        <v>17</v>
      </c>
      <c r="L9" s="31" t="s">
        <v>17</v>
      </c>
    </row>
    <row r="10" spans="1:13">
      <c r="A10" s="20" t="s">
        <v>16</v>
      </c>
      <c r="B10" s="11" t="str">
        <f xml:space="preserve"> "December " &amp; B3-1</f>
        <v>December 2017</v>
      </c>
      <c r="C10" s="47">
        <v>25543167.010000002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1" t="s">
        <v>13</v>
      </c>
      <c r="B11" s="12" t="str">
        <f xml:space="preserve"> "January " &amp; B3</f>
        <v>January 2018</v>
      </c>
      <c r="C11" s="65">
        <v>25543167.010000002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1"/>
      <c r="B12" s="13" t="s">
        <v>1</v>
      </c>
      <c r="C12" s="65">
        <v>25543167.010000002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1"/>
      <c r="B13" s="13" t="s">
        <v>2</v>
      </c>
      <c r="C13" s="65">
        <v>25543167.010000002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1"/>
      <c r="B14" s="13" t="s">
        <v>3</v>
      </c>
      <c r="C14" s="65">
        <v>25543167.010000002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1"/>
      <c r="B15" s="13" t="s">
        <v>4</v>
      </c>
      <c r="C15" s="65">
        <v>25543167.010000002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1"/>
      <c r="B16" s="13" t="s">
        <v>5</v>
      </c>
      <c r="C16" s="65">
        <v>25543167.010000002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1"/>
      <c r="B17" s="13" t="s">
        <v>6</v>
      </c>
      <c r="C17" s="65">
        <v>25543167.010000002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1"/>
      <c r="B18" s="13" t="s">
        <v>7</v>
      </c>
      <c r="C18" s="65">
        <v>25543167.010000002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1"/>
      <c r="B19" s="13" t="s">
        <v>8</v>
      </c>
      <c r="C19" s="65">
        <v>25543167.010000002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1"/>
      <c r="B20" s="13" t="s">
        <v>9</v>
      </c>
      <c r="C20" s="65">
        <v>25543167.010000002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1"/>
      <c r="B21" s="13" t="s">
        <v>10</v>
      </c>
      <c r="C21" s="65">
        <v>25543167.010000002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2"/>
      <c r="B22" s="14" t="str">
        <f xml:space="preserve"> "December " &amp; B3</f>
        <v>December 2018</v>
      </c>
      <c r="C22" s="65">
        <v>25543167.010000002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0"/>
      <c r="B23" s="25" t="s">
        <v>29</v>
      </c>
      <c r="C23" s="45">
        <f>AVERAGE(C10:C22)</f>
        <v>25543167.009999994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0" t="s">
        <v>36</v>
      </c>
      <c r="B26" s="11" t="str">
        <f>B10</f>
        <v>December 2017</v>
      </c>
      <c r="C26" s="47">
        <f>1548485.47+53214.92*12</f>
        <v>2187064.5099999998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1" t="s">
        <v>37</v>
      </c>
      <c r="B27" s="12" t="str">
        <f>B11</f>
        <v>January 2018</v>
      </c>
      <c r="C27" s="65">
        <v>2240279.4299999997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1" t="s">
        <v>41</v>
      </c>
      <c r="B28" s="17" t="s">
        <v>1</v>
      </c>
      <c r="C28" s="65">
        <v>2293494.3499999996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1"/>
      <c r="B29" s="17" t="s">
        <v>2</v>
      </c>
      <c r="C29" s="65">
        <v>2346709.2699999996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1"/>
      <c r="B30" s="17" t="s">
        <v>3</v>
      </c>
      <c r="C30" s="65">
        <v>2399924.1899999995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1"/>
      <c r="B31" s="17" t="s">
        <v>4</v>
      </c>
      <c r="C31" s="65">
        <v>2453139.1099999994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1"/>
      <c r="B32" s="17" t="s">
        <v>5</v>
      </c>
      <c r="C32" s="65">
        <v>2506354.0299999993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1"/>
      <c r="B33" s="17" t="s">
        <v>6</v>
      </c>
      <c r="C33" s="65">
        <v>2559568.9499999993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1"/>
      <c r="B34" s="17" t="s">
        <v>7</v>
      </c>
      <c r="C34" s="65">
        <v>2612783.8699999992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1"/>
      <c r="B35" s="17" t="s">
        <v>8</v>
      </c>
      <c r="C35" s="65">
        <v>2665998.7899999991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1"/>
      <c r="B36" s="17" t="s">
        <v>9</v>
      </c>
      <c r="C36" s="65">
        <v>2719213.709999999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1"/>
      <c r="B37" s="17" t="s">
        <v>10</v>
      </c>
      <c r="C37" s="65">
        <v>2772428.629999999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2"/>
      <c r="B38" s="14" t="str">
        <f>+B22</f>
        <v>December 2018</v>
      </c>
      <c r="C38" s="65">
        <v>2825643.5499999989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0"/>
      <c r="B39" s="25" t="s">
        <v>29</v>
      </c>
      <c r="C39" s="45">
        <f t="shared" ref="C39:L39" si="1">AVERAGE(C26:C38)</f>
        <v>2506354.0299999993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15</v>
      </c>
      <c r="B43" s="15" t="str">
        <f>B10</f>
        <v>December 2017</v>
      </c>
      <c r="C43" s="41">
        <v>23356102.5</v>
      </c>
      <c r="D43" s="49">
        <f t="shared" ref="D43:D55" si="2">+D10-D26</f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1" t="s">
        <v>42</v>
      </c>
      <c r="B44" s="16" t="str">
        <f>B11</f>
        <v>January 2018</v>
      </c>
      <c r="C44" s="66">
        <v>23302887.580000002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1"/>
      <c r="B45" s="17" t="s">
        <v>1</v>
      </c>
      <c r="C45" s="66">
        <v>23249672.660000004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1"/>
      <c r="B46" s="17" t="s">
        <v>2</v>
      </c>
      <c r="C46" s="66">
        <v>23196457.740000002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1"/>
      <c r="B47" s="17" t="s">
        <v>3</v>
      </c>
      <c r="C47" s="66">
        <v>23143242.82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1"/>
      <c r="B48" s="17" t="s">
        <v>4</v>
      </c>
      <c r="C48" s="66">
        <v>23090027.900000002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1"/>
      <c r="B49" s="17" t="s">
        <v>5</v>
      </c>
      <c r="C49" s="66">
        <v>23036812.980000004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1"/>
      <c r="B50" s="17" t="s">
        <v>6</v>
      </c>
      <c r="C50" s="66">
        <v>22983598.060000002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1"/>
      <c r="B51" s="17" t="s">
        <v>7</v>
      </c>
      <c r="C51" s="66">
        <v>22930383.140000001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1"/>
      <c r="B52" s="17" t="s">
        <v>8</v>
      </c>
      <c r="C52" s="66">
        <v>22877168.220000003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1"/>
      <c r="B53" s="17" t="s">
        <v>9</v>
      </c>
      <c r="C53" s="66">
        <v>22823953.300000004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1"/>
      <c r="B54" s="17" t="s">
        <v>10</v>
      </c>
      <c r="C54" s="66">
        <v>22770738.380000003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2"/>
      <c r="B55" s="18" t="str">
        <f>+B38</f>
        <v>December 2018</v>
      </c>
      <c r="C55" s="66">
        <v>22717523.460000001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0"/>
      <c r="B56" s="25" t="s">
        <v>29</v>
      </c>
      <c r="C56" s="45">
        <f>AVERAGE(C43:C55)</f>
        <v>23036812.98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33</v>
      </c>
      <c r="B59" s="28" t="s">
        <v>0</v>
      </c>
      <c r="C59" s="59">
        <v>638579.07999999996</v>
      </c>
      <c r="D59" s="58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2" t="s">
        <v>43</v>
      </c>
      <c r="B60" s="19" t="s">
        <v>19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32</v>
      </c>
      <c r="C61" s="45">
        <f>+C59+C60</f>
        <v>638579.07999999996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5"/>
      <c r="G62" s="29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C33" sqref="C33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4" t="s">
        <v>39</v>
      </c>
      <c r="B1" s="34"/>
    </row>
    <row r="3" spans="1:4" ht="25.5">
      <c r="A3" s="61" t="s">
        <v>31</v>
      </c>
      <c r="B3" s="61" t="s">
        <v>44</v>
      </c>
      <c r="C3" s="61" t="s">
        <v>45</v>
      </c>
      <c r="D3" s="37" t="s">
        <v>38</v>
      </c>
    </row>
    <row r="4" spans="1:4">
      <c r="A4" s="35">
        <v>1203</v>
      </c>
      <c r="B4" s="35"/>
      <c r="C4" s="62">
        <v>40878</v>
      </c>
      <c r="D4" s="63" t="s">
        <v>46</v>
      </c>
    </row>
    <row r="5" spans="1:4">
      <c r="A5" s="36"/>
      <c r="B5" s="36"/>
      <c r="C5" s="36"/>
      <c r="D5" s="36"/>
    </row>
    <row r="6" spans="1:4">
      <c r="A6" s="36"/>
      <c r="B6" s="36"/>
      <c r="C6" s="36"/>
      <c r="D6" s="36"/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Malinda Hibben</cp:lastModifiedBy>
  <cp:lastPrinted>2011-03-16T13:16:37Z</cp:lastPrinted>
  <dcterms:created xsi:type="dcterms:W3CDTF">2010-03-30T20:52:42Z</dcterms:created>
  <dcterms:modified xsi:type="dcterms:W3CDTF">2017-12-07T18:17:54Z</dcterms:modified>
</cp:coreProperties>
</file>