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ndah\Desktop\MISO 12_2017\"/>
    </mc:Choice>
  </mc:AlternateContent>
  <bookViews>
    <workbookView xWindow="0" yWindow="0" windowWidth="28800" windowHeight="11910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71027"/>
</workbook>
</file>

<file path=xl/calcChain.xml><?xml version="1.0" encoding="utf-8"?>
<calcChain xmlns="http://schemas.openxmlformats.org/spreadsheetml/2006/main">
  <c r="C26" i="3" l="1"/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E56" i="3" s="1"/>
  <c r="L46" i="3"/>
  <c r="K46" i="3"/>
  <c r="J46" i="3"/>
  <c r="I46" i="3"/>
  <c r="I56" i="3" s="1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I44" i="3"/>
  <c r="H44" i="3"/>
  <c r="G44" i="3"/>
  <c r="F44" i="3"/>
  <c r="E44" i="3"/>
  <c r="L43" i="3"/>
  <c r="L56" i="3" s="1"/>
  <c r="K43" i="3"/>
  <c r="K56" i="3"/>
  <c r="J43" i="3"/>
  <c r="J56" i="3" s="1"/>
  <c r="I43" i="3"/>
  <c r="H43" i="3"/>
  <c r="H56" i="3" s="1"/>
  <c r="G43" i="3"/>
  <c r="G56" i="3"/>
  <c r="F43" i="3"/>
  <c r="F56" i="3" s="1"/>
  <c r="E43" i="3"/>
  <c r="D54" i="3"/>
  <c r="D53" i="3"/>
  <c r="D52" i="3"/>
  <c r="D51" i="3"/>
  <c r="D50" i="3"/>
  <c r="D49" i="3"/>
  <c r="D48" i="3"/>
  <c r="D47" i="3"/>
  <c r="D46" i="3"/>
  <c r="D45" i="3"/>
  <c r="D44" i="3"/>
  <c r="D55" i="3"/>
  <c r="D43" i="3"/>
  <c r="D56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26" i="3" s="1"/>
  <c r="B22" i="3"/>
  <c r="B38" i="3" s="1"/>
  <c r="B55" i="3" s="1"/>
  <c r="B44" i="3"/>
  <c r="C56" i="3" l="1"/>
  <c r="B43" i="3"/>
</calcChain>
</file>

<file path=xl/sharedStrings.xml><?xml version="1.0" encoding="utf-8"?>
<sst xmlns="http://schemas.openxmlformats.org/spreadsheetml/2006/main" count="90" uniqueCount="48">
  <si>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</si>
  <si>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</si>
  <si>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</si>
  <si>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</si>
  <si>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</si>
  <si>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</si>
  <si>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</si>
  <si>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</si>
  <si>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</si>
  <si>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</si>
  <si>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</si>
  <si>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1</t>
  </si>
  <si>
    <t>Project 2</t>
  </si>
  <si>
    <t>Column (3)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</si>
  <si>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</si>
  <si>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</si>
  <si>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</si>
  <si>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</si>
  <si>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</si>
  <si>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</si>
  <si>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</si>
  <si>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</si>
  <si>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</si>
  <si>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</si>
  <si>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</si>
  <si>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</si>
  <si>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</si>
  <si>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</si>
  <si>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</si>
  <si>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</si>
  <si>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</si>
  <si>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</si>
  <si>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</si>
  <si>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</si>
  <si>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</si>
  <si>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Allocation Type Per Attachment FF</t>
  </si>
  <si>
    <t>Accumulated</t>
  </si>
  <si>
    <t>Depreciation</t>
  </si>
  <si>
    <t>Description of Facilities Included in Network Upgrade Charge as of Record Date</t>
  </si>
  <si>
    <t>Attachment MM - Description of Facilities Included in Network Upgrade Charge</t>
  </si>
  <si>
    <t>Attachment MM - Supporting Data for Network Upgrade Charge Calculation - Forward Looking Rate Transmission Owner</t>
  </si>
  <si>
    <t>Column (4)</t>
  </si>
  <si>
    <t>Column (10)</t>
  </si>
  <si>
    <t>Column (13)</t>
  </si>
  <si>
    <t>Facility ID</t>
  </si>
  <si>
    <t>Project Record Date</t>
  </si>
  <si>
    <t>Brookings SD_SE Twin Cities 345 kV</t>
  </si>
  <si>
    <t>CMMPA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</si>
</sst>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</numFmts>
  <fonts count="98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sz val="10"/>
      <name val="Arial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9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  <xf numFmtId="43" fontId="97" fillId="0" borderId="0" applyFont="0" applyFill="0" applyBorder="0" applyAlignment="0" applyProtection="0"/>
  </cellStyleXfs>
  <cellXfs count="67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3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3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4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14" fontId="0" fillId="0" borderId="22" xfId="0" applyNumberFormat="1" applyBorder="1" applyAlignment="1">
      <alignment vertical="top"/>
    </xf>
    <xf numFmtId="0" fontId="1" fillId="0" borderId="22" xfId="0" applyFont="1" applyBorder="1" applyAlignment="1">
      <alignment vertical="top"/>
    </xf>
    <xf numFmtId="0" fontId="51" fillId="0" borderId="1" xfId="208" applyFont="1" applyFill="1" applyBorder="1" applyAlignment="1">
      <alignment horizontal="center" vertical="top"/>
    </xf>
    <xf numFmtId="43" fontId="96" fillId="36" borderId="12" xfId="358" applyFont="1" applyFill="1" applyBorder="1" applyAlignment="1">
      <alignment horizontal="right" vertical="top"/>
    </xf>
    <xf numFmtId="43" fontId="3" fillId="36" borderId="12" xfId="358" applyFont="1" applyFill="1" applyBorder="1" applyAlignment="1">
      <alignment horizontal="right" vertical="top"/>
    </xf>
  </cellXfs>
  <cellStyles count="359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" xfId="358" builtinId="3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3" xfId="282"/>
    <cellStyle name="Percent 3 2" xfId="28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C44" sqref="C44:C55"/>
    </sheetView>
  </sheetViews>
  <sheetFormatPr defaultRowHeight="12.75"/>
  <cols>
    <col min="1" max="1" width="21.28515625" customWidth="1"/>
    <col min="2" max="2" width="32.85546875" customWidth="1"/>
    <col min="3" max="3" width="13.85546875" bestFit="1" customWidth="1"/>
    <col min="4" max="4" width="11.28515625" customWidth="1"/>
    <col min="5" max="11" width="11" customWidth="1"/>
    <col min="12" max="12" width="11.5703125" customWidth="1"/>
    <col min="13" max="13" width="9.140625" hidden="1" customWidth="1"/>
  </cols>
  <sheetData>
    <row r="1" spans="1:13" s="24" customFormat="1" ht="18">
      <c r="A1" s="23" t="s">
        <v>40</v>
      </c>
    </row>
    <row r="2" spans="1:13">
      <c r="A2" s="2"/>
    </row>
    <row r="3" spans="1:13">
      <c r="A3" s="1" t="s">
        <v>27</v>
      </c>
      <c r="B3" s="39">
        <v>2018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28</v>
      </c>
      <c r="B5" s="64" t="s">
        <v>47</v>
      </c>
      <c r="C5" s="3"/>
      <c r="D5" s="3"/>
      <c r="E5" s="3"/>
    </row>
    <row r="6" spans="1:13">
      <c r="A6" s="2"/>
      <c r="B6" s="3"/>
      <c r="C6" s="3"/>
      <c r="D6" s="3"/>
      <c r="E6" s="3"/>
      <c r="M6" s="6" t="s">
        <v>34</v>
      </c>
    </row>
    <row r="7" spans="1:13">
      <c r="A7" s="4"/>
      <c r="B7" s="30" t="s">
        <v>31</v>
      </c>
      <c r="C7" s="31" t="s">
        <v>11</v>
      </c>
      <c r="D7" s="31" t="s">
        <v>12</v>
      </c>
      <c r="E7" s="31" t="s">
        <v>18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  <c r="K7" s="31" t="s">
        <v>25</v>
      </c>
      <c r="L7" s="31" t="s">
        <v>26</v>
      </c>
      <c r="M7" s="26" t="s">
        <v>17</v>
      </c>
    </row>
    <row r="8" spans="1:13">
      <c r="A8" s="4"/>
      <c r="B8" s="30" t="s">
        <v>14</v>
      </c>
      <c r="C8" s="31" t="s">
        <v>30</v>
      </c>
      <c r="D8" s="31" t="s">
        <v>30</v>
      </c>
      <c r="E8" s="31" t="s">
        <v>30</v>
      </c>
      <c r="F8" s="31" t="s">
        <v>30</v>
      </c>
      <c r="G8" s="31" t="s">
        <v>30</v>
      </c>
      <c r="H8" s="31" t="s">
        <v>30</v>
      </c>
      <c r="I8" s="31" t="s">
        <v>30</v>
      </c>
      <c r="J8" s="31" t="s">
        <v>30</v>
      </c>
      <c r="K8" s="31" t="s">
        <v>30</v>
      </c>
      <c r="L8" s="31" t="s">
        <v>30</v>
      </c>
    </row>
    <row r="9" spans="1:13" ht="15" customHeight="1">
      <c r="A9" s="4"/>
      <c r="B9" s="30" t="s">
        <v>35</v>
      </c>
      <c r="C9" s="31" t="s">
        <v>17</v>
      </c>
      <c r="D9" s="31" t="s">
        <v>17</v>
      </c>
      <c r="E9" s="31" t="s">
        <v>34</v>
      </c>
      <c r="F9" s="31" t="s">
        <v>34</v>
      </c>
      <c r="G9" s="31" t="s">
        <v>34</v>
      </c>
      <c r="H9" s="31" t="s">
        <v>34</v>
      </c>
      <c r="I9" s="31" t="s">
        <v>34</v>
      </c>
      <c r="J9" s="31" t="s">
        <v>34</v>
      </c>
      <c r="K9" s="31" t="s">
        <v>17</v>
      </c>
      <c r="L9" s="31" t="s">
        <v>17</v>
      </c>
    </row>
    <row r="10" spans="1:13">
      <c r="A10" s="20" t="s">
        <v>16</v>
      </c>
      <c r="B10" s="11" t="str">
        <f xml:space="preserve"> "December " &amp; B3-1</f>
        <v>December 2017</v>
      </c>
      <c r="C10" s="47">
        <v>25543167.010000002</v>
      </c>
      <c r="D10" s="48">
        <v>0</v>
      </c>
      <c r="E10" s="47">
        <v>0</v>
      </c>
      <c r="F10" s="48">
        <v>0</v>
      </c>
      <c r="G10" s="47">
        <v>0</v>
      </c>
      <c r="H10" s="48">
        <v>0</v>
      </c>
      <c r="I10" s="47">
        <v>0</v>
      </c>
      <c r="J10" s="48">
        <v>0</v>
      </c>
      <c r="K10" s="47">
        <v>0</v>
      </c>
      <c r="L10" s="48">
        <v>0</v>
      </c>
    </row>
    <row r="11" spans="1:13">
      <c r="A11" s="21" t="s">
        <v>13</v>
      </c>
      <c r="B11" s="12" t="str">
        <f xml:space="preserve"> "January " &amp; B3</f>
        <v>January 2018</v>
      </c>
      <c r="C11" s="65">
        <v>25543167.010000002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</row>
    <row r="12" spans="1:13">
      <c r="A12" s="21"/>
      <c r="B12" s="13" t="s">
        <v>1</v>
      </c>
      <c r="C12" s="65">
        <v>25543167.010000002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</row>
    <row r="13" spans="1:13">
      <c r="A13" s="21"/>
      <c r="B13" s="13" t="s">
        <v>2</v>
      </c>
      <c r="C13" s="65">
        <v>25543167.010000002</v>
      </c>
      <c r="D13" s="54">
        <v>0</v>
      </c>
      <c r="E13" s="53">
        <v>0</v>
      </c>
      <c r="F13" s="54">
        <v>0</v>
      </c>
      <c r="G13" s="53">
        <v>0</v>
      </c>
      <c r="H13" s="54">
        <v>0</v>
      </c>
      <c r="I13" s="53">
        <v>0</v>
      </c>
      <c r="J13" s="54">
        <v>0</v>
      </c>
      <c r="K13" s="53">
        <v>0</v>
      </c>
      <c r="L13" s="54">
        <v>0</v>
      </c>
    </row>
    <row r="14" spans="1:13">
      <c r="A14" s="21"/>
      <c r="B14" s="13" t="s">
        <v>3</v>
      </c>
      <c r="C14" s="65">
        <v>25543167.010000002</v>
      </c>
      <c r="D14" s="54">
        <v>0</v>
      </c>
      <c r="E14" s="53">
        <v>0</v>
      </c>
      <c r="F14" s="54">
        <v>0</v>
      </c>
      <c r="G14" s="53">
        <v>0</v>
      </c>
      <c r="H14" s="54">
        <v>0</v>
      </c>
      <c r="I14" s="53">
        <v>0</v>
      </c>
      <c r="J14" s="54">
        <v>0</v>
      </c>
      <c r="K14" s="53">
        <v>0</v>
      </c>
      <c r="L14" s="54">
        <v>0</v>
      </c>
    </row>
    <row r="15" spans="1:13">
      <c r="A15" s="21"/>
      <c r="B15" s="13" t="s">
        <v>4</v>
      </c>
      <c r="C15" s="65">
        <v>25543167.010000002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</row>
    <row r="16" spans="1:13">
      <c r="A16" s="21"/>
      <c r="B16" s="13" t="s">
        <v>5</v>
      </c>
      <c r="C16" s="65">
        <v>25543167.010000002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</row>
    <row r="17" spans="1:12">
      <c r="A17" s="21"/>
      <c r="B17" s="13" t="s">
        <v>6</v>
      </c>
      <c r="C17" s="65">
        <v>25543167.010000002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</row>
    <row r="18" spans="1:12">
      <c r="A18" s="21"/>
      <c r="B18" s="13" t="s">
        <v>7</v>
      </c>
      <c r="C18" s="65">
        <v>25543167.010000002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</row>
    <row r="19" spans="1:12">
      <c r="A19" s="21"/>
      <c r="B19" s="13" t="s">
        <v>8</v>
      </c>
      <c r="C19" s="65">
        <v>25543167.010000002</v>
      </c>
      <c r="D19" s="54">
        <v>0</v>
      </c>
      <c r="E19" s="53">
        <v>0</v>
      </c>
      <c r="F19" s="54">
        <v>0</v>
      </c>
      <c r="G19" s="53">
        <v>0</v>
      </c>
      <c r="H19" s="54">
        <v>0</v>
      </c>
      <c r="I19" s="53">
        <v>0</v>
      </c>
      <c r="J19" s="54">
        <v>0</v>
      </c>
      <c r="K19" s="53">
        <v>0</v>
      </c>
      <c r="L19" s="54">
        <v>0</v>
      </c>
    </row>
    <row r="20" spans="1:12">
      <c r="A20" s="21"/>
      <c r="B20" s="13" t="s">
        <v>9</v>
      </c>
      <c r="C20" s="65">
        <v>25543167.010000002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</row>
    <row r="21" spans="1:12">
      <c r="A21" s="21"/>
      <c r="B21" s="13" t="s">
        <v>10</v>
      </c>
      <c r="C21" s="65">
        <v>25543167.010000002</v>
      </c>
      <c r="D21" s="54">
        <v>0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</row>
    <row r="22" spans="1:12">
      <c r="A22" s="22"/>
      <c r="B22" s="14" t="str">
        <f xml:space="preserve"> "December " &amp; B3</f>
        <v>December 2018</v>
      </c>
      <c r="C22" s="65">
        <v>25543167.010000002</v>
      </c>
      <c r="D22" s="54">
        <v>0</v>
      </c>
      <c r="E22" s="53">
        <v>0</v>
      </c>
      <c r="F22" s="54">
        <v>0</v>
      </c>
      <c r="G22" s="53">
        <v>0</v>
      </c>
      <c r="H22" s="54">
        <v>0</v>
      </c>
      <c r="I22" s="53">
        <v>0</v>
      </c>
      <c r="J22" s="54">
        <v>0</v>
      </c>
      <c r="K22" s="53">
        <v>0</v>
      </c>
      <c r="L22" s="54">
        <v>0</v>
      </c>
    </row>
    <row r="23" spans="1:12">
      <c r="A23" s="10"/>
      <c r="B23" s="25" t="s">
        <v>29</v>
      </c>
      <c r="C23" s="45">
        <f>AVERAGE(C10:C22)</f>
        <v>25543167.009999994</v>
      </c>
      <c r="D23" s="46">
        <f>AVERAGE(D10:D22)</f>
        <v>0</v>
      </c>
      <c r="E23" s="45">
        <f t="shared" ref="E23:L23" si="0">AVERAGE(E10:E22)</f>
        <v>0</v>
      </c>
      <c r="F23" s="46">
        <f t="shared" si="0"/>
        <v>0</v>
      </c>
      <c r="G23" s="45">
        <f t="shared" si="0"/>
        <v>0</v>
      </c>
      <c r="H23" s="46">
        <f t="shared" si="0"/>
        <v>0</v>
      </c>
      <c r="I23" s="45">
        <f t="shared" si="0"/>
        <v>0</v>
      </c>
      <c r="J23" s="46">
        <f t="shared" si="0"/>
        <v>0</v>
      </c>
      <c r="K23" s="45">
        <f t="shared" si="0"/>
        <v>0</v>
      </c>
      <c r="L23" s="46">
        <f t="shared" si="0"/>
        <v>0</v>
      </c>
    </row>
    <row r="24" spans="1:12">
      <c r="A24" s="10"/>
      <c r="B24" s="25"/>
      <c r="C24" s="50"/>
      <c r="D24" s="51"/>
      <c r="E24" s="50"/>
      <c r="F24" s="51"/>
      <c r="G24" s="50"/>
      <c r="H24" s="51"/>
      <c r="I24" s="50"/>
      <c r="J24" s="51"/>
      <c r="K24" s="50"/>
      <c r="L24" s="51"/>
    </row>
    <row r="25" spans="1:12">
      <c r="A25" s="10"/>
      <c r="B25" s="25"/>
      <c r="C25" s="50"/>
      <c r="D25" s="51"/>
      <c r="E25" s="50"/>
      <c r="F25" s="51"/>
      <c r="G25" s="50"/>
      <c r="H25" s="51"/>
      <c r="I25" s="50"/>
      <c r="J25" s="51"/>
      <c r="K25" s="50"/>
      <c r="L25" s="51"/>
    </row>
    <row r="26" spans="1:12">
      <c r="A26" s="20" t="s">
        <v>36</v>
      </c>
      <c r="B26" s="11" t="str">
        <f>B10</f>
        <v>December 2017</v>
      </c>
      <c r="C26" s="47">
        <f>1548485.47+53214.92*12</f>
        <v>2187064.5099999998</v>
      </c>
      <c r="D26" s="48">
        <v>0</v>
      </c>
      <c r="E26" s="47">
        <v>0</v>
      </c>
      <c r="F26" s="48">
        <v>0</v>
      </c>
      <c r="G26" s="47">
        <v>0</v>
      </c>
      <c r="H26" s="48">
        <v>0</v>
      </c>
      <c r="I26" s="47">
        <v>0</v>
      </c>
      <c r="J26" s="48">
        <v>0</v>
      </c>
      <c r="K26" s="47">
        <v>0</v>
      </c>
      <c r="L26" s="48">
        <v>0</v>
      </c>
    </row>
    <row r="27" spans="1:12">
      <c r="A27" s="21" t="s">
        <v>37</v>
      </c>
      <c r="B27" s="12" t="str">
        <f>B11</f>
        <v>January 2018</v>
      </c>
      <c r="C27" s="65">
        <v>2240279.4299999997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</row>
    <row r="28" spans="1:12">
      <c r="A28" s="21" t="s">
        <v>41</v>
      </c>
      <c r="B28" s="17" t="s">
        <v>1</v>
      </c>
      <c r="C28" s="65">
        <v>2293494.3499999996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</row>
    <row r="29" spans="1:12">
      <c r="A29" s="21"/>
      <c r="B29" s="17" t="s">
        <v>2</v>
      </c>
      <c r="C29" s="65">
        <v>2346709.2699999996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</row>
    <row r="30" spans="1:12">
      <c r="A30" s="21"/>
      <c r="B30" s="17" t="s">
        <v>3</v>
      </c>
      <c r="C30" s="65">
        <v>2399924.1899999995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</row>
    <row r="31" spans="1:12">
      <c r="A31" s="21"/>
      <c r="B31" s="17" t="s">
        <v>4</v>
      </c>
      <c r="C31" s="65">
        <v>2453139.1099999994</v>
      </c>
      <c r="D31" s="54">
        <v>0</v>
      </c>
      <c r="E31" s="53">
        <v>0</v>
      </c>
      <c r="F31" s="54">
        <v>0</v>
      </c>
      <c r="G31" s="53">
        <v>0</v>
      </c>
      <c r="H31" s="54">
        <v>0</v>
      </c>
      <c r="I31" s="53">
        <v>0</v>
      </c>
      <c r="J31" s="54">
        <v>0</v>
      </c>
      <c r="K31" s="53">
        <v>0</v>
      </c>
      <c r="L31" s="54">
        <v>0</v>
      </c>
    </row>
    <row r="32" spans="1:12">
      <c r="A32" s="21"/>
      <c r="B32" s="17" t="s">
        <v>5</v>
      </c>
      <c r="C32" s="65">
        <v>2506354.0299999993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</row>
    <row r="33" spans="1:12">
      <c r="A33" s="21"/>
      <c r="B33" s="17" t="s">
        <v>6</v>
      </c>
      <c r="C33" s="65">
        <v>2559568.9499999993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</row>
    <row r="34" spans="1:12">
      <c r="A34" s="21"/>
      <c r="B34" s="17" t="s">
        <v>7</v>
      </c>
      <c r="C34" s="65">
        <v>2612783.8699999992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</row>
    <row r="35" spans="1:12">
      <c r="A35" s="21"/>
      <c r="B35" s="17" t="s">
        <v>8</v>
      </c>
      <c r="C35" s="65">
        <v>2665998.7899999991</v>
      </c>
      <c r="D35" s="54">
        <v>0</v>
      </c>
      <c r="E35" s="53">
        <v>0</v>
      </c>
      <c r="F35" s="54">
        <v>0</v>
      </c>
      <c r="G35" s="53">
        <v>0</v>
      </c>
      <c r="H35" s="54">
        <v>0</v>
      </c>
      <c r="I35" s="53">
        <v>0</v>
      </c>
      <c r="J35" s="54">
        <v>0</v>
      </c>
      <c r="K35" s="53">
        <v>0</v>
      </c>
      <c r="L35" s="54">
        <v>0</v>
      </c>
    </row>
    <row r="36" spans="1:12">
      <c r="A36" s="21"/>
      <c r="B36" s="17" t="s">
        <v>9</v>
      </c>
      <c r="C36" s="65">
        <v>2719213.709999999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</row>
    <row r="37" spans="1:12">
      <c r="A37" s="21"/>
      <c r="B37" s="17" t="s">
        <v>10</v>
      </c>
      <c r="C37" s="65">
        <v>2772428.629999999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</row>
    <row r="38" spans="1:12">
      <c r="A38" s="22"/>
      <c r="B38" s="14" t="str">
        <f>+B22</f>
        <v>December 2018</v>
      </c>
      <c r="C38" s="65">
        <v>2825643.5499999989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</row>
    <row r="39" spans="1:12">
      <c r="A39" s="10"/>
      <c r="B39" s="25" t="s">
        <v>29</v>
      </c>
      <c r="C39" s="45">
        <f t="shared" ref="C39:L39" si="1">AVERAGE(C26:C38)</f>
        <v>2506354.0299999993</v>
      </c>
      <c r="D39" s="46">
        <f t="shared" si="1"/>
        <v>0</v>
      </c>
      <c r="E39" s="45">
        <f t="shared" si="1"/>
        <v>0</v>
      </c>
      <c r="F39" s="46">
        <f t="shared" si="1"/>
        <v>0</v>
      </c>
      <c r="G39" s="45">
        <f t="shared" si="1"/>
        <v>0</v>
      </c>
      <c r="H39" s="46">
        <f t="shared" si="1"/>
        <v>0</v>
      </c>
      <c r="I39" s="45">
        <f t="shared" si="1"/>
        <v>0</v>
      </c>
      <c r="J39" s="46">
        <f t="shared" si="1"/>
        <v>0</v>
      </c>
      <c r="K39" s="45">
        <f t="shared" si="1"/>
        <v>0</v>
      </c>
      <c r="L39" s="46">
        <f t="shared" si="1"/>
        <v>0</v>
      </c>
    </row>
    <row r="40" spans="1:12" s="29" customFormat="1">
      <c r="A40" s="32"/>
      <c r="B40" s="33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>
      <c r="A41" s="10"/>
      <c r="B41" s="7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10"/>
      <c r="B42" s="9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>
      <c r="A43" s="20" t="s">
        <v>15</v>
      </c>
      <c r="B43" s="15" t="str">
        <f>B10</f>
        <v>December 2017</v>
      </c>
      <c r="C43" s="41">
        <v>23356102.5</v>
      </c>
      <c r="D43" s="49">
        <f t="shared" ref="D43:D55" si="2">+D10-D26</f>
        <v>0</v>
      </c>
      <c r="E43" s="41">
        <f t="shared" ref="E43:L43" si="3">+E10-E26</f>
        <v>0</v>
      </c>
      <c r="F43" s="49">
        <f t="shared" si="3"/>
        <v>0</v>
      </c>
      <c r="G43" s="41">
        <f t="shared" si="3"/>
        <v>0</v>
      </c>
      <c r="H43" s="49">
        <f t="shared" si="3"/>
        <v>0</v>
      </c>
      <c r="I43" s="41">
        <f t="shared" si="3"/>
        <v>0</v>
      </c>
      <c r="J43" s="49">
        <f t="shared" si="3"/>
        <v>0</v>
      </c>
      <c r="K43" s="41">
        <f t="shared" si="3"/>
        <v>0</v>
      </c>
      <c r="L43" s="49">
        <f t="shared" si="3"/>
        <v>0</v>
      </c>
    </row>
    <row r="44" spans="1:12">
      <c r="A44" s="21" t="s">
        <v>42</v>
      </c>
      <c r="B44" s="16" t="str">
        <f>B11</f>
        <v>January 2018</v>
      </c>
      <c r="C44" s="66">
        <v>23302887.580000002</v>
      </c>
      <c r="D44" s="40">
        <f t="shared" si="2"/>
        <v>0</v>
      </c>
      <c r="E44" s="38">
        <f t="shared" ref="E44:L44" si="4">+E11-E27</f>
        <v>0</v>
      </c>
      <c r="F44" s="40">
        <f t="shared" si="4"/>
        <v>0</v>
      </c>
      <c r="G44" s="38">
        <f t="shared" si="4"/>
        <v>0</v>
      </c>
      <c r="H44" s="40">
        <f t="shared" si="4"/>
        <v>0</v>
      </c>
      <c r="I44" s="38">
        <f t="shared" si="4"/>
        <v>0</v>
      </c>
      <c r="J44" s="40">
        <f t="shared" si="4"/>
        <v>0</v>
      </c>
      <c r="K44" s="38">
        <f t="shared" si="4"/>
        <v>0</v>
      </c>
      <c r="L44" s="40">
        <f t="shared" si="4"/>
        <v>0</v>
      </c>
    </row>
    <row r="45" spans="1:12">
      <c r="A45" s="21"/>
      <c r="B45" s="17" t="s">
        <v>1</v>
      </c>
      <c r="C45" s="66">
        <v>23249672.660000004</v>
      </c>
      <c r="D45" s="40">
        <f t="shared" si="2"/>
        <v>0</v>
      </c>
      <c r="E45" s="38">
        <f t="shared" ref="E45:L45" si="5">+E12-E28</f>
        <v>0</v>
      </c>
      <c r="F45" s="40">
        <f t="shared" si="5"/>
        <v>0</v>
      </c>
      <c r="G45" s="38">
        <f t="shared" si="5"/>
        <v>0</v>
      </c>
      <c r="H45" s="40">
        <f t="shared" si="5"/>
        <v>0</v>
      </c>
      <c r="I45" s="38">
        <f t="shared" si="5"/>
        <v>0</v>
      </c>
      <c r="J45" s="40">
        <f t="shared" si="5"/>
        <v>0</v>
      </c>
      <c r="K45" s="38">
        <f t="shared" si="5"/>
        <v>0</v>
      </c>
      <c r="L45" s="40">
        <f t="shared" si="5"/>
        <v>0</v>
      </c>
    </row>
    <row r="46" spans="1:12">
      <c r="A46" s="21"/>
      <c r="B46" s="17" t="s">
        <v>2</v>
      </c>
      <c r="C46" s="66">
        <v>23196457.740000002</v>
      </c>
      <c r="D46" s="40">
        <f t="shared" si="2"/>
        <v>0</v>
      </c>
      <c r="E46" s="38">
        <f t="shared" ref="E46:L46" si="6">+E13-E29</f>
        <v>0</v>
      </c>
      <c r="F46" s="40">
        <f t="shared" si="6"/>
        <v>0</v>
      </c>
      <c r="G46" s="38">
        <f t="shared" si="6"/>
        <v>0</v>
      </c>
      <c r="H46" s="40">
        <f>+H13-H29</f>
        <v>0</v>
      </c>
      <c r="I46" s="38">
        <f t="shared" si="6"/>
        <v>0</v>
      </c>
      <c r="J46" s="40">
        <f t="shared" si="6"/>
        <v>0</v>
      </c>
      <c r="K46" s="38">
        <f t="shared" si="6"/>
        <v>0</v>
      </c>
      <c r="L46" s="40">
        <f t="shared" si="6"/>
        <v>0</v>
      </c>
    </row>
    <row r="47" spans="1:12">
      <c r="A47" s="21"/>
      <c r="B47" s="17" t="s">
        <v>3</v>
      </c>
      <c r="C47" s="66">
        <v>23143242.82</v>
      </c>
      <c r="D47" s="40">
        <f t="shared" si="2"/>
        <v>0</v>
      </c>
      <c r="E47" s="38">
        <f t="shared" ref="E47:L47" si="7">+E14-E30</f>
        <v>0</v>
      </c>
      <c r="F47" s="40">
        <f t="shared" si="7"/>
        <v>0</v>
      </c>
      <c r="G47" s="38">
        <f t="shared" si="7"/>
        <v>0</v>
      </c>
      <c r="H47" s="40">
        <f t="shared" si="7"/>
        <v>0</v>
      </c>
      <c r="I47" s="38">
        <f t="shared" si="7"/>
        <v>0</v>
      </c>
      <c r="J47" s="40">
        <f t="shared" si="7"/>
        <v>0</v>
      </c>
      <c r="K47" s="38">
        <f t="shared" si="7"/>
        <v>0</v>
      </c>
      <c r="L47" s="40">
        <f t="shared" si="7"/>
        <v>0</v>
      </c>
    </row>
    <row r="48" spans="1:12">
      <c r="A48" s="21"/>
      <c r="B48" s="17" t="s">
        <v>4</v>
      </c>
      <c r="C48" s="66">
        <v>23090027.900000002</v>
      </c>
      <c r="D48" s="40">
        <f t="shared" si="2"/>
        <v>0</v>
      </c>
      <c r="E48" s="38">
        <f t="shared" ref="E48:L48" si="8">+E15-E31</f>
        <v>0</v>
      </c>
      <c r="F48" s="40">
        <f t="shared" si="8"/>
        <v>0</v>
      </c>
      <c r="G48" s="38">
        <f t="shared" si="8"/>
        <v>0</v>
      </c>
      <c r="H48" s="40">
        <f t="shared" si="8"/>
        <v>0</v>
      </c>
      <c r="I48" s="38">
        <f t="shared" si="8"/>
        <v>0</v>
      </c>
      <c r="J48" s="40">
        <f t="shared" si="8"/>
        <v>0</v>
      </c>
      <c r="K48" s="38">
        <f t="shared" si="8"/>
        <v>0</v>
      </c>
      <c r="L48" s="40">
        <f t="shared" si="8"/>
        <v>0</v>
      </c>
    </row>
    <row r="49" spans="1:12">
      <c r="A49" s="21"/>
      <c r="B49" s="17" t="s">
        <v>5</v>
      </c>
      <c r="C49" s="66">
        <v>23036812.980000004</v>
      </c>
      <c r="D49" s="40">
        <f t="shared" si="2"/>
        <v>0</v>
      </c>
      <c r="E49" s="38">
        <f t="shared" ref="E49:L49" si="9">+E16-E32</f>
        <v>0</v>
      </c>
      <c r="F49" s="40">
        <f t="shared" si="9"/>
        <v>0</v>
      </c>
      <c r="G49" s="38">
        <f t="shared" si="9"/>
        <v>0</v>
      </c>
      <c r="H49" s="40">
        <f t="shared" si="9"/>
        <v>0</v>
      </c>
      <c r="I49" s="38">
        <f t="shared" si="9"/>
        <v>0</v>
      </c>
      <c r="J49" s="40">
        <f t="shared" si="9"/>
        <v>0</v>
      </c>
      <c r="K49" s="38">
        <f t="shared" si="9"/>
        <v>0</v>
      </c>
      <c r="L49" s="40">
        <f t="shared" si="9"/>
        <v>0</v>
      </c>
    </row>
    <row r="50" spans="1:12">
      <c r="A50" s="21"/>
      <c r="B50" s="17" t="s">
        <v>6</v>
      </c>
      <c r="C50" s="66">
        <v>22983598.060000002</v>
      </c>
      <c r="D50" s="40">
        <f t="shared" si="2"/>
        <v>0</v>
      </c>
      <c r="E50" s="38">
        <f t="shared" ref="E50:L50" si="10">+E17-E33</f>
        <v>0</v>
      </c>
      <c r="F50" s="40">
        <f t="shared" si="10"/>
        <v>0</v>
      </c>
      <c r="G50" s="38">
        <f t="shared" si="10"/>
        <v>0</v>
      </c>
      <c r="H50" s="40">
        <f t="shared" si="10"/>
        <v>0</v>
      </c>
      <c r="I50" s="38">
        <f t="shared" si="10"/>
        <v>0</v>
      </c>
      <c r="J50" s="40">
        <f t="shared" si="10"/>
        <v>0</v>
      </c>
      <c r="K50" s="38">
        <f t="shared" si="10"/>
        <v>0</v>
      </c>
      <c r="L50" s="40">
        <f t="shared" si="10"/>
        <v>0</v>
      </c>
    </row>
    <row r="51" spans="1:12">
      <c r="A51" s="21"/>
      <c r="B51" s="17" t="s">
        <v>7</v>
      </c>
      <c r="C51" s="66">
        <v>22930383.140000001</v>
      </c>
      <c r="D51" s="40">
        <f t="shared" si="2"/>
        <v>0</v>
      </c>
      <c r="E51" s="38">
        <f t="shared" ref="E51:L51" si="11">+E18-E34</f>
        <v>0</v>
      </c>
      <c r="F51" s="40">
        <f t="shared" si="11"/>
        <v>0</v>
      </c>
      <c r="G51" s="38">
        <f t="shared" si="11"/>
        <v>0</v>
      </c>
      <c r="H51" s="40">
        <f t="shared" si="11"/>
        <v>0</v>
      </c>
      <c r="I51" s="38">
        <f t="shared" si="11"/>
        <v>0</v>
      </c>
      <c r="J51" s="40">
        <f t="shared" si="11"/>
        <v>0</v>
      </c>
      <c r="K51" s="38">
        <f t="shared" si="11"/>
        <v>0</v>
      </c>
      <c r="L51" s="40">
        <f t="shared" si="11"/>
        <v>0</v>
      </c>
    </row>
    <row r="52" spans="1:12">
      <c r="A52" s="21"/>
      <c r="B52" s="17" t="s">
        <v>8</v>
      </c>
      <c r="C52" s="66">
        <v>22877168.220000003</v>
      </c>
      <c r="D52" s="40">
        <f t="shared" si="2"/>
        <v>0</v>
      </c>
      <c r="E52" s="38">
        <f t="shared" ref="E52:L52" si="12">+E19-E35</f>
        <v>0</v>
      </c>
      <c r="F52" s="40">
        <f t="shared" si="12"/>
        <v>0</v>
      </c>
      <c r="G52" s="38">
        <f t="shared" si="12"/>
        <v>0</v>
      </c>
      <c r="H52" s="40">
        <f t="shared" si="12"/>
        <v>0</v>
      </c>
      <c r="I52" s="38">
        <f t="shared" si="12"/>
        <v>0</v>
      </c>
      <c r="J52" s="40">
        <f t="shared" si="12"/>
        <v>0</v>
      </c>
      <c r="K52" s="38">
        <f t="shared" si="12"/>
        <v>0</v>
      </c>
      <c r="L52" s="40">
        <f t="shared" si="12"/>
        <v>0</v>
      </c>
    </row>
    <row r="53" spans="1:12">
      <c r="A53" s="21"/>
      <c r="B53" s="17" t="s">
        <v>9</v>
      </c>
      <c r="C53" s="66">
        <v>22823953.300000004</v>
      </c>
      <c r="D53" s="40">
        <f t="shared" si="2"/>
        <v>0</v>
      </c>
      <c r="E53" s="38">
        <f>+E20-E36</f>
        <v>0</v>
      </c>
      <c r="F53" s="40">
        <f t="shared" ref="F53:L53" si="13">+F20-F36</f>
        <v>0</v>
      </c>
      <c r="G53" s="38">
        <f t="shared" si="13"/>
        <v>0</v>
      </c>
      <c r="H53" s="40">
        <f t="shared" si="13"/>
        <v>0</v>
      </c>
      <c r="I53" s="38">
        <f t="shared" si="13"/>
        <v>0</v>
      </c>
      <c r="J53" s="40">
        <f t="shared" si="13"/>
        <v>0</v>
      </c>
      <c r="K53" s="38">
        <f t="shared" si="13"/>
        <v>0</v>
      </c>
      <c r="L53" s="40">
        <f t="shared" si="13"/>
        <v>0</v>
      </c>
    </row>
    <row r="54" spans="1:12">
      <c r="A54" s="21"/>
      <c r="B54" s="17" t="s">
        <v>10</v>
      </c>
      <c r="C54" s="66">
        <v>22770738.380000003</v>
      </c>
      <c r="D54" s="40">
        <f t="shared" si="2"/>
        <v>0</v>
      </c>
      <c r="E54" s="38">
        <f t="shared" ref="E54:L54" si="14">+E21-E37</f>
        <v>0</v>
      </c>
      <c r="F54" s="40">
        <f t="shared" si="14"/>
        <v>0</v>
      </c>
      <c r="G54" s="38">
        <f t="shared" si="14"/>
        <v>0</v>
      </c>
      <c r="H54" s="40">
        <f t="shared" si="14"/>
        <v>0</v>
      </c>
      <c r="I54" s="38">
        <f t="shared" si="14"/>
        <v>0</v>
      </c>
      <c r="J54" s="40">
        <f t="shared" si="14"/>
        <v>0</v>
      </c>
      <c r="K54" s="38">
        <f t="shared" si="14"/>
        <v>0</v>
      </c>
      <c r="L54" s="40">
        <f t="shared" si="14"/>
        <v>0</v>
      </c>
    </row>
    <row r="55" spans="1:12">
      <c r="A55" s="22"/>
      <c r="B55" s="18" t="str">
        <f>+B38</f>
        <v>December 2018</v>
      </c>
      <c r="C55" s="66">
        <v>22717523.460000001</v>
      </c>
      <c r="D55" s="40">
        <f t="shared" si="2"/>
        <v>0</v>
      </c>
      <c r="E55" s="38">
        <f t="shared" ref="E55:L55" si="15">+E22-E38</f>
        <v>0</v>
      </c>
      <c r="F55" s="40">
        <f t="shared" si="15"/>
        <v>0</v>
      </c>
      <c r="G55" s="38">
        <f t="shared" si="15"/>
        <v>0</v>
      </c>
      <c r="H55" s="40">
        <f t="shared" si="15"/>
        <v>0</v>
      </c>
      <c r="I55" s="38">
        <f t="shared" si="15"/>
        <v>0</v>
      </c>
      <c r="J55" s="40">
        <f t="shared" si="15"/>
        <v>0</v>
      </c>
      <c r="K55" s="38">
        <f t="shared" si="15"/>
        <v>0</v>
      </c>
      <c r="L55" s="40">
        <f t="shared" si="15"/>
        <v>0</v>
      </c>
    </row>
    <row r="56" spans="1:12">
      <c r="A56" s="10"/>
      <c r="B56" s="25" t="s">
        <v>29</v>
      </c>
      <c r="C56" s="45">
        <f>AVERAGE(C43:C55)</f>
        <v>23036812.98</v>
      </c>
      <c r="D56" s="46">
        <f>AVERAGE(D43:D55)</f>
        <v>0</v>
      </c>
      <c r="E56" s="45">
        <f t="shared" ref="E56:L56" si="16">AVERAGE(E43:E55)</f>
        <v>0</v>
      </c>
      <c r="F56" s="46">
        <f t="shared" si="16"/>
        <v>0</v>
      </c>
      <c r="G56" s="45">
        <f t="shared" si="16"/>
        <v>0</v>
      </c>
      <c r="H56" s="46">
        <f t="shared" si="16"/>
        <v>0</v>
      </c>
      <c r="I56" s="45">
        <f t="shared" si="16"/>
        <v>0</v>
      </c>
      <c r="J56" s="46">
        <f t="shared" si="16"/>
        <v>0</v>
      </c>
      <c r="K56" s="45">
        <f t="shared" si="16"/>
        <v>0</v>
      </c>
      <c r="L56" s="46">
        <f t="shared" si="16"/>
        <v>0</v>
      </c>
    </row>
    <row r="57" spans="1:12">
      <c r="A57" s="10"/>
      <c r="B57" s="7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10"/>
      <c r="B58" s="8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>
      <c r="A59" s="27" t="s">
        <v>33</v>
      </c>
      <c r="B59" s="28" t="s">
        <v>0</v>
      </c>
      <c r="C59" s="59">
        <v>638579.07999999996</v>
      </c>
      <c r="D59" s="58">
        <v>0</v>
      </c>
      <c r="E59" s="59">
        <v>0</v>
      </c>
      <c r="F59" s="58">
        <v>0</v>
      </c>
      <c r="G59" s="59">
        <v>0</v>
      </c>
      <c r="H59" s="58">
        <v>0</v>
      </c>
      <c r="I59" s="59">
        <v>0</v>
      </c>
      <c r="J59" s="58">
        <v>0</v>
      </c>
      <c r="K59" s="59">
        <v>0</v>
      </c>
      <c r="L59" s="60">
        <v>0</v>
      </c>
    </row>
    <row r="60" spans="1:12">
      <c r="A60" s="22" t="s">
        <v>43</v>
      </c>
      <c r="B60" s="19" t="s">
        <v>19</v>
      </c>
      <c r="C60" s="53">
        <v>0</v>
      </c>
      <c r="D60" s="54">
        <v>0</v>
      </c>
      <c r="E60" s="56">
        <v>0</v>
      </c>
      <c r="F60" s="57">
        <v>0</v>
      </c>
      <c r="G60" s="56">
        <v>0</v>
      </c>
      <c r="H60" s="57">
        <v>0</v>
      </c>
      <c r="I60" s="56">
        <v>0</v>
      </c>
      <c r="J60" s="57">
        <v>0</v>
      </c>
      <c r="K60" s="56">
        <v>0</v>
      </c>
      <c r="L60" s="55">
        <v>0</v>
      </c>
    </row>
    <row r="61" spans="1:12">
      <c r="A61" s="2"/>
      <c r="B61" s="25" t="s">
        <v>32</v>
      </c>
      <c r="C61" s="45">
        <f>+C59+C60</f>
        <v>638579.07999999996</v>
      </c>
      <c r="D61" s="46">
        <f>+D59+D60</f>
        <v>0</v>
      </c>
      <c r="E61" s="45">
        <f t="shared" ref="E61:L61" si="17">+E59+E60</f>
        <v>0</v>
      </c>
      <c r="F61" s="46">
        <f t="shared" si="17"/>
        <v>0</v>
      </c>
      <c r="G61" s="45">
        <f t="shared" si="17"/>
        <v>0</v>
      </c>
      <c r="H61" s="46">
        <f t="shared" si="17"/>
        <v>0</v>
      </c>
      <c r="I61" s="45">
        <f t="shared" si="17"/>
        <v>0</v>
      </c>
      <c r="J61" s="46">
        <f t="shared" si="17"/>
        <v>0</v>
      </c>
      <c r="K61" s="45">
        <f t="shared" si="17"/>
        <v>0</v>
      </c>
      <c r="L61" s="46">
        <f t="shared" si="17"/>
        <v>0</v>
      </c>
    </row>
    <row r="62" spans="1:12">
      <c r="E62" s="5"/>
      <c r="G62" s="29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C33" sqref="C33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4" t="s">
        <v>39</v>
      </c>
      <c r="B1" s="34"/>
    </row>
    <row r="3" spans="1:4" ht="25.5">
      <c r="A3" s="61" t="s">
        <v>31</v>
      </c>
      <c r="B3" s="61" t="s">
        <v>44</v>
      </c>
      <c r="C3" s="61" t="s">
        <v>45</v>
      </c>
      <c r="D3" s="37" t="s">
        <v>38</v>
      </c>
    </row>
    <row r="4" spans="1:4">
      <c r="A4" s="35">
        <v>1203</v>
      </c>
      <c r="B4" s="35"/>
      <c r="C4" s="62">
        <v>40878</v>
      </c>
      <c r="D4" s="63" t="s">
        <v>46</v>
      </c>
    </row>
    <row r="5" spans="1:4">
      <c r="A5" s="36"/>
      <c r="B5" s="36"/>
      <c r="C5" s="36"/>
      <c r="D5" s="36"/>
    </row>
    <row r="6" spans="1:4">
      <c r="A6" s="36"/>
      <c r="B6" s="36"/>
      <c r="C6" s="36"/>
      <c r="D6" s="36"/>
    </row>
    <row r="7" spans="1:4">
      <c r="A7" s="36"/>
      <c r="B7" s="36"/>
      <c r="C7" s="36"/>
      <c r="D7" s="36"/>
    </row>
    <row r="8" spans="1:4">
      <c r="A8" s="36"/>
      <c r="B8" s="36"/>
      <c r="C8" s="36"/>
      <c r="D8" s="36"/>
    </row>
    <row r="9" spans="1:4">
      <c r="A9" s="36"/>
      <c r="B9" s="36"/>
      <c r="C9" s="36"/>
      <c r="D9" s="36"/>
    </row>
    <row r="10" spans="1:4">
      <c r="A10" s="36"/>
      <c r="B10" s="36"/>
      <c r="C10" s="36"/>
      <c r="D10" s="36"/>
    </row>
    <row r="11" spans="1:4">
      <c r="A11" s="36"/>
      <c r="B11" s="36"/>
      <c r="C11" s="36"/>
      <c r="D11" s="36"/>
    </row>
    <row r="12" spans="1:4">
      <c r="A12" s="36"/>
      <c r="B12" s="36"/>
      <c r="C12" s="36"/>
      <c r="D12" s="36"/>
    </row>
    <row r="13" spans="1:4">
      <c r="A13" s="36"/>
      <c r="B13" s="36"/>
      <c r="C13" s="36"/>
      <c r="D13" s="36"/>
    </row>
    <row r="14" spans="1:4">
      <c r="A14" s="36"/>
      <c r="B14" s="36"/>
      <c r="C14" s="36"/>
      <c r="D14" s="36"/>
    </row>
    <row r="15" spans="1:4">
      <c r="A15" s="36"/>
      <c r="B15" s="36"/>
      <c r="C15" s="36"/>
      <c r="D15" s="36"/>
    </row>
    <row r="16" spans="1:4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  <row r="38" spans="1:4">
      <c r="A38" s="36"/>
      <c r="B38" s="36"/>
      <c r="C38" s="36"/>
      <c r="D38" s="36"/>
    </row>
    <row r="39" spans="1:4">
      <c r="A39" s="36"/>
      <c r="B39" s="36"/>
      <c r="C39" s="36"/>
      <c r="D39" s="36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Malinda Hibben</cp:lastModifiedBy>
  <cp:lastPrinted>2011-03-16T13:16:37Z</cp:lastPrinted>
  <dcterms:created xsi:type="dcterms:W3CDTF">2010-03-30T20:52:42Z</dcterms:created>
  <dcterms:modified xsi:type="dcterms:W3CDTF">2017-12-07T18:17:54Z</dcterms:modified>
</cp:coreProperties>
</file>