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ISO\2016 Attachment O\June 1 2016 Informational filing\"/>
    </mc:Choice>
  </mc:AlternateContent>
  <bookViews>
    <workbookView xWindow="120" yWindow="36" windowWidth="24792" windowHeight="13548"/>
  </bookViews>
  <sheets>
    <sheet name="Attach GG Proj #1- Year 1" sheetId="2" r:id="rId1"/>
  </sheets>
  <externalReferences>
    <externalReference r:id="rId2"/>
  </externalReferences>
  <definedNames>
    <definedName name="CH_COS">#REF!</definedName>
    <definedName name="NSP_COS">#REF!</definedName>
    <definedName name="_xlnm.Print_Area" localSheetId="0">'Attach GG Proj #1- Year 1'!$A$1:$N$112</definedName>
    <definedName name="Print1">#REF!</definedName>
    <definedName name="Print3">#REF!</definedName>
    <definedName name="Print4">#REF!</definedName>
    <definedName name="Print5">#REF!</definedName>
    <definedName name="ProjIDList">#REF!</definedName>
    <definedName name="PSCo_COS">#REF!</definedName>
    <definedName name="q_MTEP06_App_AB_Facility">#REF!</definedName>
    <definedName name="q_MTEP06_App_AB_Projects">#REF!</definedName>
    <definedName name="revreq">#REF!</definedName>
    <definedName name="SPS_COS">#REF!</definedName>
    <definedName name="Xcel">'[1]Data Entry and Forecaster'!#REF!</definedName>
    <definedName name="Xcel_COS">#REF!</definedName>
  </definedNames>
  <calcPr calcId="152511"/>
</workbook>
</file>

<file path=xl/calcChain.xml><?xml version="1.0" encoding="utf-8"?>
<calcChain xmlns="http://schemas.openxmlformats.org/spreadsheetml/2006/main">
  <c r="M98" i="2" l="1"/>
  <c r="J78" i="2"/>
  <c r="H78" i="2"/>
  <c r="G78" i="2"/>
  <c r="G43" i="2"/>
  <c r="L43" i="2" s="1"/>
  <c r="G39" i="2"/>
  <c r="L39" i="2" s="1"/>
  <c r="G33" i="2"/>
  <c r="L33" i="2" s="1"/>
  <c r="L29" i="2"/>
  <c r="G29" i="2"/>
  <c r="G25" i="2"/>
  <c r="L25" i="2" s="1"/>
  <c r="L78" i="2" l="1"/>
  <c r="L98" i="2" s="1"/>
  <c r="L100" i="2" s="1"/>
  <c r="L35" i="2"/>
  <c r="L45" i="2"/>
  <c r="N78" i="2" l="1"/>
  <c r="N98" i="2" s="1"/>
</calcChain>
</file>

<file path=xl/sharedStrings.xml><?xml version="1.0" encoding="utf-8"?>
<sst xmlns="http://schemas.openxmlformats.org/spreadsheetml/2006/main" count="126" uniqueCount="114">
  <si>
    <t>Attachment O</t>
  </si>
  <si>
    <t xml:space="preserve">     Rate Formula Template</t>
  </si>
  <si>
    <t>Line</t>
  </si>
  <si>
    <t>No.</t>
  </si>
  <si>
    <t xml:space="preserve"> </t>
  </si>
  <si>
    <t>Allocator</t>
  </si>
  <si>
    <t>(Note C)</t>
  </si>
  <si>
    <t>(Note D)</t>
  </si>
  <si>
    <t>(1)</t>
  </si>
  <si>
    <t>(2)</t>
  </si>
  <si>
    <t>(3)</t>
  </si>
  <si>
    <t>(4)</t>
  </si>
  <si>
    <t>Transmission</t>
  </si>
  <si>
    <t>Page, Line, Col.</t>
  </si>
  <si>
    <t>1a</t>
  </si>
  <si>
    <t>Total Income Taxes</t>
  </si>
  <si>
    <t xml:space="preserve">RETURN 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</si>
  <si>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</si>
  <si>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</si>
  <si>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</si>
  <si>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</si>
  <si>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</si>
  <si>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</si>
  <si>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</si>
  <si>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</si>
  <si>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</si>
  <si>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 xml:space="preserve"> Utilizing Attachment O Data</t>
  </si>
  <si>
    <t>Page 1 of 2</t>
  </si>
  <si>
    <t>Gross Transmission Plant - Total</t>
  </si>
  <si>
    <t>Net Transmission Plant - Total</t>
  </si>
  <si>
    <t>O&amp;M EXPENSE</t>
  </si>
  <si>
    <t>TAXES OTHER THAN INCOME TAXES</t>
  </si>
  <si>
    <t>6</t>
  </si>
  <si>
    <t>Total Other Taxes</t>
  </si>
  <si>
    <t>7</t>
  </si>
  <si>
    <t>8</t>
  </si>
  <si>
    <t>9</t>
  </si>
  <si>
    <t>Project Depreciation Expense</t>
  </si>
  <si>
    <t>INCOME TAXES</t>
  </si>
  <si>
    <t>10</t>
  </si>
  <si>
    <t>11</t>
  </si>
  <si>
    <t>12</t>
  </si>
  <si>
    <t>Return on Rate Base</t>
  </si>
  <si>
    <t>Attach O, p 3, line 28 col 5</t>
  </si>
  <si>
    <t>Page 2 of 2</t>
  </si>
  <si>
    <t xml:space="preserve">                           Network Upgrade Charge Calculation By Project</t>
  </si>
  <si>
    <t>Project Name</t>
  </si>
  <si>
    <t>5</t>
  </si>
  <si>
    <t>MTEP Project Number</t>
  </si>
  <si>
    <t>Line No.</t>
  </si>
  <si>
    <t>Annual Expense Charge</t>
  </si>
  <si>
    <t>Annual Return Charge</t>
  </si>
  <si>
    <t>2</t>
  </si>
  <si>
    <t>True-Up Adjustment</t>
  </si>
  <si>
    <t>Annual Totals</t>
  </si>
  <si>
    <t>Annual Revenue Requirement</t>
  </si>
  <si>
    <t>Attach O, p 2, line 2 col 5 (Note A)</t>
  </si>
  <si>
    <t>Attach O, p 3, line 8 col 5</t>
  </si>
  <si>
    <t>Total O&amp;M Allocated to Transmission</t>
  </si>
  <si>
    <t>Attach O, p 3, line 20 col 5</t>
  </si>
  <si>
    <t>(line 3 divided by line 1 col 3)</t>
  </si>
  <si>
    <t>(line 5 divided by line 1 col 3)</t>
  </si>
  <si>
    <t>(line 10 divided by line 2 col 3)</t>
  </si>
  <si>
    <t>Attach O, p 3, line 27 col 5</t>
  </si>
  <si>
    <t>(Col. 3 * Col. 4)</t>
  </si>
  <si>
    <t>(Col. 6 * Col. 7)</t>
  </si>
  <si>
    <t>(Note E)</t>
  </si>
  <si>
    <t>(Sum Col. 5, 8 &amp; 9)</t>
  </si>
  <si>
    <t>(Note F)</t>
  </si>
  <si>
    <t>Rev. Req. Adj For Attachment O</t>
  </si>
  <si>
    <t xml:space="preserve">Project Gross Plant </t>
  </si>
  <si>
    <t xml:space="preserve">Project Net Plant </t>
  </si>
  <si>
    <t>Project Net Plant is the Project Gross Plant Identified in Column 3 less the associated Accumulated Depreciation.</t>
  </si>
  <si>
    <t>Project Depreciation Expense is the actual value booked for the project and included in the Depreciation Expense in Attachment O page 3 line 12.</t>
  </si>
  <si>
    <t>Annual Allocation Factor for O&amp;M</t>
  </si>
  <si>
    <t>Annual Allocation Factor for Other Taxes</t>
  </si>
  <si>
    <t>Annual Allocation Factor for Income Taxes</t>
  </si>
  <si>
    <t>Annual Allocation Factor for Return on Rate Base</t>
  </si>
  <si>
    <t>Annual Allocation Factor for Return</t>
  </si>
  <si>
    <t>Annual Allocation Factor for Expense</t>
  </si>
  <si>
    <t>Sum Col. 10 &amp; 11
(Note G)</t>
  </si>
  <si>
    <t>Network Upgrade Charge</t>
  </si>
  <si>
    <t>Formula Rate calculation</t>
  </si>
  <si>
    <t>To be completed in conjunction with Attachment O.</t>
  </si>
  <si>
    <t>Total G&amp;C Depreciation Expense</t>
  </si>
  <si>
    <t>Attach O, p 3, lines 10 &amp; 11, col 5 (Note H)</t>
  </si>
  <si>
    <t>Annual Allocation Factor for G&amp;C Depreciation Expense</t>
  </si>
  <si>
    <t>GENERAL AND COMMON (G&amp;C) DEPRECIATION EXPENSE</t>
  </si>
  <si>
    <t>Sum of line 4, 6, and 8</t>
  </si>
  <si>
    <t>13</t>
  </si>
  <si>
    <t>14</t>
  </si>
  <si>
    <t>(line 7 divided by line 1 col 3)</t>
  </si>
  <si>
    <t>(line 12 divided by line 2 col 3)</t>
  </si>
  <si>
    <t>Sum of line 11 and 13</t>
  </si>
  <si>
    <t>H</t>
  </si>
  <si>
    <t>The Total General and Common Depreciation Expense excludes any depreciation expense directly associated with a project and thereby included in page 2 column 9.</t>
  </si>
  <si>
    <t>(Page 1 line 9)</t>
  </si>
  <si>
    <t>(Page 1 line 14)</t>
  </si>
  <si>
    <r>
      <t>Gross Transmission Plant is that identified on page 2 line 2 of Attachment O and includes any sub lines 2a or 2b etc. and is inclusive of any CWIP included in rate base when authorized by FERC order</t>
    </r>
    <r>
      <rPr>
        <sz val="12"/>
        <rFont val="Arial MT"/>
      </rPr>
      <t xml:space="preserve"> less any prefunded AFUDC, if applicable.</t>
    </r>
  </si>
  <si>
    <r>
      <t xml:space="preserve">Net Transmission Plant is that identified on page 2 line 14 of Attachment O and includes any sub lines 14a or 14b etc. and is inclusive of any CWIP included in rate base when authorized by FERC order </t>
    </r>
    <r>
      <rPr>
        <sz val="12"/>
        <rFont val="Arial MT"/>
      </rPr>
      <t>less any prefunded AFUDC, if applicable.</t>
    </r>
  </si>
  <si>
    <t>Attach O, p 2, line 14 and 23b col 5 (Note B)</t>
  </si>
  <si>
    <t>Project Gross Plant is the total capital investment for the project calculated in the same method as the gross plant value in line 1 and includes CWIP in rate base less any prefunded AFUDC, if applicable.  This value includes subsequent capital investments required to maintain the facilities to their original capabilities.</t>
  </si>
  <si>
    <t>True-Up Adjustment is included pursuant to a FERC approved methodology, if applicable.</t>
  </si>
  <si>
    <r>
      <t xml:space="preserve">Attachment GG - </t>
    </r>
    <r>
      <rPr>
        <sz val="12"/>
        <rFont val="Arial MT"/>
      </rPr>
      <t>Generic Company</t>
    </r>
  </si>
  <si>
    <r>
      <t>The Network Upgrade Charge is the value to be used in Schedule</t>
    </r>
    <r>
      <rPr>
        <sz val="12"/>
        <rFont val="Arial MT"/>
      </rPr>
      <t>s 26, 37 and 38.</t>
    </r>
  </si>
  <si>
    <t>Wolverine Power Supply Cooperative, Inc.</t>
  </si>
  <si>
    <t>2110 GIP</t>
  </si>
  <si>
    <t>WPSC_2110_G566  METC</t>
  </si>
  <si>
    <t>Attachment O Annual Information Filing</t>
  </si>
  <si>
    <t>Attachment GG - Generic Company</t>
  </si>
  <si>
    <t>2016 Attachement GG</t>
  </si>
  <si>
    <t>Workpaper 9 - 2017 Update (for June 1, 2017 Posting)</t>
  </si>
  <si>
    <t>For  the 12 months ended 12/31/16</t>
  </si>
  <si>
    <t>Workpaper 9 - 2016 Update (for June 1, 2017 Posting)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</si>
</sst>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&quot;$&quot;#,##0"/>
    <numFmt numFmtId="167" formatCode="&quot;$&quot;#,##0.00"/>
    <numFmt numFmtId="168" formatCode="_(&quot;$&quot;* #,##0_);_(&quot;$&quot;* \(#,##0\);_(&quot;$&quot;* &quot;-&quot;??_);_(@_)"/>
    <numFmt numFmtId="169" formatCode="0_);\(0\)"/>
  </numFmts>
  <fonts count="33">
    <font>
      <sz val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color indexed="17"/>
      <name val="Arial MT"/>
    </font>
    <font>
      <b/>
      <sz val="12"/>
      <name val="Arial"/>
      <family val="2"/>
    </font>
    <font>
      <b/>
      <sz val="12"/>
      <name val="Arial MT"/>
    </font>
    <font>
      <sz val="12"/>
      <color indexed="10"/>
      <name val="Arial"/>
      <family val="2"/>
    </font>
    <font>
      <sz val="10"/>
      <name val="Arial MT"/>
    </font>
    <font>
      <b/>
      <u/>
      <sz val="12"/>
      <name val="Arial MT"/>
    </font>
    <font>
      <sz val="12"/>
      <color indexed="10"/>
      <name val="Arial MT"/>
    </font>
    <font>
      <sz val="12"/>
      <name val="Times New Roman"/>
      <family val="1"/>
    </font>
    <font>
      <i/>
      <sz val="12"/>
      <name val="Arial MT"/>
    </font>
    <font>
      <b/>
      <sz val="12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7">
    <xf numFmtId="167" fontId="0" fillId="0" borderId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 vertical="top"/>
    </xf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1">
    <xf numFmtId="167" fontId="0" fillId="0" borderId="0" xfId="0" applyAlignment="1"/>
    <xf numFmtId="3" fontId="22" fillId="0" borderId="0" xfId="0" applyNumberFormat="1" applyFont="1" applyFill="1" applyBorder="1"/>
    <xf numFmtId="167" fontId="0" fillId="0" borderId="0" xfId="0" applyFill="1" applyBorder="1" applyAlignment="1"/>
    <xf numFmtId="167" fontId="0" fillId="0" borderId="0" xfId="0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horizontal="right"/>
      <protection locked="0"/>
    </xf>
    <xf numFmtId="3" fontId="22" fillId="24" borderId="0" xfId="0" applyNumberFormat="1" applyFont="1" applyFill="1" applyBorder="1" applyAlignment="1"/>
    <xf numFmtId="168" fontId="0" fillId="24" borderId="0" xfId="30" applyNumberFormat="1" applyFont="1" applyFill="1" applyBorder="1" applyAlignment="1"/>
    <xf numFmtId="166" fontId="0" fillId="24" borderId="0" xfId="0" applyNumberFormat="1" applyFill="1" applyBorder="1" applyAlignment="1"/>
    <xf numFmtId="168" fontId="22" fillId="24" borderId="0" xfId="30" applyNumberFormat="1" applyFont="1" applyFill="1" applyBorder="1" applyAlignment="1"/>
    <xf numFmtId="167" fontId="0" fillId="0" borderId="10" xfId="0" applyFill="1" applyBorder="1" applyAlignment="1"/>
    <xf numFmtId="164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/>
    <xf numFmtId="3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/>
    <xf numFmtId="0" fontId="24" fillId="0" borderId="0" xfId="0" applyNumberFormat="1" applyFont="1" applyFill="1" applyBorder="1" applyAlignment="1"/>
    <xf numFmtId="3" fontId="24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 applyProtection="1"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0" fontId="22" fillId="0" borderId="0" xfId="0" applyNumberFormat="1" applyFont="1" applyFill="1" applyBorder="1" applyProtection="1">
      <protection locked="0"/>
    </xf>
    <xf numFmtId="0" fontId="22" fillId="0" borderId="0" xfId="0" applyNumberFormat="1" applyFont="1" applyFill="1" applyBorder="1"/>
    <xf numFmtId="0" fontId="0" fillId="0" borderId="0" xfId="0" applyNumberFormat="1" applyFont="1" applyFill="1" applyBorder="1"/>
    <xf numFmtId="0" fontId="23" fillId="0" borderId="0" xfId="0" applyNumberFormat="1" applyFont="1" applyFill="1" applyBorder="1"/>
    <xf numFmtId="167" fontId="0" fillId="0" borderId="0" xfId="0" applyFont="1" applyFill="1" applyBorder="1" applyAlignment="1"/>
    <xf numFmtId="0" fontId="23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"/>
      <protection locked="0"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/>
    <xf numFmtId="0" fontId="22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167" fontId="24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10" fontId="22" fillId="0" borderId="0" xfId="0" applyNumberFormat="1" applyFont="1" applyFill="1" applyBorder="1" applyAlignment="1"/>
    <xf numFmtId="10" fontId="0" fillId="0" borderId="0" xfId="43" applyNumberFormat="1" applyFont="1" applyFill="1" applyBorder="1" applyAlignment="1"/>
    <xf numFmtId="10" fontId="24" fillId="0" borderId="0" xfId="0" applyNumberFormat="1" applyFont="1" applyFill="1" applyBorder="1" applyAlignment="1"/>
    <xf numFmtId="3" fontId="25" fillId="0" borderId="0" xfId="0" applyNumberFormat="1" applyFont="1" applyFill="1" applyBorder="1" applyAlignment="1"/>
    <xf numFmtId="165" fontId="24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167" fontId="22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7" fontId="25" fillId="0" borderId="0" xfId="0" applyFont="1" applyFill="1" applyBorder="1" applyAlignment="1"/>
    <xf numFmtId="3" fontId="24" fillId="0" borderId="0" xfId="0" applyNumberFormat="1" applyFont="1" applyFill="1" applyBorder="1" applyAlignment="1"/>
    <xf numFmtId="10" fontId="24" fillId="0" borderId="0" xfId="43" applyNumberFormat="1" applyFont="1" applyFill="1" applyBorder="1" applyAlignment="1"/>
    <xf numFmtId="0" fontId="0" fillId="0" borderId="0" xfId="0" applyNumberFormat="1" applyFont="1" applyFill="1" applyBorder="1" applyAlignment="1">
      <alignment horizontal="fill"/>
    </xf>
    <xf numFmtId="49" fontId="0" fillId="0" borderId="0" xfId="0" applyNumberFormat="1" applyFont="1" applyFill="1" applyBorder="1" applyAlignment="1">
      <alignment horizontal="center"/>
    </xf>
    <xf numFmtId="167" fontId="29" fillId="0" borderId="0" xfId="0" applyFont="1" applyFill="1" applyBorder="1" applyAlignment="1"/>
    <xf numFmtId="3" fontId="26" fillId="0" borderId="0" xfId="0" applyNumberFormat="1" applyFont="1" applyFill="1" applyBorder="1" applyAlignment="1"/>
    <xf numFmtId="10" fontId="22" fillId="0" borderId="0" xfId="43" applyNumberFormat="1" applyFont="1" applyFill="1" applyBorder="1" applyAlignment="1"/>
    <xf numFmtId="166" fontId="0" fillId="0" borderId="0" xfId="0" applyNumberFormat="1" applyFill="1" applyBorder="1" applyAlignment="1"/>
    <xf numFmtId="0" fontId="26" fillId="0" borderId="0" xfId="0" applyNumberFormat="1" applyFont="1" applyFill="1" applyBorder="1"/>
    <xf numFmtId="167" fontId="22" fillId="0" borderId="0" xfId="0" applyFont="1" applyFill="1" applyBorder="1" applyAlignment="1"/>
    <xf numFmtId="167" fontId="22" fillId="0" borderId="0" xfId="0" applyFont="1" applyFill="1" applyBorder="1" applyAlignment="1">
      <alignment horizontal="right"/>
    </xf>
    <xf numFmtId="169" fontId="24" fillId="0" borderId="0" xfId="0" applyNumberFormat="1" applyFont="1" applyFill="1" applyBorder="1" applyAlignment="1">
      <alignment horizontal="center"/>
    </xf>
    <xf numFmtId="167" fontId="25" fillId="0" borderId="11" xfId="0" applyFont="1" applyFill="1" applyBorder="1" applyAlignment="1">
      <alignment horizontal="center" wrapText="1"/>
    </xf>
    <xf numFmtId="167" fontId="25" fillId="0" borderId="12" xfId="0" applyFont="1" applyFill="1" applyBorder="1" applyAlignment="1"/>
    <xf numFmtId="167" fontId="25" fillId="0" borderId="12" xfId="0" applyFont="1" applyFill="1" applyBorder="1" applyAlignment="1">
      <alignment horizontal="center" wrapText="1"/>
    </xf>
    <xf numFmtId="0" fontId="24" fillId="0" borderId="12" xfId="0" applyNumberFormat="1" applyFont="1" applyFill="1" applyBorder="1" applyAlignment="1">
      <alignment horizontal="center" wrapText="1"/>
    </xf>
    <xf numFmtId="167" fontId="25" fillId="0" borderId="13" xfId="0" applyFont="1" applyFill="1" applyBorder="1" applyAlignment="1">
      <alignment horizontal="center" wrapText="1"/>
    </xf>
    <xf numFmtId="3" fontId="24" fillId="0" borderId="13" xfId="0" applyNumberFormat="1" applyFont="1" applyFill="1" applyBorder="1" applyAlignment="1">
      <alignment horizontal="center" wrapText="1"/>
    </xf>
    <xf numFmtId="3" fontId="24" fillId="0" borderId="12" xfId="0" applyNumberFormat="1" applyFont="1" applyFill="1" applyBorder="1" applyAlignment="1">
      <alignment horizontal="center" wrapText="1"/>
    </xf>
    <xf numFmtId="0" fontId="22" fillId="0" borderId="11" xfId="0" applyNumberFormat="1" applyFont="1" applyFill="1" applyBorder="1"/>
    <xf numFmtId="0" fontId="22" fillId="0" borderId="12" xfId="0" applyNumberFormat="1" applyFont="1" applyFill="1" applyBorder="1"/>
    <xf numFmtId="0" fontId="22" fillId="0" borderId="12" xfId="0" applyNumberFormat="1" applyFont="1" applyFill="1" applyBorder="1" applyAlignment="1">
      <alignment horizontal="center"/>
    </xf>
    <xf numFmtId="0" fontId="22" fillId="0" borderId="13" xfId="0" applyNumberFormat="1" applyFont="1" applyFill="1" applyBorder="1" applyAlignment="1">
      <alignment horizontal="center"/>
    </xf>
    <xf numFmtId="3" fontId="22" fillId="0" borderId="12" xfId="0" applyNumberFormat="1" applyFont="1" applyFill="1" applyBorder="1" applyAlignment="1">
      <alignment horizontal="center"/>
    </xf>
    <xf numFmtId="0" fontId="22" fillId="0" borderId="14" xfId="0" applyNumberFormat="1" applyFont="1" applyFill="1" applyBorder="1"/>
    <xf numFmtId="0" fontId="22" fillId="0" borderId="15" xfId="0" applyNumberFormat="1" applyFont="1" applyFill="1" applyBorder="1"/>
    <xf numFmtId="3" fontId="22" fillId="0" borderId="15" xfId="0" applyNumberFormat="1" applyFont="1" applyFill="1" applyBorder="1" applyAlignment="1"/>
    <xf numFmtId="167" fontId="0" fillId="0" borderId="14" xfId="0" applyFill="1" applyBorder="1" applyAlignment="1"/>
    <xf numFmtId="167" fontId="0" fillId="0" borderId="15" xfId="0" applyFill="1" applyBorder="1" applyAlignment="1"/>
    <xf numFmtId="167" fontId="27" fillId="0" borderId="0" xfId="0" applyFont="1" applyFill="1" applyBorder="1" applyAlignment="1"/>
    <xf numFmtId="167" fontId="27" fillId="0" borderId="15" xfId="0" applyFont="1" applyFill="1" applyBorder="1" applyAlignment="1"/>
    <xf numFmtId="167" fontId="0" fillId="0" borderId="16" xfId="0" applyFill="1" applyBorder="1" applyAlignment="1"/>
    <xf numFmtId="167" fontId="27" fillId="0" borderId="10" xfId="0" applyFont="1" applyFill="1" applyBorder="1" applyAlignment="1"/>
    <xf numFmtId="167" fontId="27" fillId="0" borderId="17" xfId="0" applyFont="1" applyFill="1" applyBorder="1" applyAlignment="1"/>
    <xf numFmtId="167" fontId="27" fillId="0" borderId="0" xfId="0" applyFont="1" applyFill="1" applyBorder="1" applyAlignment="1">
      <alignment horizontal="center"/>
    </xf>
    <xf numFmtId="3" fontId="22" fillId="0" borderId="13" xfId="0" applyNumberFormat="1" applyFont="1" applyFill="1" applyBorder="1" applyAlignment="1">
      <alignment horizontal="center" wrapText="1"/>
    </xf>
    <xf numFmtId="49" fontId="22" fillId="24" borderId="0" xfId="0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/>
    <xf numFmtId="167" fontId="17" fillId="0" borderId="0" xfId="0" applyFont="1" applyFill="1" applyBorder="1" applyAlignment="1">
      <alignment horizontal="center"/>
    </xf>
    <xf numFmtId="167" fontId="17" fillId="0" borderId="0" xfId="0" applyFont="1" applyFill="1" applyBorder="1" applyAlignment="1"/>
    <xf numFmtId="167" fontId="17" fillId="0" borderId="0" xfId="0" applyFont="1" applyFill="1" applyBorder="1" applyAlignment="1">
      <alignment horizontal="center" vertical="top"/>
    </xf>
    <xf numFmtId="167" fontId="6" fillId="0" borderId="0" xfId="0" applyFont="1" applyFill="1" applyBorder="1" applyAlignment="1"/>
    <xf numFmtId="1" fontId="22" fillId="0" borderId="0" xfId="28" applyNumberFormat="1" applyFont="1" applyFill="1" applyBorder="1" applyAlignment="1">
      <alignment horizontal="center"/>
    </xf>
    <xf numFmtId="167" fontId="22" fillId="0" borderId="18" xfId="0" applyFont="1" applyFill="1" applyBorder="1" applyAlignment="1"/>
    <xf numFmtId="49" fontId="30" fillId="0" borderId="0" xfId="0" applyNumberFormat="1" applyFont="1" applyFill="1" applyBorder="1" applyAlignment="1">
      <alignment horizontal="left"/>
    </xf>
    <xf numFmtId="167" fontId="30" fillId="0" borderId="0" xfId="0" applyFont="1" applyFill="1" applyBorder="1" applyAlignment="1"/>
    <xf numFmtId="49" fontId="30" fillId="0" borderId="0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center"/>
    </xf>
    <xf numFmtId="167" fontId="0" fillId="0" borderId="0" xfId="0" applyFont="1" applyFill="1" applyBorder="1" applyAlignment="1">
      <alignment horizontal="center"/>
    </xf>
    <xf numFmtId="167" fontId="31" fillId="0" borderId="0" xfId="0" applyFont="1" applyFill="1" applyBorder="1" applyAlignment="1"/>
    <xf numFmtId="167" fontId="0" fillId="0" borderId="0" xfId="0" applyFont="1" applyFill="1" applyBorder="1" applyAlignment="1">
      <alignment horizontal="right"/>
    </xf>
    <xf numFmtId="0" fontId="0" fillId="0" borderId="0" xfId="0" applyNumberFormat="1" applyFill="1" applyBorder="1" applyAlignment="1"/>
    <xf numFmtId="0" fontId="32" fillId="0" borderId="0" xfId="0" applyNumberFormat="1" applyFont="1" applyFill="1" applyBorder="1" applyAlignment="1" applyProtection="1">
      <alignment horizontal="center"/>
    </xf>
    <xf numFmtId="41" fontId="22" fillId="24" borderId="0" xfId="0" applyNumberFormat="1" applyFont="1" applyFill="1" applyBorder="1" applyAlignment="1"/>
    <xf numFmtId="167" fontId="0" fillId="0" borderId="0" xfId="0" applyFont="1" applyFill="1" applyBorder="1" applyAlignment="1">
      <alignment horizontal="left"/>
    </xf>
    <xf numFmtId="167" fontId="0" fillId="0" borderId="0" xfId="0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 wrapText="1"/>
    </xf>
    <xf numFmtId="167" fontId="0" fillId="0" borderId="0" xfId="0" applyFont="1" applyFill="1" applyBorder="1" applyAlignment="1">
      <alignment horizontal="left" vertical="top" wrapText="1"/>
    </xf>
    <xf numFmtId="167" fontId="17" fillId="0" borderId="0" xfId="0" applyFont="1" applyFill="1" applyBorder="1" applyAlignment="1">
      <alignment horizontal="left"/>
    </xf>
    <xf numFmtId="167" fontId="0" fillId="0" borderId="0" xfId="0" applyFill="1" applyBorder="1" applyAlignment="1">
      <alignment horizontal="left"/>
    </xf>
    <xf numFmtId="0" fontId="32" fillId="0" borderId="0" xfId="0" applyNumberFormat="1" applyFont="1" applyFill="1" applyBorder="1" applyAlignment="1" applyProtection="1">
      <alignment horizontal="center"/>
    </xf>
    <xf numFmtId="0" fontId="32" fillId="0" borderId="0" xfId="0" applyNumberFormat="1" applyFont="1" applyAlignment="1">
      <alignment horizontal="center"/>
    </xf>
    <xf numFmtId="0" fontId="32" fillId="0" borderId="18" xfId="0" applyNumberFormat="1" applyFont="1" applyFill="1" applyBorder="1" applyAlignment="1" applyProtection="1">
      <alignment horizont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urrency" xfId="30" builtinId="4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te" xfId="41" builtinId="10" customBuiltin="1"/>
    <cellStyle name="Output" xfId="42" builtinId="21" customBuiltin="1"/>
    <cellStyle name="Percent" xfId="43" builtinId="5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BM311"/>
  <sheetViews>
    <sheetView tabSelected="1" zoomScale="70" zoomScaleNormal="70" workbookViewId="0">
      <selection activeCell="F78" sqref="F78"/>
    </sheetView>
  </sheetViews>
  <sheetFormatPr defaultColWidth="8.90625" defaultRowHeight="15"/>
  <cols>
    <col min="1" max="1" width="6" style="2" customWidth="1"/>
    <col min="2" max="2" width="1.453125" style="2" customWidth="1"/>
    <col min="3" max="3" width="39.08984375" style="2" customWidth="1"/>
    <col min="4" max="4" width="12" style="2" customWidth="1"/>
    <col min="5" max="5" width="14.453125" style="2" customWidth="1"/>
    <col min="6" max="6" width="11.90625" style="2" customWidth="1"/>
    <col min="7" max="7" width="14.08984375" style="2" customWidth="1"/>
    <col min="8" max="8" width="13.90625" style="2" customWidth="1"/>
    <col min="9" max="10" width="12.81640625" style="2" customWidth="1"/>
    <col min="11" max="11" width="13.54296875" style="2" customWidth="1"/>
    <col min="12" max="12" width="16" style="2" customWidth="1"/>
    <col min="13" max="13" width="12.81640625" style="2" customWidth="1"/>
    <col min="14" max="14" width="13.90625" style="2" customWidth="1"/>
    <col min="15" max="15" width="1.90625" style="2" customWidth="1"/>
    <col min="16" max="16" width="13" style="2" customWidth="1"/>
    <col min="17" max="16384" width="8.90625" style="2"/>
  </cols>
  <sheetData>
    <row r="1" spans="1:65" ht="15.6">
      <c r="A1" s="108" t="s">
        <v>105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65" ht="15.6">
      <c r="A2" s="108" t="s">
        <v>108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65" ht="15.6">
      <c r="A3" s="109" t="s">
        <v>110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65" ht="16.2" thickBot="1">
      <c r="A4" s="110" t="s">
        <v>111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65" ht="15.6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65">
      <c r="N6" s="97" t="s">
        <v>103</v>
      </c>
    </row>
    <row r="7" spans="1:65">
      <c r="C7" s="16" t="s">
        <v>82</v>
      </c>
      <c r="D7" s="16"/>
      <c r="E7" s="16"/>
      <c r="F7" s="16"/>
      <c r="G7" s="17" t="s">
        <v>1</v>
      </c>
      <c r="H7" s="16"/>
      <c r="I7" s="16"/>
      <c r="J7" s="16"/>
      <c r="K7" s="18"/>
      <c r="M7" s="19"/>
      <c r="N7" s="4" t="s">
        <v>112</v>
      </c>
      <c r="O7" s="20"/>
      <c r="P7" s="21"/>
      <c r="Q7" s="21"/>
      <c r="R7" s="20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</row>
    <row r="8" spans="1:65">
      <c r="C8" s="16"/>
      <c r="D8" s="16"/>
      <c r="E8" s="11" t="s">
        <v>4</v>
      </c>
      <c r="F8" s="11"/>
      <c r="G8" s="11" t="s">
        <v>26</v>
      </c>
      <c r="H8" s="11"/>
      <c r="I8" s="11"/>
      <c r="J8" s="11"/>
      <c r="K8" s="18"/>
      <c r="M8" s="19"/>
      <c r="N8" s="18"/>
      <c r="O8" s="20"/>
      <c r="P8" s="23"/>
      <c r="Q8" s="21"/>
      <c r="R8" s="20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</row>
    <row r="9" spans="1:65">
      <c r="C9" s="19"/>
      <c r="D9" s="19"/>
      <c r="E9" s="19"/>
      <c r="F9" s="19"/>
      <c r="G9" s="19"/>
      <c r="H9" s="19"/>
      <c r="I9" s="19"/>
      <c r="J9" s="19"/>
      <c r="K9" s="19"/>
      <c r="M9" s="19"/>
      <c r="N9" s="19" t="s">
        <v>27</v>
      </c>
      <c r="O9" s="20"/>
      <c r="P9" s="21"/>
      <c r="Q9" s="21"/>
      <c r="R9" s="20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</row>
    <row r="10" spans="1:65">
      <c r="A10" s="24"/>
      <c r="C10" s="19"/>
      <c r="D10" s="19"/>
      <c r="E10" s="19"/>
      <c r="F10" s="19"/>
      <c r="G10" s="82" t="s">
        <v>105</v>
      </c>
      <c r="H10" s="19"/>
      <c r="I10" s="19"/>
      <c r="J10" s="19"/>
      <c r="K10" s="19"/>
      <c r="L10" s="19"/>
      <c r="M10" s="19"/>
      <c r="N10" s="19"/>
      <c r="O10" s="20"/>
      <c r="P10" s="21"/>
      <c r="Q10" s="21"/>
      <c r="R10" s="20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</row>
    <row r="11" spans="1:65">
      <c r="A11" s="24"/>
      <c r="C11" s="19"/>
      <c r="D11" s="19"/>
      <c r="E11" s="19"/>
      <c r="F11" s="19"/>
      <c r="G11" s="26"/>
      <c r="H11" s="19"/>
      <c r="I11" s="19"/>
      <c r="J11" s="19"/>
      <c r="K11" s="19"/>
      <c r="L11" s="19"/>
      <c r="M11" s="19"/>
      <c r="N11" s="19"/>
      <c r="O11" s="20"/>
      <c r="P11" s="21"/>
      <c r="Q11" s="21"/>
      <c r="R11" s="20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</row>
    <row r="12" spans="1:65">
      <c r="A12" s="24"/>
      <c r="C12" s="19" t="s">
        <v>83</v>
      </c>
      <c r="D12" s="19"/>
      <c r="E12" s="19"/>
      <c r="F12" s="19"/>
      <c r="G12" s="26"/>
      <c r="H12" s="19"/>
      <c r="I12" s="19"/>
      <c r="J12" s="19"/>
      <c r="K12" s="19"/>
      <c r="L12" s="19"/>
      <c r="M12" s="19"/>
      <c r="N12" s="19"/>
      <c r="O12" s="20"/>
      <c r="P12" s="21"/>
      <c r="Q12" s="21"/>
      <c r="R12" s="20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</row>
    <row r="13" spans="1:65">
      <c r="A13" s="24"/>
      <c r="C13" s="19"/>
      <c r="D13" s="19"/>
      <c r="E13" s="19"/>
      <c r="F13" s="19"/>
      <c r="G13" s="26"/>
      <c r="L13" s="19"/>
      <c r="M13" s="19"/>
      <c r="N13" s="19"/>
      <c r="O13" s="20"/>
      <c r="P13" s="20"/>
      <c r="Q13" s="20"/>
      <c r="R13" s="20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</row>
    <row r="14" spans="1:65">
      <c r="A14" s="24"/>
      <c r="C14" s="19"/>
      <c r="D14" s="19"/>
      <c r="E14" s="19"/>
      <c r="F14" s="19"/>
      <c r="G14" s="19"/>
      <c r="L14" s="1"/>
      <c r="M14" s="19"/>
      <c r="N14" s="19"/>
      <c r="O14" s="20"/>
      <c r="P14" s="20"/>
      <c r="Q14" s="20"/>
      <c r="R14" s="20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>
      <c r="C15" s="27" t="s">
        <v>8</v>
      </c>
      <c r="D15" s="27"/>
      <c r="E15" s="27" t="s">
        <v>9</v>
      </c>
      <c r="F15" s="27"/>
      <c r="G15" s="27" t="s">
        <v>10</v>
      </c>
      <c r="L15" s="25" t="s">
        <v>11</v>
      </c>
      <c r="M15" s="11"/>
      <c r="N15" s="25"/>
      <c r="O15" s="28"/>
      <c r="P15" s="25"/>
      <c r="Q15" s="28"/>
      <c r="R15" s="29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</row>
    <row r="16" spans="1:65" ht="15.6">
      <c r="C16" s="13"/>
      <c r="D16" s="13"/>
      <c r="E16" s="15" t="s">
        <v>0</v>
      </c>
      <c r="F16" s="15"/>
      <c r="G16" s="11"/>
      <c r="M16" s="11"/>
      <c r="O16" s="28"/>
      <c r="P16" s="30"/>
      <c r="Q16" s="30"/>
      <c r="R16" s="29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</row>
    <row r="17" spans="1:65" ht="15.6">
      <c r="A17" s="24" t="s">
        <v>2</v>
      </c>
      <c r="C17" s="13"/>
      <c r="D17" s="13"/>
      <c r="E17" s="31" t="s">
        <v>13</v>
      </c>
      <c r="F17" s="31"/>
      <c r="G17" s="32" t="s">
        <v>12</v>
      </c>
      <c r="L17" s="32" t="s">
        <v>5</v>
      </c>
      <c r="M17" s="11"/>
      <c r="O17" s="20"/>
      <c r="P17" s="33"/>
      <c r="Q17" s="30"/>
      <c r="R17" s="29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</row>
    <row r="18" spans="1:65" ht="15.6">
      <c r="A18" s="24" t="s">
        <v>3</v>
      </c>
      <c r="C18" s="14"/>
      <c r="D18" s="14"/>
      <c r="E18" s="11"/>
      <c r="F18" s="11"/>
      <c r="G18" s="11"/>
      <c r="J18" s="96"/>
      <c r="L18" s="11"/>
      <c r="M18" s="11"/>
      <c r="N18" s="11"/>
      <c r="O18" s="20"/>
      <c r="P18" s="28"/>
      <c r="Q18" s="28"/>
      <c r="R18" s="29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</row>
    <row r="19" spans="1:65" ht="15.6">
      <c r="A19" s="34"/>
      <c r="C19" s="13"/>
      <c r="D19" s="13"/>
      <c r="E19" s="11"/>
      <c r="F19" s="11"/>
      <c r="G19" s="11"/>
      <c r="L19" s="11"/>
      <c r="M19" s="11"/>
      <c r="N19" s="11"/>
      <c r="O19" s="20"/>
      <c r="P19" s="28"/>
      <c r="Q19" s="28"/>
      <c r="R19" s="29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</row>
    <row r="20" spans="1:65">
      <c r="A20" s="35">
        <v>1</v>
      </c>
      <c r="C20" s="13" t="s">
        <v>28</v>
      </c>
      <c r="D20" s="13"/>
      <c r="E20" s="12" t="s">
        <v>56</v>
      </c>
      <c r="F20" s="12"/>
      <c r="G20" s="5">
        <v>279683780</v>
      </c>
      <c r="M20" s="11"/>
      <c r="N20" s="11"/>
      <c r="O20" s="20"/>
      <c r="P20" s="28"/>
      <c r="Q20" s="28"/>
      <c r="R20" s="29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</row>
    <row r="21" spans="1:65">
      <c r="A21" s="35">
        <v>2</v>
      </c>
      <c r="C21" s="13" t="s">
        <v>29</v>
      </c>
      <c r="D21" s="13"/>
      <c r="E21" s="12" t="s">
        <v>100</v>
      </c>
      <c r="F21" s="12"/>
      <c r="G21" s="100">
        <v>216781909</v>
      </c>
      <c r="M21" s="11"/>
      <c r="N21" s="11"/>
      <c r="O21" s="20"/>
      <c r="P21" s="28"/>
      <c r="Q21" s="28"/>
      <c r="R21" s="29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</row>
    <row r="22" spans="1:65">
      <c r="A22" s="35"/>
      <c r="E22" s="12"/>
      <c r="F22" s="12"/>
      <c r="M22" s="11"/>
      <c r="N22" s="11"/>
      <c r="O22" s="20"/>
      <c r="P22" s="28"/>
      <c r="Q22" s="28"/>
      <c r="R22" s="29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</row>
    <row r="23" spans="1:65">
      <c r="A23" s="35"/>
      <c r="C23" s="13" t="s">
        <v>30</v>
      </c>
      <c r="D23" s="13"/>
      <c r="E23" s="12"/>
      <c r="F23" s="12"/>
      <c r="G23" s="11"/>
      <c r="L23" s="11"/>
      <c r="M23" s="11"/>
      <c r="N23" s="11"/>
      <c r="O23" s="28"/>
      <c r="P23" s="28"/>
      <c r="Q23" s="28"/>
      <c r="R23" s="29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</row>
    <row r="24" spans="1:65">
      <c r="A24" s="35">
        <v>3</v>
      </c>
      <c r="C24" s="13" t="s">
        <v>58</v>
      </c>
      <c r="D24" s="13"/>
      <c r="E24" s="12" t="s">
        <v>57</v>
      </c>
      <c r="F24" s="12"/>
      <c r="G24" s="5">
        <v>13969410</v>
      </c>
      <c r="M24" s="11"/>
      <c r="N24" s="11"/>
      <c r="O24" s="28"/>
      <c r="P24" s="28"/>
      <c r="Q24" s="28"/>
      <c r="R24" s="29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</row>
    <row r="25" spans="1:65" ht="15.6">
      <c r="A25" s="35">
        <v>4</v>
      </c>
      <c r="C25" s="13" t="s">
        <v>74</v>
      </c>
      <c r="D25" s="13"/>
      <c r="E25" s="12" t="s">
        <v>60</v>
      </c>
      <c r="F25" s="12"/>
      <c r="G25" s="36">
        <f>IF(G24=0,0,G24/G20)</f>
        <v>4.9947158179855837E-2</v>
      </c>
      <c r="L25" s="37">
        <f>G25</f>
        <v>4.9947158179855837E-2</v>
      </c>
      <c r="M25" s="11"/>
      <c r="N25" s="38"/>
      <c r="O25" s="39"/>
      <c r="P25" s="40"/>
      <c r="Q25" s="28"/>
      <c r="R25" s="29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</row>
    <row r="26" spans="1:65" ht="15.6">
      <c r="A26" s="35"/>
      <c r="C26" s="13"/>
      <c r="D26" s="13"/>
      <c r="E26" s="12"/>
      <c r="F26" s="12"/>
      <c r="G26" s="36"/>
      <c r="L26" s="37"/>
      <c r="M26" s="11"/>
      <c r="N26" s="38"/>
      <c r="O26" s="39"/>
      <c r="P26" s="40"/>
      <c r="Q26" s="28"/>
      <c r="R26" s="29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</row>
    <row r="27" spans="1:65" ht="15.6">
      <c r="A27" s="49"/>
      <c r="B27" s="22"/>
      <c r="C27" s="13" t="s">
        <v>87</v>
      </c>
      <c r="D27" s="13"/>
      <c r="E27" s="42"/>
      <c r="F27" s="42"/>
      <c r="G27" s="11"/>
      <c r="H27" s="22"/>
      <c r="I27" s="22"/>
      <c r="J27" s="22"/>
      <c r="K27" s="22"/>
      <c r="L27" s="11"/>
      <c r="M27" s="11"/>
      <c r="N27" s="38"/>
      <c r="O27" s="39"/>
      <c r="P27" s="40"/>
      <c r="Q27" s="28"/>
      <c r="R27" s="29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</row>
    <row r="28" spans="1:65" ht="15.6">
      <c r="A28" s="49" t="s">
        <v>47</v>
      </c>
      <c r="B28" s="22"/>
      <c r="C28" s="13" t="s">
        <v>84</v>
      </c>
      <c r="D28" s="13"/>
      <c r="E28" s="12" t="s">
        <v>85</v>
      </c>
      <c r="F28" s="12"/>
      <c r="G28" s="5">
        <v>1151039</v>
      </c>
      <c r="H28" s="22"/>
      <c r="I28" s="22"/>
      <c r="J28" s="22"/>
      <c r="K28" s="22"/>
      <c r="L28" s="22"/>
      <c r="M28" s="11"/>
      <c r="N28" s="38"/>
      <c r="O28" s="39"/>
      <c r="P28" s="40"/>
      <c r="Q28" s="28"/>
      <c r="R28" s="29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</row>
    <row r="29" spans="1:65" ht="15.6">
      <c r="A29" s="49" t="s">
        <v>32</v>
      </c>
      <c r="B29" s="22"/>
      <c r="C29" s="13" t="s">
        <v>86</v>
      </c>
      <c r="D29" s="13"/>
      <c r="E29" s="12" t="s">
        <v>61</v>
      </c>
      <c r="F29" s="12"/>
      <c r="G29" s="36">
        <f>IF(G28=0,0,G28/G20)</f>
        <v>4.1155014423789613E-3</v>
      </c>
      <c r="H29" s="22"/>
      <c r="I29" s="22"/>
      <c r="J29" s="22"/>
      <c r="K29" s="22"/>
      <c r="L29" s="37">
        <f>G29</f>
        <v>4.1155014423789613E-3</v>
      </c>
      <c r="M29" s="11"/>
      <c r="N29" s="38"/>
      <c r="O29" s="39"/>
      <c r="P29" s="40"/>
      <c r="Q29" s="28"/>
      <c r="R29" s="29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</row>
    <row r="30" spans="1:65" ht="15.6">
      <c r="A30" s="35"/>
      <c r="C30" s="13"/>
      <c r="D30" s="13"/>
      <c r="E30" s="12"/>
      <c r="F30" s="12"/>
      <c r="G30" s="36"/>
      <c r="L30" s="37"/>
      <c r="M30" s="11"/>
      <c r="N30" s="38"/>
      <c r="O30" s="39"/>
      <c r="P30" s="40"/>
      <c r="Q30" s="28"/>
      <c r="R30" s="29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</row>
    <row r="31" spans="1:65">
      <c r="A31" s="41"/>
      <c r="C31" s="13" t="s">
        <v>31</v>
      </c>
      <c r="D31" s="13"/>
      <c r="E31" s="42"/>
      <c r="F31" s="42"/>
      <c r="G31" s="11"/>
      <c r="L31" s="11"/>
      <c r="M31" s="11"/>
      <c r="N31" s="11"/>
      <c r="O31" s="28"/>
      <c r="P31" s="11"/>
      <c r="Q31" s="28"/>
      <c r="R31" s="29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</row>
    <row r="32" spans="1:65" ht="15.6">
      <c r="A32" s="41" t="s">
        <v>34</v>
      </c>
      <c r="C32" s="13" t="s">
        <v>33</v>
      </c>
      <c r="D32" s="13"/>
      <c r="E32" s="12" t="s">
        <v>59</v>
      </c>
      <c r="F32" s="12"/>
      <c r="G32" s="5">
        <v>4109993</v>
      </c>
      <c r="M32" s="11"/>
      <c r="N32" s="43"/>
      <c r="O32" s="28"/>
      <c r="P32" s="44"/>
      <c r="Q32" s="30"/>
      <c r="R32" s="29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</row>
    <row r="33" spans="1:65" ht="15.6">
      <c r="A33" s="41" t="s">
        <v>35</v>
      </c>
      <c r="C33" s="13" t="s">
        <v>75</v>
      </c>
      <c r="D33" s="13"/>
      <c r="E33" s="12" t="s">
        <v>91</v>
      </c>
      <c r="F33" s="12"/>
      <c r="G33" s="36">
        <f>IF(G32=0,0,G32/G20)</f>
        <v>1.4695142492710875E-2</v>
      </c>
      <c r="L33" s="37">
        <f>G33</f>
        <v>1.4695142492710875E-2</v>
      </c>
      <c r="M33" s="11"/>
      <c r="N33" s="38"/>
      <c r="O33" s="28"/>
      <c r="P33" s="40"/>
      <c r="Q33" s="30"/>
      <c r="R33" s="29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</row>
    <row r="34" spans="1:65">
      <c r="A34" s="41"/>
      <c r="C34" s="13"/>
      <c r="D34" s="13"/>
      <c r="E34" s="12"/>
      <c r="F34" s="12"/>
      <c r="G34" s="11"/>
      <c r="L34" s="11"/>
      <c r="M34" s="11"/>
      <c r="Q34" s="28"/>
      <c r="R34" s="29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</row>
    <row r="35" spans="1:65" ht="15.6">
      <c r="A35" s="94" t="s">
        <v>36</v>
      </c>
      <c r="B35" s="45"/>
      <c r="C35" s="14" t="s">
        <v>79</v>
      </c>
      <c r="D35" s="14"/>
      <c r="E35" s="15" t="s">
        <v>88</v>
      </c>
      <c r="F35" s="15"/>
      <c r="G35" s="46"/>
      <c r="L35" s="47">
        <f>L25+L29+L33</f>
        <v>6.8757802114945671E-2</v>
      </c>
      <c r="M35" s="11"/>
      <c r="Q35" s="28"/>
      <c r="R35" s="29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</row>
    <row r="36" spans="1:65">
      <c r="A36" s="41"/>
      <c r="C36" s="13"/>
      <c r="D36" s="13"/>
      <c r="E36" s="12"/>
      <c r="F36" s="12"/>
      <c r="G36" s="11"/>
      <c r="L36" s="11"/>
      <c r="M36" s="11"/>
      <c r="N36" s="11"/>
      <c r="O36" s="28"/>
      <c r="P36" s="48"/>
      <c r="Q36" s="28"/>
      <c r="R36" s="29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</row>
    <row r="37" spans="1:65">
      <c r="A37" s="49"/>
      <c r="B37" s="50"/>
      <c r="C37" s="11" t="s">
        <v>38</v>
      </c>
      <c r="D37" s="11"/>
      <c r="E37" s="12"/>
      <c r="F37" s="12"/>
      <c r="G37" s="11"/>
      <c r="L37" s="11"/>
      <c r="M37" s="51"/>
      <c r="N37" s="50"/>
      <c r="Q37" s="30"/>
      <c r="R37" s="28" t="s">
        <v>4</v>
      </c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</row>
    <row r="38" spans="1:65">
      <c r="A38" s="41" t="s">
        <v>39</v>
      </c>
      <c r="B38" s="50"/>
      <c r="C38" s="11" t="s">
        <v>15</v>
      </c>
      <c r="D38" s="11"/>
      <c r="E38" s="12" t="s">
        <v>63</v>
      </c>
      <c r="F38" s="12"/>
      <c r="G38" s="5">
        <v>0</v>
      </c>
      <c r="L38" s="11"/>
      <c r="M38" s="51"/>
      <c r="N38" s="50"/>
      <c r="Q38" s="30"/>
      <c r="R38" s="28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</row>
    <row r="39" spans="1:65">
      <c r="A39" s="41" t="s">
        <v>40</v>
      </c>
      <c r="B39" s="50"/>
      <c r="C39" s="11" t="s">
        <v>76</v>
      </c>
      <c r="D39" s="11"/>
      <c r="E39" s="12" t="s">
        <v>62</v>
      </c>
      <c r="F39" s="12"/>
      <c r="G39" s="36">
        <f>IF(G38=0,0,G38/G21)</f>
        <v>0</v>
      </c>
      <c r="L39" s="37">
        <f>G39</f>
        <v>0</v>
      </c>
      <c r="M39" s="51"/>
      <c r="N39" s="50"/>
      <c r="O39" s="28"/>
      <c r="P39" s="28"/>
      <c r="Q39" s="30"/>
      <c r="R39" s="28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</row>
    <row r="40" spans="1:65">
      <c r="A40" s="41"/>
      <c r="C40" s="11"/>
      <c r="D40" s="11"/>
      <c r="E40" s="12"/>
      <c r="F40" s="12"/>
      <c r="G40" s="11"/>
      <c r="L40" s="11"/>
      <c r="M40" s="11"/>
      <c r="O40" s="20"/>
      <c r="P40" s="28"/>
      <c r="Q40" s="20"/>
      <c r="R40" s="29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</row>
    <row r="41" spans="1:65">
      <c r="A41" s="41"/>
      <c r="C41" s="13" t="s">
        <v>16</v>
      </c>
      <c r="D41" s="13"/>
      <c r="E41" s="10"/>
      <c r="F41" s="10"/>
      <c r="M41" s="11"/>
      <c r="O41" s="28"/>
      <c r="P41" s="28"/>
      <c r="Q41" s="28"/>
      <c r="R41" s="29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</row>
    <row r="42" spans="1:65">
      <c r="A42" s="41" t="s">
        <v>41</v>
      </c>
      <c r="C42" s="13" t="s">
        <v>42</v>
      </c>
      <c r="D42" s="13"/>
      <c r="E42" s="12" t="s">
        <v>43</v>
      </c>
      <c r="F42" s="12"/>
      <c r="G42" s="5">
        <v>15948699</v>
      </c>
      <c r="L42" s="11"/>
      <c r="M42" s="11"/>
      <c r="O42" s="28"/>
      <c r="P42" s="28"/>
      <c r="Q42" s="28"/>
      <c r="R42" s="29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</row>
    <row r="43" spans="1:65">
      <c r="A43" s="41" t="s">
        <v>89</v>
      </c>
      <c r="B43" s="50"/>
      <c r="C43" s="11" t="s">
        <v>77</v>
      </c>
      <c r="D43" s="11"/>
      <c r="E43" s="12" t="s">
        <v>92</v>
      </c>
      <c r="F43" s="12"/>
      <c r="G43" s="52">
        <f>IF(G42=0,0,G42/G21)</f>
        <v>7.3570248890095349E-2</v>
      </c>
      <c r="L43" s="37">
        <f>G43</f>
        <v>7.3570248890095349E-2</v>
      </c>
      <c r="M43" s="11"/>
      <c r="P43" s="53"/>
      <c r="Q43" s="30"/>
      <c r="R43" s="28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</row>
    <row r="44" spans="1:65">
      <c r="A44" s="41"/>
      <c r="C44" s="13"/>
      <c r="D44" s="13"/>
      <c r="E44" s="12"/>
      <c r="F44" s="12"/>
      <c r="G44" s="11"/>
      <c r="L44" s="11"/>
      <c r="M44" s="11"/>
      <c r="N44" s="10"/>
      <c r="O44" s="28"/>
      <c r="P44" s="28"/>
      <c r="Q44" s="28"/>
      <c r="R44" s="29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</row>
    <row r="45" spans="1:65" ht="15.6">
      <c r="A45" s="94" t="s">
        <v>90</v>
      </c>
      <c r="B45" s="45"/>
      <c r="C45" s="14" t="s">
        <v>78</v>
      </c>
      <c r="D45" s="14"/>
      <c r="E45" s="15" t="s">
        <v>93</v>
      </c>
      <c r="F45" s="15"/>
      <c r="G45" s="46"/>
      <c r="L45" s="47">
        <f>L39+L43</f>
        <v>7.3570248890095349E-2</v>
      </c>
      <c r="M45" s="11"/>
      <c r="N45" s="10"/>
      <c r="O45" s="28"/>
      <c r="P45" s="28"/>
      <c r="Q45" s="28"/>
      <c r="R45" s="29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</row>
    <row r="46" spans="1:65">
      <c r="M46" s="54"/>
      <c r="N46" s="54"/>
      <c r="O46" s="28"/>
      <c r="P46" s="28"/>
      <c r="Q46" s="28"/>
      <c r="R46" s="29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</row>
    <row r="47" spans="1:65">
      <c r="M47" s="54"/>
      <c r="N47" s="54"/>
      <c r="O47" s="28"/>
      <c r="P47" s="28"/>
      <c r="Q47" s="28"/>
      <c r="R47" s="29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</row>
    <row r="48" spans="1:65">
      <c r="M48" s="54"/>
      <c r="N48" s="54"/>
      <c r="O48" s="28"/>
      <c r="P48" s="28"/>
      <c r="Q48" s="28"/>
      <c r="R48" s="29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</row>
    <row r="49" spans="1:65">
      <c r="M49" s="19"/>
      <c r="N49" s="19"/>
      <c r="O49" s="29"/>
      <c r="P49" s="29"/>
      <c r="Q49" s="29"/>
      <c r="R49" s="29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</row>
    <row r="50" spans="1:65">
      <c r="M50" s="11"/>
      <c r="N50" s="11"/>
      <c r="O50" s="28"/>
      <c r="P50" s="20"/>
      <c r="Q50" s="28"/>
      <c r="R50" s="29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</row>
    <row r="51" spans="1:65" ht="15.6">
      <c r="M51" s="11"/>
      <c r="N51" s="38"/>
      <c r="O51" s="28"/>
      <c r="P51" s="28"/>
      <c r="Q51" s="44"/>
      <c r="R51" s="28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</row>
    <row r="52" spans="1:65" ht="15.6">
      <c r="M52" s="11"/>
      <c r="N52" s="38"/>
      <c r="O52" s="28"/>
      <c r="P52" s="28"/>
      <c r="Q52" s="44"/>
      <c r="R52" s="28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</row>
    <row r="53" spans="1:65" ht="15.6">
      <c r="M53" s="11"/>
      <c r="N53" s="38"/>
      <c r="O53" s="28"/>
      <c r="P53" s="28"/>
      <c r="Q53" s="44"/>
      <c r="R53" s="28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</row>
    <row r="54" spans="1:65" ht="15.6">
      <c r="A54" s="49"/>
      <c r="B54" s="50"/>
      <c r="C54" s="55"/>
      <c r="D54" s="55"/>
      <c r="E54" s="42"/>
      <c r="F54" s="42"/>
      <c r="G54" s="11"/>
      <c r="H54" s="55"/>
      <c r="I54" s="55"/>
      <c r="J54" s="36"/>
      <c r="K54" s="55"/>
      <c r="L54" s="11"/>
      <c r="M54" s="11"/>
      <c r="N54" s="38"/>
      <c r="O54" s="28"/>
      <c r="P54" s="28"/>
      <c r="Q54" s="44"/>
      <c r="R54" s="28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</row>
    <row r="55" spans="1:65" ht="15.6">
      <c r="A55" s="49"/>
      <c r="B55" s="50"/>
      <c r="C55" s="55"/>
      <c r="D55" s="55"/>
      <c r="E55" s="42"/>
      <c r="F55" s="42"/>
      <c r="G55" s="11"/>
      <c r="H55" s="55"/>
      <c r="I55" s="55"/>
      <c r="J55" s="36"/>
      <c r="K55" s="55"/>
      <c r="L55" s="11"/>
      <c r="M55" s="11"/>
      <c r="N55" s="38"/>
      <c r="O55" s="28"/>
      <c r="P55" s="28"/>
      <c r="Q55" s="44"/>
      <c r="R55" s="28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</row>
    <row r="56" spans="1:65" ht="15.6">
      <c r="A56" s="49"/>
      <c r="B56" s="50"/>
      <c r="C56" s="55"/>
      <c r="D56" s="55"/>
      <c r="E56" s="42"/>
      <c r="F56" s="42"/>
      <c r="G56" s="11"/>
      <c r="H56" s="55"/>
      <c r="I56" s="55"/>
      <c r="J56" s="36"/>
      <c r="K56" s="55"/>
      <c r="L56" s="11"/>
      <c r="M56" s="11"/>
      <c r="N56" s="38"/>
      <c r="O56" s="28"/>
      <c r="P56" s="28"/>
      <c r="Q56" s="44"/>
      <c r="R56" s="28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</row>
    <row r="57" spans="1:65" ht="15.6">
      <c r="A57" s="49"/>
      <c r="B57" s="50"/>
      <c r="C57" s="55"/>
      <c r="D57" s="55"/>
      <c r="E57" s="42"/>
      <c r="F57" s="42"/>
      <c r="G57" s="11"/>
      <c r="H57" s="55"/>
      <c r="I57" s="55"/>
      <c r="J57" s="36"/>
      <c r="K57" s="55"/>
      <c r="L57" s="11"/>
      <c r="M57" s="11"/>
      <c r="N57" s="38"/>
      <c r="O57" s="28"/>
      <c r="P57" s="28"/>
      <c r="Q57" s="44"/>
      <c r="R57" s="28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</row>
    <row r="58" spans="1:65" ht="15.6">
      <c r="A58" s="49"/>
      <c r="B58" s="50"/>
      <c r="C58" s="55"/>
      <c r="D58" s="55"/>
      <c r="E58" s="42"/>
      <c r="F58" s="42"/>
      <c r="G58" s="11"/>
      <c r="H58" s="55"/>
      <c r="I58" s="55"/>
      <c r="J58" s="36"/>
      <c r="K58" s="55"/>
      <c r="L58" s="11"/>
      <c r="M58" s="11"/>
      <c r="N58" s="38"/>
      <c r="O58" s="28"/>
      <c r="P58" s="28"/>
      <c r="Q58" s="44"/>
      <c r="R58" s="28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</row>
    <row r="59" spans="1:65" ht="15.6">
      <c r="A59" s="49"/>
      <c r="B59" s="50"/>
      <c r="C59" s="55"/>
      <c r="D59" s="55"/>
      <c r="E59" s="42"/>
      <c r="F59" s="42"/>
      <c r="G59" s="11"/>
      <c r="H59" s="55"/>
      <c r="I59" s="55"/>
      <c r="J59" s="36"/>
      <c r="K59" s="55"/>
      <c r="L59" s="11"/>
      <c r="M59" s="11"/>
      <c r="N59" s="38"/>
      <c r="O59" s="28"/>
      <c r="P59" s="28"/>
      <c r="Q59" s="44"/>
      <c r="R59" s="28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</row>
    <row r="60" spans="1:65" ht="15.6">
      <c r="A60" s="108" t="s">
        <v>105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</row>
    <row r="61" spans="1:65" ht="15.6">
      <c r="A61" s="108" t="s">
        <v>108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</row>
    <row r="62" spans="1:65" ht="15.6">
      <c r="A62" s="109" t="s">
        <v>110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65" ht="16.2" thickBot="1">
      <c r="A63" s="110" t="s">
        <v>113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</row>
    <row r="66" spans="1:65">
      <c r="A66" s="24"/>
      <c r="C66" s="55"/>
      <c r="D66" s="55"/>
      <c r="E66" s="55"/>
      <c r="F66" s="55"/>
      <c r="G66" s="11"/>
      <c r="H66" s="55"/>
      <c r="I66" s="55"/>
      <c r="J66" s="55"/>
      <c r="K66" s="55"/>
      <c r="M66" s="11"/>
      <c r="N66" s="3" t="s">
        <v>109</v>
      </c>
      <c r="O66" s="28"/>
      <c r="P66" s="20"/>
      <c r="Q66" s="28"/>
      <c r="R66" s="29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</row>
    <row r="67" spans="1:65">
      <c r="A67" s="24"/>
      <c r="C67" s="13" t="s">
        <v>82</v>
      </c>
      <c r="D67" s="13"/>
      <c r="E67" s="55"/>
      <c r="F67" s="55"/>
      <c r="G67" s="55" t="s">
        <v>1</v>
      </c>
      <c r="H67" s="55"/>
      <c r="I67" s="55"/>
      <c r="J67" s="55"/>
      <c r="K67" s="55"/>
      <c r="M67" s="11"/>
      <c r="N67" s="56" t="s">
        <v>112</v>
      </c>
      <c r="O67" s="28"/>
      <c r="P67" s="20"/>
      <c r="Q67" s="28"/>
      <c r="R67" s="29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</row>
    <row r="68" spans="1:65">
      <c r="A68" s="24"/>
      <c r="C68" s="13"/>
      <c r="D68" s="13"/>
      <c r="E68" s="55"/>
      <c r="F68" s="55"/>
      <c r="G68" s="55" t="s">
        <v>26</v>
      </c>
      <c r="H68" s="55"/>
      <c r="I68" s="55"/>
      <c r="J68" s="55"/>
      <c r="K68" s="55"/>
      <c r="L68" s="11"/>
      <c r="M68" s="11"/>
      <c r="O68" s="28"/>
      <c r="P68" s="20"/>
      <c r="Q68" s="28"/>
      <c r="R68" s="29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</row>
    <row r="69" spans="1:65" ht="14.25" customHeight="1">
      <c r="A69" s="24"/>
      <c r="C69" s="55"/>
      <c r="D69" s="55"/>
      <c r="E69" s="55"/>
      <c r="F69" s="55"/>
      <c r="G69" s="55"/>
      <c r="H69" s="55"/>
      <c r="I69" s="55"/>
      <c r="J69" s="55"/>
      <c r="K69" s="55"/>
      <c r="M69" s="11"/>
      <c r="N69" s="55" t="s">
        <v>44</v>
      </c>
      <c r="O69" s="28"/>
      <c r="P69" s="20"/>
      <c r="Q69" s="28"/>
      <c r="R69" s="29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</row>
    <row r="70" spans="1:65">
      <c r="A70" s="24"/>
      <c r="E70" s="55"/>
      <c r="F70" s="55"/>
      <c r="G70" s="55" t="s">
        <v>105</v>
      </c>
      <c r="H70" s="55"/>
      <c r="I70" s="55"/>
      <c r="J70" s="55"/>
      <c r="K70" s="55"/>
      <c r="L70" s="55"/>
      <c r="M70" s="11"/>
      <c r="N70" s="11"/>
      <c r="O70" s="28"/>
      <c r="P70" s="20"/>
      <c r="Q70" s="28"/>
      <c r="R70" s="29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</row>
    <row r="71" spans="1:65">
      <c r="A71" s="24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28"/>
      <c r="P71" s="20"/>
      <c r="Q71" s="28"/>
      <c r="R71" s="29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</row>
    <row r="72" spans="1:65" ht="15.6">
      <c r="A72" s="24"/>
      <c r="C72" s="55"/>
      <c r="D72" s="55"/>
      <c r="E72" s="14" t="s">
        <v>45</v>
      </c>
      <c r="F72" s="14"/>
      <c r="H72" s="19"/>
      <c r="I72" s="19"/>
      <c r="J72" s="19"/>
      <c r="K72" s="19"/>
      <c r="L72" s="19"/>
      <c r="M72" s="11"/>
      <c r="N72" s="11"/>
      <c r="O72" s="28"/>
      <c r="P72" s="20"/>
      <c r="Q72" s="28"/>
      <c r="R72" s="29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</row>
    <row r="73" spans="1:65" ht="15.6">
      <c r="A73" s="24"/>
      <c r="C73" s="55"/>
      <c r="D73" s="55"/>
      <c r="E73" s="14"/>
      <c r="F73" s="14"/>
      <c r="H73" s="19"/>
      <c r="I73" s="19"/>
      <c r="J73" s="19"/>
      <c r="K73" s="19"/>
      <c r="L73" s="19"/>
      <c r="M73" s="11"/>
      <c r="N73" s="11"/>
      <c r="O73" s="28"/>
      <c r="P73" s="20"/>
      <c r="Q73" s="28"/>
      <c r="R73" s="29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</row>
    <row r="74" spans="1:65" ht="15.6">
      <c r="A74" s="24"/>
      <c r="C74" s="57">
        <v>-1</v>
      </c>
      <c r="D74" s="57">
        <v>-2</v>
      </c>
      <c r="E74" s="57">
        <v>-3</v>
      </c>
      <c r="F74" s="57">
        <v>-4</v>
      </c>
      <c r="G74" s="57">
        <v>-5</v>
      </c>
      <c r="H74" s="57">
        <v>-6</v>
      </c>
      <c r="I74" s="57">
        <v>-7</v>
      </c>
      <c r="J74" s="57">
        <v>-8</v>
      </c>
      <c r="K74" s="57">
        <v>-9</v>
      </c>
      <c r="L74" s="57">
        <v>-10</v>
      </c>
      <c r="M74" s="57">
        <v>-11</v>
      </c>
      <c r="N74" s="57">
        <v>-12</v>
      </c>
      <c r="O74" s="28"/>
      <c r="P74" s="20"/>
      <c r="Q74" s="28"/>
      <c r="R74" s="29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</row>
    <row r="75" spans="1:65" ht="62.4">
      <c r="A75" s="58" t="s">
        <v>49</v>
      </c>
      <c r="B75" s="59"/>
      <c r="C75" s="59" t="s">
        <v>46</v>
      </c>
      <c r="D75" s="60" t="s">
        <v>48</v>
      </c>
      <c r="E75" s="61" t="s">
        <v>70</v>
      </c>
      <c r="F75" s="61" t="s">
        <v>79</v>
      </c>
      <c r="G75" s="62" t="s">
        <v>50</v>
      </c>
      <c r="H75" s="61" t="s">
        <v>71</v>
      </c>
      <c r="I75" s="61" t="s">
        <v>78</v>
      </c>
      <c r="J75" s="62" t="s">
        <v>51</v>
      </c>
      <c r="K75" s="61" t="s">
        <v>37</v>
      </c>
      <c r="L75" s="63" t="s">
        <v>55</v>
      </c>
      <c r="M75" s="64" t="s">
        <v>53</v>
      </c>
      <c r="N75" s="63" t="s">
        <v>81</v>
      </c>
      <c r="O75" s="39"/>
      <c r="P75" s="20"/>
      <c r="Q75" s="28"/>
      <c r="R75" s="29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</row>
    <row r="76" spans="1:65" ht="46.5" customHeight="1">
      <c r="A76" s="65"/>
      <c r="B76" s="66"/>
      <c r="C76" s="66"/>
      <c r="D76" s="66"/>
      <c r="E76" s="67" t="s">
        <v>6</v>
      </c>
      <c r="F76" s="67" t="s">
        <v>96</v>
      </c>
      <c r="G76" s="68" t="s">
        <v>64</v>
      </c>
      <c r="H76" s="67" t="s">
        <v>7</v>
      </c>
      <c r="I76" s="67" t="s">
        <v>97</v>
      </c>
      <c r="J76" s="68" t="s">
        <v>65</v>
      </c>
      <c r="K76" s="67" t="s">
        <v>66</v>
      </c>
      <c r="L76" s="68" t="s">
        <v>67</v>
      </c>
      <c r="M76" s="69" t="s">
        <v>68</v>
      </c>
      <c r="N76" s="81" t="s">
        <v>80</v>
      </c>
      <c r="O76" s="28"/>
      <c r="P76" s="20"/>
      <c r="Q76" s="28"/>
      <c r="R76" s="29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</row>
    <row r="77" spans="1:65">
      <c r="A77" s="70"/>
      <c r="B77" s="19"/>
      <c r="C77" s="19"/>
      <c r="D77" s="19"/>
      <c r="E77" s="19"/>
      <c r="F77" s="19"/>
      <c r="G77" s="71"/>
      <c r="H77" s="19"/>
      <c r="I77" s="19"/>
      <c r="J77" s="71"/>
      <c r="K77" s="19"/>
      <c r="L77" s="71"/>
      <c r="M77" s="11"/>
      <c r="N77" s="72"/>
      <c r="O77" s="28"/>
      <c r="P77" s="20"/>
      <c r="Q77" s="28"/>
      <c r="R77" s="29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</row>
    <row r="78" spans="1:65">
      <c r="A78" s="73" t="s">
        <v>14</v>
      </c>
      <c r="C78" s="2" t="s">
        <v>107</v>
      </c>
      <c r="D78" s="98" t="s">
        <v>106</v>
      </c>
      <c r="E78" s="6">
        <v>921025</v>
      </c>
      <c r="F78" s="37">
        <v>6.8757802114945671E-2</v>
      </c>
      <c r="G78" s="74">
        <f>E78*F78</f>
        <v>63327.654692917837</v>
      </c>
      <c r="H78" s="6">
        <f>921025-30700.88-26313.65-26315.04-26315.04-26315.04-26315.04-26315.04-26315.04</f>
        <v>706120.22999999975</v>
      </c>
      <c r="I78" s="37">
        <v>7.3570248890095349E-2</v>
      </c>
      <c r="J78" s="74">
        <f>H78*I78</f>
        <v>51949.441067431355</v>
      </c>
      <c r="K78" s="7">
        <v>26315</v>
      </c>
      <c r="L78" s="74">
        <f>G78+J78+K78</f>
        <v>141592.09576034918</v>
      </c>
      <c r="M78" s="8">
        <v>0</v>
      </c>
      <c r="N78" s="72">
        <f>L78+M78</f>
        <v>141592.09576034918</v>
      </c>
      <c r="O78" s="75"/>
      <c r="P78" s="75"/>
      <c r="Q78" s="75"/>
      <c r="R78" s="75"/>
      <c r="S78" s="75"/>
      <c r="T78" s="75"/>
      <c r="U78" s="75"/>
    </row>
    <row r="79" spans="1:65">
      <c r="A79" s="73"/>
      <c r="E79" s="6"/>
      <c r="F79" s="37"/>
      <c r="G79" s="74"/>
      <c r="H79" s="6"/>
      <c r="I79" s="37"/>
      <c r="J79" s="74"/>
      <c r="K79" s="7"/>
      <c r="L79" s="74"/>
      <c r="M79" s="8"/>
      <c r="N79" s="72"/>
      <c r="O79" s="75"/>
      <c r="P79" s="75"/>
      <c r="Q79" s="75"/>
      <c r="R79" s="75"/>
      <c r="S79" s="75"/>
      <c r="T79" s="75"/>
      <c r="U79" s="75"/>
    </row>
    <row r="80" spans="1:65">
      <c r="A80" s="73"/>
      <c r="E80" s="6"/>
      <c r="F80" s="37"/>
      <c r="G80" s="74"/>
      <c r="H80" s="6"/>
      <c r="I80" s="37"/>
      <c r="J80" s="74"/>
      <c r="K80" s="7"/>
      <c r="L80" s="74"/>
      <c r="M80" s="6"/>
      <c r="N80" s="72"/>
      <c r="O80" s="75"/>
      <c r="P80" s="75"/>
      <c r="Q80" s="75"/>
      <c r="R80" s="75"/>
      <c r="S80" s="75"/>
      <c r="T80" s="75"/>
      <c r="U80" s="75"/>
    </row>
    <row r="81" spans="1:21">
      <c r="A81" s="73"/>
      <c r="G81" s="74"/>
      <c r="J81" s="74"/>
      <c r="L81" s="74"/>
      <c r="N81" s="74"/>
      <c r="O81" s="75"/>
      <c r="P81" s="75"/>
      <c r="Q81" s="75"/>
      <c r="R81" s="75"/>
      <c r="S81" s="75"/>
      <c r="T81" s="75"/>
      <c r="U81" s="75"/>
    </row>
    <row r="82" spans="1:21">
      <c r="A82" s="73"/>
      <c r="G82" s="74"/>
      <c r="J82" s="74"/>
      <c r="L82" s="74"/>
      <c r="N82" s="74"/>
      <c r="O82" s="75"/>
      <c r="P82" s="75"/>
      <c r="Q82" s="75"/>
      <c r="R82" s="75"/>
      <c r="S82" s="75"/>
      <c r="T82" s="75"/>
      <c r="U82" s="75"/>
    </row>
    <row r="83" spans="1:21">
      <c r="A83" s="73"/>
      <c r="G83" s="74"/>
      <c r="J83" s="74"/>
      <c r="L83" s="74"/>
      <c r="N83" s="74"/>
      <c r="O83" s="75"/>
      <c r="P83" s="75"/>
      <c r="Q83" s="75"/>
      <c r="R83" s="75"/>
      <c r="S83" s="75"/>
      <c r="T83" s="75"/>
      <c r="U83" s="75"/>
    </row>
    <row r="84" spans="1:21">
      <c r="A84" s="73"/>
      <c r="G84" s="74"/>
      <c r="J84" s="74"/>
      <c r="L84" s="74"/>
      <c r="N84" s="74"/>
      <c r="O84" s="75"/>
      <c r="P84" s="75"/>
      <c r="Q84" s="75"/>
      <c r="R84" s="75"/>
      <c r="S84" s="75"/>
      <c r="T84" s="75"/>
      <c r="U84" s="75"/>
    </row>
    <row r="85" spans="1:21">
      <c r="A85" s="73"/>
      <c r="G85" s="74"/>
      <c r="J85" s="74"/>
      <c r="L85" s="74"/>
      <c r="N85" s="74"/>
      <c r="O85" s="75"/>
      <c r="P85" s="75"/>
      <c r="Q85" s="75"/>
      <c r="R85" s="75"/>
      <c r="S85" s="75"/>
      <c r="T85" s="75"/>
      <c r="U85" s="75"/>
    </row>
    <row r="86" spans="1:21">
      <c r="A86" s="73"/>
      <c r="C86" s="75"/>
      <c r="D86" s="75"/>
      <c r="E86" s="75"/>
      <c r="F86" s="75"/>
      <c r="G86" s="76"/>
      <c r="H86" s="75"/>
      <c r="I86" s="75"/>
      <c r="J86" s="76"/>
      <c r="K86" s="75"/>
      <c r="L86" s="76"/>
      <c r="M86" s="75"/>
      <c r="N86" s="76"/>
      <c r="O86" s="75"/>
      <c r="P86" s="75"/>
      <c r="Q86" s="75"/>
      <c r="R86" s="75"/>
      <c r="S86" s="75"/>
      <c r="T86" s="75"/>
      <c r="U86" s="75"/>
    </row>
    <row r="87" spans="1:21">
      <c r="A87" s="73"/>
      <c r="C87" s="75"/>
      <c r="D87" s="75"/>
      <c r="E87" s="75"/>
      <c r="F87" s="75"/>
      <c r="G87" s="76"/>
      <c r="H87" s="75"/>
      <c r="I87" s="75"/>
      <c r="J87" s="76"/>
      <c r="K87" s="75"/>
      <c r="L87" s="76"/>
      <c r="M87" s="75"/>
      <c r="N87" s="76"/>
      <c r="O87" s="75"/>
      <c r="P87" s="75"/>
      <c r="Q87" s="75"/>
      <c r="R87" s="75"/>
      <c r="S87" s="75"/>
      <c r="T87" s="75"/>
      <c r="U87" s="75"/>
    </row>
    <row r="88" spans="1:21">
      <c r="A88" s="73"/>
      <c r="C88" s="75"/>
      <c r="D88" s="75"/>
      <c r="E88" s="75"/>
      <c r="F88" s="75"/>
      <c r="G88" s="76"/>
      <c r="H88" s="75"/>
      <c r="I88" s="75"/>
      <c r="J88" s="76"/>
      <c r="K88" s="75"/>
      <c r="L88" s="76"/>
      <c r="M88" s="75"/>
      <c r="N88" s="76"/>
      <c r="O88" s="75"/>
      <c r="P88" s="75"/>
      <c r="Q88" s="75"/>
      <c r="R88" s="75"/>
      <c r="S88" s="75"/>
      <c r="T88" s="75"/>
      <c r="U88" s="75"/>
    </row>
    <row r="89" spans="1:21">
      <c r="A89" s="73"/>
      <c r="C89" s="75"/>
      <c r="D89" s="75"/>
      <c r="E89" s="75"/>
      <c r="F89" s="75"/>
      <c r="G89" s="76"/>
      <c r="H89" s="75"/>
      <c r="I89" s="75"/>
      <c r="J89" s="76"/>
      <c r="K89" s="75"/>
      <c r="L89" s="76"/>
      <c r="M89" s="75"/>
      <c r="N89" s="76"/>
      <c r="O89" s="75"/>
      <c r="P89" s="75"/>
      <c r="Q89" s="75"/>
      <c r="R89" s="75"/>
      <c r="S89" s="75"/>
      <c r="T89" s="75"/>
      <c r="U89" s="75"/>
    </row>
    <row r="90" spans="1:21">
      <c r="A90" s="73"/>
      <c r="C90" s="75"/>
      <c r="D90" s="75"/>
      <c r="E90" s="75"/>
      <c r="F90" s="75"/>
      <c r="G90" s="76"/>
      <c r="H90" s="75"/>
      <c r="I90" s="75"/>
      <c r="J90" s="76"/>
      <c r="K90" s="75"/>
      <c r="L90" s="76"/>
      <c r="M90" s="75"/>
      <c r="N90" s="76"/>
      <c r="O90" s="75"/>
      <c r="P90" s="75"/>
      <c r="Q90" s="75"/>
      <c r="R90" s="75"/>
      <c r="S90" s="75"/>
      <c r="T90" s="75"/>
      <c r="U90" s="75"/>
    </row>
    <row r="91" spans="1:21">
      <c r="A91" s="73"/>
      <c r="C91" s="75"/>
      <c r="D91" s="75"/>
      <c r="E91" s="75"/>
      <c r="F91" s="75"/>
      <c r="G91" s="76"/>
      <c r="H91" s="75"/>
      <c r="I91" s="75"/>
      <c r="J91" s="76"/>
      <c r="K91" s="75"/>
      <c r="L91" s="76"/>
      <c r="M91" s="75"/>
      <c r="N91" s="76"/>
      <c r="O91" s="75"/>
      <c r="P91" s="75"/>
      <c r="Q91" s="75"/>
      <c r="R91" s="75"/>
      <c r="S91" s="75"/>
      <c r="T91" s="75"/>
      <c r="U91" s="75"/>
    </row>
    <row r="92" spans="1:21">
      <c r="A92" s="73"/>
      <c r="C92" s="75"/>
      <c r="D92" s="75"/>
      <c r="E92" s="75"/>
      <c r="F92" s="75"/>
      <c r="G92" s="76"/>
      <c r="H92" s="75"/>
      <c r="I92" s="75"/>
      <c r="J92" s="76"/>
      <c r="K92" s="75"/>
      <c r="L92" s="76"/>
      <c r="M92" s="75"/>
      <c r="N92" s="76"/>
      <c r="O92" s="75"/>
      <c r="P92" s="75"/>
      <c r="Q92" s="75"/>
      <c r="R92" s="75"/>
      <c r="S92" s="75"/>
      <c r="T92" s="75"/>
      <c r="U92" s="75"/>
    </row>
    <row r="93" spans="1:21">
      <c r="A93" s="73"/>
      <c r="C93" s="75"/>
      <c r="D93" s="75"/>
      <c r="E93" s="75"/>
      <c r="F93" s="75"/>
      <c r="G93" s="76"/>
      <c r="H93" s="75"/>
      <c r="I93" s="75"/>
      <c r="J93" s="76"/>
      <c r="K93" s="75"/>
      <c r="L93" s="76"/>
      <c r="M93" s="75"/>
      <c r="N93" s="76"/>
      <c r="O93" s="75"/>
      <c r="P93" s="75"/>
      <c r="Q93" s="75"/>
      <c r="R93" s="75"/>
      <c r="S93" s="75"/>
      <c r="T93" s="75"/>
      <c r="U93" s="75"/>
    </row>
    <row r="94" spans="1:21">
      <c r="A94" s="73"/>
      <c r="C94" s="75"/>
      <c r="D94" s="75"/>
      <c r="E94" s="75"/>
      <c r="F94" s="75"/>
      <c r="G94" s="76"/>
      <c r="H94" s="75"/>
      <c r="I94" s="75"/>
      <c r="J94" s="76"/>
      <c r="K94" s="75"/>
      <c r="L94" s="76"/>
      <c r="M94" s="75"/>
      <c r="N94" s="76"/>
      <c r="O94" s="75"/>
      <c r="P94" s="75"/>
      <c r="Q94" s="75"/>
      <c r="R94" s="75"/>
      <c r="S94" s="75"/>
      <c r="T94" s="75"/>
      <c r="U94" s="75"/>
    </row>
    <row r="95" spans="1:21">
      <c r="A95" s="73"/>
      <c r="C95" s="75"/>
      <c r="D95" s="75"/>
      <c r="E95" s="75"/>
      <c r="F95" s="75"/>
      <c r="G95" s="76"/>
      <c r="H95" s="75"/>
      <c r="I95" s="75"/>
      <c r="J95" s="76"/>
      <c r="K95" s="75"/>
      <c r="L95" s="76"/>
      <c r="M95" s="75"/>
      <c r="N95" s="76"/>
      <c r="O95" s="75"/>
      <c r="P95" s="75"/>
      <c r="Q95" s="75"/>
      <c r="R95" s="75"/>
      <c r="S95" s="75"/>
      <c r="T95" s="75"/>
      <c r="U95" s="75"/>
    </row>
    <row r="96" spans="1:21">
      <c r="A96" s="73"/>
      <c r="C96" s="75"/>
      <c r="D96" s="75"/>
      <c r="E96" s="75"/>
      <c r="F96" s="75"/>
      <c r="G96" s="76"/>
      <c r="H96" s="75"/>
      <c r="I96" s="75"/>
      <c r="J96" s="76"/>
      <c r="K96" s="75"/>
      <c r="L96" s="76"/>
      <c r="M96" s="75"/>
      <c r="N96" s="76"/>
      <c r="O96" s="75"/>
      <c r="P96" s="75"/>
      <c r="Q96" s="75"/>
      <c r="R96" s="75"/>
      <c r="S96" s="75"/>
      <c r="T96" s="75"/>
      <c r="U96" s="75"/>
    </row>
    <row r="97" spans="1:21">
      <c r="A97" s="77"/>
      <c r="B97" s="9"/>
      <c r="C97" s="78"/>
      <c r="D97" s="78"/>
      <c r="E97" s="78"/>
      <c r="F97" s="78"/>
      <c r="G97" s="79"/>
      <c r="H97" s="78"/>
      <c r="I97" s="78"/>
      <c r="J97" s="79"/>
      <c r="K97" s="78"/>
      <c r="L97" s="79"/>
      <c r="M97" s="78"/>
      <c r="N97" s="79"/>
      <c r="O97" s="75"/>
      <c r="P97" s="75"/>
      <c r="Q97" s="75"/>
      <c r="R97" s="75"/>
      <c r="S97" s="75"/>
      <c r="T97" s="75"/>
      <c r="U97" s="75"/>
    </row>
    <row r="98" spans="1:21">
      <c r="A98" s="25" t="s">
        <v>52</v>
      </c>
      <c r="B98" s="50"/>
      <c r="C98" s="13" t="s">
        <v>54</v>
      </c>
      <c r="D98" s="13"/>
      <c r="E98" s="42"/>
      <c r="F98" s="42"/>
      <c r="G98" s="11"/>
      <c r="H98" s="11"/>
      <c r="I98" s="11"/>
      <c r="J98" s="11"/>
      <c r="K98" s="11"/>
      <c r="L98" s="83">
        <f>SUM(L78:L97)</f>
        <v>141592.09576034918</v>
      </c>
      <c r="M98" s="83">
        <f>SUM(M78:M97)</f>
        <v>0</v>
      </c>
      <c r="N98" s="83">
        <f>SUM(N78:N97)</f>
        <v>141592.09576034918</v>
      </c>
      <c r="O98" s="75"/>
      <c r="P98" s="75"/>
      <c r="Q98" s="75"/>
      <c r="R98" s="75"/>
      <c r="S98" s="75"/>
      <c r="T98" s="75"/>
      <c r="U98" s="75"/>
    </row>
    <row r="99" spans="1:21">
      <c r="A99" s="87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</row>
    <row r="100" spans="1:21">
      <c r="A100" s="88">
        <v>3</v>
      </c>
      <c r="B100" s="75"/>
      <c r="C100" s="55" t="s">
        <v>69</v>
      </c>
      <c r="D100" s="75"/>
      <c r="E100" s="75"/>
      <c r="F100" s="75"/>
      <c r="G100" s="75"/>
      <c r="H100" s="75"/>
      <c r="I100" s="75"/>
      <c r="J100" s="75"/>
      <c r="K100" s="75"/>
      <c r="L100" s="83">
        <f>L98</f>
        <v>141592.09576034918</v>
      </c>
      <c r="M100" s="75"/>
      <c r="N100" s="75"/>
      <c r="O100" s="75"/>
      <c r="P100" s="75"/>
      <c r="Q100" s="75"/>
      <c r="R100" s="75"/>
      <c r="S100" s="75"/>
      <c r="T100" s="75"/>
      <c r="U100" s="75"/>
    </row>
    <row r="101" spans="1:21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</row>
    <row r="102" spans="1:21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</row>
    <row r="103" spans="1:21">
      <c r="A103" s="55" t="s">
        <v>17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</row>
    <row r="104" spans="1:21" ht="15.6" thickBot="1">
      <c r="A104" s="89" t="s">
        <v>18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</row>
    <row r="105" spans="1:21" ht="33" customHeight="1">
      <c r="A105" s="86" t="s">
        <v>19</v>
      </c>
      <c r="B105" s="85"/>
      <c r="C105" s="105" t="s">
        <v>98</v>
      </c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75"/>
      <c r="P105" s="75"/>
      <c r="Q105" s="75"/>
      <c r="R105" s="75"/>
      <c r="S105" s="75"/>
      <c r="T105" s="75"/>
      <c r="U105" s="75"/>
    </row>
    <row r="106" spans="1:21" ht="34.5" customHeight="1">
      <c r="A106" s="86" t="s">
        <v>20</v>
      </c>
      <c r="B106" s="85"/>
      <c r="C106" s="105" t="s">
        <v>99</v>
      </c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75"/>
      <c r="P106" s="75"/>
      <c r="Q106" s="75"/>
      <c r="R106" s="75"/>
      <c r="S106" s="75"/>
      <c r="T106" s="75"/>
      <c r="U106" s="75"/>
    </row>
    <row r="107" spans="1:21" ht="34.5" customHeight="1">
      <c r="A107" s="86" t="s">
        <v>21</v>
      </c>
      <c r="B107" s="85"/>
      <c r="C107" s="102" t="s">
        <v>101</v>
      </c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75"/>
      <c r="P107" s="75"/>
      <c r="Q107" s="75"/>
      <c r="R107" s="75"/>
      <c r="S107" s="75"/>
      <c r="T107" s="75"/>
      <c r="U107" s="75"/>
    </row>
    <row r="108" spans="1:21" ht="15" customHeight="1">
      <c r="A108" s="86" t="s">
        <v>22</v>
      </c>
      <c r="B108" s="85"/>
      <c r="C108" s="104" t="s">
        <v>72</v>
      </c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75"/>
      <c r="P108" s="75"/>
      <c r="Q108" s="75"/>
      <c r="R108" s="75"/>
      <c r="S108" s="75"/>
      <c r="T108" s="75"/>
      <c r="U108" s="75"/>
    </row>
    <row r="109" spans="1:21">
      <c r="A109" s="84" t="s">
        <v>23</v>
      </c>
      <c r="B109" s="85"/>
      <c r="C109" s="106" t="s">
        <v>73</v>
      </c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75"/>
      <c r="P109" s="75"/>
      <c r="Q109" s="75"/>
      <c r="R109" s="75"/>
      <c r="S109" s="75"/>
      <c r="T109" s="75"/>
      <c r="U109" s="75"/>
    </row>
    <row r="110" spans="1:21">
      <c r="A110" s="84" t="s">
        <v>24</v>
      </c>
      <c r="B110" s="85"/>
      <c r="C110" s="107" t="s">
        <v>102</v>
      </c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75"/>
      <c r="P110" s="75"/>
      <c r="Q110" s="75"/>
      <c r="R110" s="75"/>
      <c r="S110" s="75"/>
      <c r="T110" s="75"/>
      <c r="U110" s="75"/>
    </row>
    <row r="111" spans="1:21">
      <c r="A111" s="84" t="s">
        <v>25</v>
      </c>
      <c r="B111" s="85"/>
      <c r="C111" s="101" t="s">
        <v>104</v>
      </c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75"/>
      <c r="P111" s="75"/>
      <c r="Q111" s="75"/>
      <c r="R111" s="75"/>
      <c r="S111" s="75"/>
      <c r="T111" s="75"/>
      <c r="U111" s="75"/>
    </row>
    <row r="112" spans="1:21">
      <c r="A112" s="95" t="s">
        <v>94</v>
      </c>
      <c r="B112" s="22"/>
      <c r="C112" s="101" t="s">
        <v>95</v>
      </c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75"/>
      <c r="P112" s="75"/>
      <c r="Q112" s="75"/>
      <c r="R112" s="75"/>
      <c r="S112" s="75"/>
      <c r="T112" s="75"/>
      <c r="U112" s="75"/>
    </row>
    <row r="113" spans="1:21">
      <c r="A113" s="80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</row>
    <row r="114" spans="1:21" ht="15.6">
      <c r="A114" s="90"/>
      <c r="B114" s="91"/>
      <c r="C114" s="92"/>
      <c r="D114" s="49"/>
      <c r="E114" s="42"/>
      <c r="F114" s="42"/>
      <c r="G114" s="11"/>
      <c r="H114" s="55"/>
      <c r="I114" s="55"/>
      <c r="J114" s="36"/>
      <c r="K114" s="55"/>
      <c r="M114" s="11"/>
      <c r="N114" s="93"/>
      <c r="O114" s="75"/>
      <c r="P114" s="75"/>
      <c r="Q114" s="75"/>
      <c r="R114" s="75"/>
      <c r="S114" s="75"/>
      <c r="T114" s="75"/>
      <c r="U114" s="75"/>
    </row>
    <row r="115" spans="1:21" ht="15.6">
      <c r="A115" s="90"/>
      <c r="B115" s="91"/>
      <c r="C115" s="92"/>
      <c r="D115" s="49"/>
      <c r="E115" s="42"/>
      <c r="F115" s="42"/>
      <c r="G115" s="11"/>
      <c r="H115" s="55"/>
      <c r="I115" s="55"/>
      <c r="J115" s="36"/>
      <c r="K115" s="55"/>
      <c r="M115" s="11"/>
      <c r="N115" s="38"/>
      <c r="O115" s="75"/>
      <c r="P115" s="75"/>
      <c r="Q115" s="75"/>
      <c r="R115" s="75"/>
      <c r="S115" s="75"/>
      <c r="T115" s="75"/>
      <c r="U115" s="75"/>
    </row>
    <row r="116" spans="1:21"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</row>
    <row r="117" spans="1:21"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</row>
    <row r="118" spans="1:21"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</row>
    <row r="119" spans="1:21"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</row>
    <row r="120" spans="1:21"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</row>
    <row r="121" spans="1:21"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</row>
    <row r="122" spans="1:21"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</row>
    <row r="123" spans="1:21"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</row>
    <row r="124" spans="1:21"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</row>
    <row r="125" spans="1:21"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</row>
    <row r="126" spans="1:21"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</row>
    <row r="127" spans="1:21"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</row>
    <row r="128" spans="1:21"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</row>
    <row r="129" spans="3:21"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</row>
    <row r="130" spans="3:21"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</row>
    <row r="131" spans="3:21"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</row>
    <row r="132" spans="3:21"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</row>
    <row r="133" spans="3:21"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</row>
    <row r="134" spans="3:21"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</row>
    <row r="135" spans="3:21"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</row>
    <row r="136" spans="3:21"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</row>
    <row r="137" spans="3:21"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</row>
    <row r="138" spans="3:21"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</row>
    <row r="139" spans="3:21"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</row>
    <row r="140" spans="3:21"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</row>
    <row r="141" spans="3:21"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</row>
    <row r="142" spans="3:21"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</row>
    <row r="143" spans="3:21"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</row>
    <row r="144" spans="3:21"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</row>
    <row r="145" spans="3:21"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3:21"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3:21"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3:21"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  <row r="149" spans="3:21"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</row>
    <row r="150" spans="3:21"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</row>
    <row r="151" spans="3:21"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</row>
    <row r="152" spans="3:21"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</row>
    <row r="153" spans="3:21"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</row>
    <row r="154" spans="3:21"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</row>
    <row r="155" spans="3:21"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</row>
    <row r="156" spans="3:21"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</row>
    <row r="157" spans="3:21"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</row>
    <row r="158" spans="3:21"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</row>
    <row r="159" spans="3:21"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</row>
    <row r="160" spans="3:21"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</row>
    <row r="161" spans="3:21"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</row>
    <row r="162" spans="3:21"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</row>
    <row r="163" spans="3:21"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</row>
    <row r="164" spans="3:21"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</row>
    <row r="165" spans="3:21"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</row>
    <row r="166" spans="3:21"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</row>
    <row r="167" spans="3:21"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</row>
    <row r="168" spans="3:21"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</row>
    <row r="169" spans="3:21"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</row>
    <row r="170" spans="3:21"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</row>
    <row r="171" spans="3:21"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</row>
    <row r="172" spans="3:21"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</row>
    <row r="173" spans="3:21"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</row>
    <row r="174" spans="3:21"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</row>
    <row r="175" spans="3:21"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</row>
    <row r="176" spans="3:21"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</row>
    <row r="177" spans="3:21"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</row>
    <row r="178" spans="3:21"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</row>
    <row r="179" spans="3:21"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</row>
    <row r="180" spans="3:21"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</row>
    <row r="181" spans="3:21"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</row>
    <row r="182" spans="3:21"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</row>
    <row r="183" spans="3:21"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</row>
    <row r="184" spans="3:21"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</row>
    <row r="185" spans="3:21"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</row>
    <row r="186" spans="3:21"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</row>
    <row r="187" spans="3:21"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</row>
    <row r="188" spans="3:21"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</row>
    <row r="189" spans="3:21"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</row>
    <row r="190" spans="3:21"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</row>
    <row r="191" spans="3:21"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</row>
    <row r="192" spans="3:21"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</row>
    <row r="193" spans="3:21"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</row>
    <row r="194" spans="3:21"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</row>
    <row r="195" spans="3:21"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</row>
    <row r="196" spans="3:21"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</row>
    <row r="197" spans="3:21"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</row>
    <row r="198" spans="3:21"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</row>
    <row r="199" spans="3:21"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</row>
    <row r="200" spans="3:21"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</row>
    <row r="201" spans="3:21"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</row>
    <row r="202" spans="3:21"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</row>
    <row r="203" spans="3:21"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</row>
    <row r="204" spans="3:21"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</row>
    <row r="205" spans="3:21"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</row>
    <row r="206" spans="3:21"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</row>
    <row r="207" spans="3:21"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</row>
    <row r="208" spans="3:21"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</row>
    <row r="209" spans="3:21"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</row>
    <row r="210" spans="3:21"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</row>
    <row r="211" spans="3:21"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</row>
    <row r="212" spans="3:21"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</row>
    <row r="213" spans="3:21"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</row>
    <row r="214" spans="3:21"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</row>
    <row r="215" spans="3:21"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</row>
    <row r="216" spans="3:21"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</row>
    <row r="217" spans="3:21"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</row>
    <row r="218" spans="3:21"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</row>
    <row r="219" spans="3:21"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</row>
    <row r="220" spans="3:21"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</row>
    <row r="221" spans="3:21"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</row>
    <row r="222" spans="3:21"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</row>
    <row r="223" spans="3:21"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</row>
    <row r="224" spans="3:21"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</row>
    <row r="225" spans="3:21"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</row>
    <row r="226" spans="3:21"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</row>
    <row r="227" spans="3:21"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</row>
    <row r="228" spans="3:21"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</row>
    <row r="229" spans="3:21"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</row>
    <row r="230" spans="3:21"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</row>
    <row r="231" spans="3:21"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</row>
    <row r="232" spans="3:21"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</row>
    <row r="233" spans="3:21"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</row>
    <row r="234" spans="3:21"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</row>
    <row r="235" spans="3:21"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</row>
    <row r="236" spans="3:21"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</row>
    <row r="237" spans="3:21"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</row>
    <row r="238" spans="3:21"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</row>
    <row r="239" spans="3:21"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</row>
    <row r="240" spans="3:21"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</row>
    <row r="241" spans="3:21"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</row>
    <row r="242" spans="3:21"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</row>
    <row r="243" spans="3:21"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</row>
    <row r="244" spans="3:21"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</row>
    <row r="245" spans="3:21"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</row>
    <row r="246" spans="3:21"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</row>
    <row r="247" spans="3:21"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</row>
    <row r="248" spans="3:21"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</row>
    <row r="249" spans="3:21"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</row>
    <row r="250" spans="3:21"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</row>
    <row r="251" spans="3:21"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</row>
    <row r="252" spans="3:21"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</row>
    <row r="253" spans="3:21"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</row>
    <row r="254" spans="3:21"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</row>
    <row r="255" spans="3:21"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</row>
    <row r="256" spans="3:21"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</row>
    <row r="257" spans="3:21"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</row>
    <row r="258" spans="3:21"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</row>
    <row r="259" spans="3:21"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</row>
    <row r="260" spans="3:21"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</row>
    <row r="261" spans="3:21"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</row>
    <row r="262" spans="3:21"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</row>
    <row r="263" spans="3:21"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</row>
    <row r="264" spans="3:21"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</row>
    <row r="265" spans="3:21"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</row>
    <row r="266" spans="3:21"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</row>
    <row r="267" spans="3:21"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</row>
    <row r="268" spans="3:21"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</row>
    <row r="269" spans="3:21"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</row>
    <row r="270" spans="3:21"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</row>
    <row r="271" spans="3:21"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</row>
    <row r="272" spans="3:21"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</row>
    <row r="273" spans="3:21"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</row>
    <row r="274" spans="3:21"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</row>
    <row r="275" spans="3:21"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</row>
    <row r="276" spans="3:21"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</row>
    <row r="277" spans="3:21"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</row>
    <row r="278" spans="3:21"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</row>
    <row r="279" spans="3:21"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</row>
    <row r="280" spans="3:21"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</row>
    <row r="281" spans="3:21"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</row>
    <row r="282" spans="3:21"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</row>
    <row r="283" spans="3:21"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</row>
    <row r="284" spans="3:21"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</row>
    <row r="285" spans="3:21"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</row>
    <row r="286" spans="3:21"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</row>
    <row r="287" spans="3:21"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</row>
    <row r="288" spans="3:21"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</row>
    <row r="289" spans="3:21"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</row>
    <row r="290" spans="3:21"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</row>
    <row r="291" spans="3:21"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</row>
    <row r="292" spans="3:21"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</row>
    <row r="293" spans="3:21"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</row>
    <row r="294" spans="3:21"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</row>
    <row r="295" spans="3:21"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</row>
    <row r="296" spans="3:21"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</row>
    <row r="297" spans="3:21"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</row>
    <row r="298" spans="3:21"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</row>
    <row r="299" spans="3:21"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</row>
    <row r="300" spans="3:21"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</row>
    <row r="301" spans="3:21"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</row>
    <row r="302" spans="3:21"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</row>
    <row r="303" spans="3:21"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</row>
    <row r="304" spans="3:21"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</row>
    <row r="305" spans="3:14"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</row>
    <row r="306" spans="3:14"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</row>
    <row r="307" spans="3:14"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</row>
    <row r="308" spans="3:14"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</row>
    <row r="309" spans="3:14"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</row>
    <row r="310" spans="3:14"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</row>
    <row r="311" spans="3:14"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</row>
  </sheetData>
  <mergeCells count="16">
    <mergeCell ref="A61:N61"/>
    <mergeCell ref="A62:N62"/>
    <mergeCell ref="A63:N63"/>
    <mergeCell ref="A1:N1"/>
    <mergeCell ref="A2:N2"/>
    <mergeCell ref="A3:N3"/>
    <mergeCell ref="A4:N4"/>
    <mergeCell ref="A60:N60"/>
    <mergeCell ref="C112:N112"/>
    <mergeCell ref="C111:N111"/>
    <mergeCell ref="C107:N107"/>
    <mergeCell ref="C108:N108"/>
    <mergeCell ref="C105:N105"/>
    <mergeCell ref="C106:N106"/>
    <mergeCell ref="C109:N109"/>
    <mergeCell ref="C110:N110"/>
  </mergeCells>
  <phoneticPr fontId="0" type="noConversion"/>
  <printOptions horizontalCentered="1"/>
  <pageMargins left="0.32" right="0.3" top="0.77" bottom="0.75" header="0.5" footer="0.5"/>
  <pageSetup scale="49" fitToHeight="0" orientation="landscape" horizontalDpi="300" verticalDpi="300" r:id="rId1"/>
  <headerFooter alignWithMargins="0"/>
  <rowBreaks count="1" manualBreakCount="1">
    <brk id="5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 GG Proj #1- Year 1</vt:lpstr>
      <vt:lpstr>'Attach GG Proj #1- Year 1'!Print_Area</vt:lpstr>
    </vt:vector>
  </TitlesOfParts>
  <Company>American Transmission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Hodgson</dc:creator>
  <cp:lastModifiedBy>Rick Kohler</cp:lastModifiedBy>
  <cp:lastPrinted>2015-05-26T19:55:34Z</cp:lastPrinted>
  <dcterms:created xsi:type="dcterms:W3CDTF">2009-07-01T14:12:33Z</dcterms:created>
  <dcterms:modified xsi:type="dcterms:W3CDTF">2017-05-09T19:44:04Z</dcterms:modified>
</cp:coreProperties>
</file>