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Attach GG WPPI" sheetId="1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WPPI'!$A$1:$P$108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 iterate="1"/>
</workbook>
</file>

<file path=xl/calcChain.xml><?xml version="1.0" encoding="utf-8"?>
<calcChain xmlns="http://schemas.openxmlformats.org/spreadsheetml/2006/main">
  <c r="O93" i="1" l="1"/>
  <c r="L75" i="1"/>
  <c r="L74" i="1"/>
  <c r="G63" i="1"/>
  <c r="N62" i="1"/>
  <c r="G62" i="1"/>
  <c r="C62" i="1"/>
  <c r="N61" i="1"/>
  <c r="J45" i="1"/>
  <c r="K73" i="1" s="1"/>
  <c r="L73" i="1" s="1"/>
  <c r="G37" i="1"/>
  <c r="J37" i="1" s="1"/>
  <c r="G27" i="1"/>
  <c r="J27" i="1" s="1"/>
  <c r="G23" i="1" l="1"/>
  <c r="J23" i="1" s="1"/>
  <c r="G31" i="1"/>
  <c r="J31" i="1" s="1"/>
  <c r="G41" i="1"/>
  <c r="J41" i="1" s="1"/>
  <c r="J43" i="1" s="1"/>
  <c r="J33" i="1" l="1"/>
  <c r="F75" i="1" s="1"/>
  <c r="G75" i="1" s="1"/>
  <c r="I74" i="1"/>
  <c r="J74" i="1" s="1"/>
  <c r="I75" i="1"/>
  <c r="J75" i="1" s="1"/>
  <c r="I73" i="1"/>
  <c r="J73" i="1" s="1"/>
  <c r="F74" i="1"/>
  <c r="G74" i="1" s="1"/>
  <c r="F73" i="1" l="1"/>
  <c r="G73" i="1" s="1"/>
  <c r="N73" i="1" s="1"/>
  <c r="P73" i="1" s="1"/>
  <c r="N75" i="1"/>
  <c r="P75" i="1" s="1"/>
  <c r="N74" i="1"/>
  <c r="P74" i="1" s="1"/>
  <c r="P93" i="1" l="1"/>
  <c r="N93" i="1"/>
  <c r="N95" i="1" s="1"/>
</calcChain>
</file>

<file path=xl/sharedStrings.xml><?xml version="1.0" encoding="utf-8"?>
<sst xmlns="http://schemas.openxmlformats.org/spreadsheetml/2006/main" count="129" uniqueCount="124">
  <si>
    <t>Attachment GG - WPPI Energy</t>
  </si>
  <si>
    <t>Formula Rate calculation</t>
  </si>
  <si>
    <t xml:space="preserve">     Rate Formula Template</t>
  </si>
  <si>
    <t xml:space="preserve"> </t>
  </si>
  <si>
    <t xml:space="preserve"> Utilizing Attachment O Data</t>
  </si>
  <si>
    <t>Page 1 of 2</t>
  </si>
  <si>
    <t>WPPI Energy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</si>
  <si>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</si>
  <si>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</si>
  <si>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</si>
  <si>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</si>
  <si>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</si>
  <si>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</si>
  <si>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</si>
  <si>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</si>
  <si>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</si>
  <si>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</si>
  <si>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</si>
  <si>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</si>
  <si>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2, 2a, 2b, 23a, 23b, 23c and 23d col 5 (Note A)</t>
  </si>
  <si>
    <t>Net Transmission Plant - Total</t>
  </si>
  <si>
    <t>Attach O, p 2, line 14, 14a, 14b, 23a, 23b, 23c and 23d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</si>
  <si>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</si>
  <si>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</si>
  <si>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</si>
  <si>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</si>
  <si>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</si>
  <si>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</si>
  <si>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</si>
  <si>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</si>
  <si>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</si>
  <si>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</si>
  <si>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</si>
  <si>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</si>
  <si>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</si>
  <si>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</si>
  <si>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</si>
  <si>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</si>
  <si>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</si>
  <si>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</si>
  <si>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</si>
  <si>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</si>
  <si>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</si>
  <si>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</si>
  <si>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</si>
  <si>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</si>
  <si>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</si>
  <si>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</si>
  <si>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</si>
  <si>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</si>
  <si>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</si>
  <si>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</si>
  <si>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</si>
  <si>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</si>
  <si>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r>
      <t>Attach O, p 3, line 28</t>
    </r>
    <r>
      <rPr>
        <sz val="12"/>
        <rFont val="Arial"/>
        <family val="2"/>
      </rPr>
      <t xml:space="preserve"> col 5</t>
    </r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</si>
  <si>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</si>
  <si>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</si>
  <si>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</si>
  <si>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</si>
  <si>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</si>
  <si>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</si>
  <si>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15</t>
  </si>
  <si>
    <t>Annual Allocation Factor for Incentive Return HCSR1</t>
  </si>
  <si>
    <t>Attach O p 4, line 32a</t>
  </si>
  <si>
    <t>Page 2 of 2</t>
  </si>
  <si>
    <t xml:space="preserve">                           Network Upgrade Charge Calculation By Project</t>
  </si>
  <si>
    <t>(8a)</t>
  </si>
  <si>
    <t>(8b)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</si>
  <si>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</si>
  <si>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</si>
  <si>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</si>
  <si>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</si>
  <si>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</si>
  <si>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</si>
  <si>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</si>
  <si>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Annual Allocation Factor for Incentive Return</t>
  </si>
  <si>
    <t>Annual Incentive Return Charge</t>
  </si>
  <si>
    <t>Project Depreciation Expense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</si>
  <si>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</si>
  <si>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</si>
  <si>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</si>
  <si>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</si>
  <si>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</si>
  <si>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</si>
  <si>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</si>
  <si>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</si>
  <si>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</si>
  <si>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(Page 1 line 15)</t>
  </si>
  <si>
    <t>(Col 6 * Col 8a)</t>
  </si>
  <si>
    <t>(Note E)</t>
  </si>
  <si>
    <t>(Sum Col. 5,8, 8b &amp; 9)</t>
  </si>
  <si>
    <t>(Note F)</t>
  </si>
  <si>
    <r>
      <t xml:space="preserve">Sum Col. </t>
    </r>
    <r>
      <rPr>
        <sz val="12"/>
        <color theme="1"/>
        <rFont val="Arial"/>
        <family val="2"/>
      </rPr>
      <t xml:space="preserve"> 10 &amp; 11</t>
    </r>
    <r>
      <rPr>
        <sz val="12"/>
        <rFont val="Arial"/>
        <family val="2"/>
      </rPr>
      <t xml:space="preserve">
(Note G)</t>
    </r>
  </si>
  <si>
    <t>1a</t>
  </si>
  <si>
    <t>Project 1</t>
  </si>
  <si>
    <t>1b</t>
  </si>
  <si>
    <t>Project 2</t>
  </si>
  <si>
    <t>P2</t>
  </si>
  <si>
    <t>1c</t>
  </si>
  <si>
    <t>Project 3</t>
  </si>
  <si>
    <t>P3</t>
  </si>
  <si>
    <t>2</t>
  </si>
  <si>
    <t>Annual Totals</t>
  </si>
  <si>
    <t>Rev. Req. Adj For Attachment O</t>
  </si>
  <si>
    <t>Note</t>
  </si>
  <si>
    <t>Letter</t>
  </si>
  <si>
    <t>A</t>
  </si>
  <si>
    <t xml:space="preserve">Gross Transmission Plant is that identified on page 2 lines 2, 2a and 2b of Attachment O - WPPI and is inclusive of any CWIP included in rate base when authorized by FERC order less any prefunded AFUDC, if applicable.   Line 1 should also include any Unamortized Regulatory Asset amount from page 2 lines 23c and 23d, and any Unamortized Balance of Abandoned plant from page 2 lines 23a and 23b of Attachment O - WPPI . </t>
  </si>
  <si>
    <t>B</t>
  </si>
  <si>
    <r>
      <t xml:space="preserve">Net Transmission Plant is that identified on page 2 lines 14, </t>
    </r>
    <r>
      <rPr>
        <sz val="12"/>
        <rFont val="Arial MT"/>
      </rPr>
      <t>14a and 14b of Attachment O - WPPI and includes any unamortized balance of abandoned plant, unamortized regulatory assets, and any CWIP included in rate base when authorized by FERC order 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</si>
  <si>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</si>
  <si>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Project Gross Plant also includes any Unamortized Regulatory Asset amount from page 2 line 23c and any Unamortized Balance of Abandoned plant from page 2 lines 23a of Attachment O - WPPI related to the HRL Project. This value includes subsequent capital investments required to maintain the facilities to their original capabilities.</t>
  </si>
  <si>
    <t>D</t>
  </si>
  <si>
    <r>
      <t>Project Net Plant is the Project Gross Plant Identified in Column 3 less the associated Accumulated Depreciation</t>
    </r>
    <r>
      <rPr>
        <sz val="12"/>
        <color rgb="FFFF0000"/>
        <rFont val="Arial MT"/>
      </rPr>
      <t>.</t>
    </r>
  </si>
  <si>
    <t>E</t>
  </si>
  <si>
    <r>
      <t>Project Depreciation Expense is the actual value booked for the project and included in the Depreciation Expense in Attachment O</t>
    </r>
    <r>
      <rPr>
        <sz val="12"/>
        <rFont val="Arial MT"/>
      </rPr>
      <t xml:space="preserve"> - WPPI page 3 line 12.  For the HRL Project only, is inclusive of any amount entered in Attachment O - WPPI page 3, line 9a related to the HRL Project.</t>
    </r>
  </si>
  <si>
    <t>F</t>
  </si>
  <si>
    <t>True-Up Adjustment is included pursuant to a FERC approved methodology, if applicable.</t>
  </si>
  <si>
    <t>G</t>
  </si>
  <si>
    <r>
      <t>The Network Upgrade Charge is the value to be used in Schedules 26, 37 and 38</t>
    </r>
    <r>
      <rPr>
        <sz val="12"/>
        <rFont val="Arial MT"/>
      </rPr>
      <t>, as applicable.</t>
    </r>
  </si>
  <si>
    <t>H</t>
  </si>
  <si>
    <t>The Total General and Common Depreciation Expense excludes any depreciation expense directly associated with a project and thereby included in page 2 column 9.</t>
  </si>
  <si>
    <t>P1</t>
  </si>
  <si>
    <t>For  the 12 months ended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</si>
</sst>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0.000%"/>
    <numFmt numFmtId="167" formatCode="&quot;$&quot;#,##0"/>
    <numFmt numFmtId="168" formatCode="_(* #,##0_);_(* \(#,##0\);_(* &quot;-&quot;??_);_(@_)"/>
    <numFmt numFmtId="169" formatCode="0_);\(0\)"/>
    <numFmt numFmtId="170" formatCode="_(&quot;$&quot;* #,##0_);_(&quot;$&quot;* \(#,##0\);_(&quot;$&quot;* &quot;-&quot;??_);_(@_)"/>
  </numFmts>
  <fonts count="20">
    <font>
      <sz val="12"/>
      <name val="Arial MT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sz val="12"/>
      <color rgb="FFFF0000"/>
      <name val="Arial MT"/>
    </font>
    <font>
      <sz val="12"/>
      <color rgb="FF0000FF"/>
      <name val="Arial"/>
      <family val="2"/>
    </font>
    <font>
      <sz val="14"/>
      <color rgb="FFFF0000"/>
      <name val="Arial MT"/>
    </font>
    <font>
      <sz val="1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 MT"/>
    </font>
    <font>
      <sz val="12"/>
      <color indexed="10"/>
      <name val="Arial MT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164" fontId="0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164" fontId="0" fillId="0" borderId="0" xfId="0"/>
    <xf numFmtId="164" fontId="0" fillId="0" borderId="0" xfId="0" applyFill="1" applyBorder="1" applyAlignment="1"/>
    <xf numFmtId="164" fontId="0" fillId="0" borderId="0" xfId="0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0" fontId="4" fillId="0" borderId="0" xfId="0" applyNumberFormat="1" applyFont="1" applyFill="1" applyBorder="1"/>
    <xf numFmtId="164" fontId="0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7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/>
    <xf numFmtId="164" fontId="8" fillId="0" borderId="0" xfId="0" applyFont="1" applyFill="1" applyBorder="1" applyAlignment="1"/>
    <xf numFmtId="3" fontId="9" fillId="0" borderId="0" xfId="0" applyNumberFormat="1" applyFont="1" applyFill="1" applyBorder="1" applyAlignment="1"/>
    <xf numFmtId="164" fontId="10" fillId="0" borderId="0" xfId="0" applyFont="1" applyFill="1" applyBorder="1" applyAlignment="1"/>
    <xf numFmtId="10" fontId="3" fillId="0" borderId="0" xfId="0" applyNumberFormat="1" applyFont="1" applyFill="1" applyBorder="1" applyAlignment="1"/>
    <xf numFmtId="10" fontId="0" fillId="0" borderId="0" xfId="3" applyNumberFormat="1" applyFont="1" applyFill="1" applyBorder="1" applyAlignment="1"/>
    <xf numFmtId="10" fontId="12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/>
    <xf numFmtId="3" fontId="5" fillId="0" borderId="0" xfId="0" applyNumberFormat="1" applyFont="1" applyFill="1" applyBorder="1" applyAlignment="1"/>
    <xf numFmtId="10" fontId="5" fillId="0" borderId="0" xfId="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164" fontId="14" fillId="0" borderId="0" xfId="0" applyFont="1" applyFill="1" applyBorder="1" applyAlignment="1"/>
    <xf numFmtId="3" fontId="15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/>
    <xf numFmtId="167" fontId="0" fillId="0" borderId="0" xfId="0" applyNumberFormat="1" applyFill="1" applyBorder="1" applyAlignment="1"/>
    <xf numFmtId="0" fontId="15" fillId="0" borderId="0" xfId="0" applyNumberFormat="1" applyFont="1" applyFill="1" applyBorder="1"/>
    <xf numFmtId="168" fontId="2" fillId="0" borderId="0" xfId="4" quotePrefix="1" applyNumberFormat="1" applyFont="1" applyFill="1" applyBorder="1" applyAlignment="1">
      <alignment horizontal="center"/>
    </xf>
    <xf numFmtId="164" fontId="2" fillId="0" borderId="0" xfId="0" applyFont="1" applyFill="1" applyBorder="1" applyAlignment="1"/>
    <xf numFmtId="10" fontId="3" fillId="2" borderId="0" xfId="2" applyNumberFormat="1" applyFont="1" applyFill="1" applyBorder="1" applyAlignment="1"/>
    <xf numFmtId="0" fontId="9" fillId="0" borderId="0" xfId="0" applyNumberFormat="1" applyFont="1" applyFill="1" applyBorder="1"/>
    <xf numFmtId="10" fontId="5" fillId="0" borderId="0" xfId="0" applyNumberFormat="1" applyFont="1" applyFill="1" applyBorder="1" applyAlignment="1"/>
    <xf numFmtId="164" fontId="3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4" fontId="3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quotePrefix="1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2" xfId="0" applyFont="1" applyFill="1" applyBorder="1" applyAlignment="1"/>
    <xf numFmtId="164" fontId="6" fillId="0" borderId="2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/>
    <xf numFmtId="0" fontId="3" fillId="0" borderId="5" xfId="0" applyNumberFormat="1" applyFont="1" applyFill="1" applyBorder="1"/>
    <xf numFmtId="3" fontId="3" fillId="0" borderId="5" xfId="0" applyNumberFormat="1" applyFont="1" applyFill="1" applyBorder="1" applyAlignment="1"/>
    <xf numFmtId="164" fontId="0" fillId="0" borderId="4" xfId="0" applyFill="1" applyBorder="1" applyAlignment="1"/>
    <xf numFmtId="170" fontId="0" fillId="2" borderId="0" xfId="5" applyNumberFormat="1" applyFont="1" applyFill="1" applyBorder="1" applyAlignment="1"/>
    <xf numFmtId="167" fontId="0" fillId="0" borderId="5" xfId="0" applyNumberFormat="1" applyFill="1" applyBorder="1" applyAlignment="1"/>
    <xf numFmtId="10" fontId="2" fillId="3" borderId="5" xfId="2" applyNumberFormat="1" applyFont="1" applyFill="1" applyBorder="1" applyAlignment="1"/>
    <xf numFmtId="167" fontId="0" fillId="0" borderId="5" xfId="0" applyNumberFormat="1" applyFont="1" applyFill="1" applyBorder="1" applyAlignment="1"/>
    <xf numFmtId="167" fontId="0" fillId="2" borderId="0" xfId="0" applyNumberFormat="1" applyFill="1" applyBorder="1" applyAlignment="1"/>
    <xf numFmtId="170" fontId="3" fillId="2" borderId="0" xfId="5" applyNumberFormat="1" applyFont="1" applyFill="1" applyBorder="1" applyAlignment="1"/>
    <xf numFmtId="170" fontId="3" fillId="0" borderId="5" xfId="1" applyNumberFormat="1" applyFont="1" applyFill="1" applyBorder="1" applyAlignment="1"/>
    <xf numFmtId="164" fontId="19" fillId="0" borderId="0" xfId="0" applyFont="1" applyFill="1" applyBorder="1" applyAlignment="1"/>
    <xf numFmtId="164" fontId="0" fillId="0" borderId="5" xfId="0" applyFill="1" applyBorder="1" applyAlignment="1"/>
    <xf numFmtId="164" fontId="0" fillId="0" borderId="5" xfId="0" applyFont="1" applyFill="1" applyBorder="1" applyAlignment="1"/>
    <xf numFmtId="164" fontId="19" fillId="0" borderId="5" xfId="0" applyFont="1" applyFill="1" applyBorder="1" applyAlignment="1"/>
    <xf numFmtId="164" fontId="0" fillId="0" borderId="6" xfId="0" applyFill="1" applyBorder="1" applyAlignment="1"/>
    <xf numFmtId="164" fontId="0" fillId="0" borderId="7" xfId="0" applyFill="1" applyBorder="1" applyAlignment="1"/>
    <xf numFmtId="164" fontId="19" fillId="0" borderId="7" xfId="0" applyFont="1" applyFill="1" applyBorder="1" applyAlignment="1"/>
    <xf numFmtId="164" fontId="19" fillId="0" borderId="8" xfId="0" applyFont="1" applyFill="1" applyBorder="1" applyAlignment="1"/>
    <xf numFmtId="167" fontId="3" fillId="0" borderId="0" xfId="0" applyNumberFormat="1" applyFont="1" applyFill="1" applyBorder="1" applyAlignment="1"/>
    <xf numFmtId="164" fontId="11" fillId="0" borderId="0" xfId="0" applyFont="1" applyFill="1" applyBorder="1" applyAlignment="1"/>
    <xf numFmtId="1" fontId="3" fillId="0" borderId="0" xfId="4" applyNumberFormat="1" applyFont="1" applyFill="1" applyBorder="1" applyAlignment="1">
      <alignment horizontal="center"/>
    </xf>
    <xf numFmtId="164" fontId="3" fillId="0" borderId="9" xfId="0" applyFont="1" applyFill="1" applyBorder="1" applyAlignment="1"/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6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 horizontal="left"/>
    </xf>
    <xf numFmtId="164" fontId="2" fillId="0" borderId="0" xfId="0" applyFont="1" applyFill="1" applyBorder="1" applyAlignment="1">
      <alignment horizontal="left"/>
    </xf>
  </cellXfs>
  <cellStyles count="17">
    <cellStyle name="Comma 10 2 6" xfId="6"/>
    <cellStyle name="Comma 2" xfId="4"/>
    <cellStyle name="Comma 2 2" xfId="7"/>
    <cellStyle name="Currency" xfId="1" builtinId="4"/>
    <cellStyle name="Currency 2" xfId="5"/>
    <cellStyle name="Currency 3" xfId="8"/>
    <cellStyle name="Currency 3 2" xfId="9"/>
    <cellStyle name="Normal" xfId="0" builtinId="0"/>
    <cellStyle name="Normal 10 10" xfId="10"/>
    <cellStyle name="Normal 2" xfId="11"/>
    <cellStyle name="Normal 2 2" xfId="12"/>
    <cellStyle name="Normal 3" xfId="13"/>
    <cellStyle name="Normal 3 2" xfId="14"/>
    <cellStyle name="Normal 3 3" xfId="15"/>
    <cellStyle name="Percent" xfId="2" builtinId="5"/>
    <cellStyle name="Percent 2" xfId="3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topLeftCell="B43" zoomScaleNormal="100" workbookViewId="0">
      <selection activeCell="I43" sqref="I43"/>
    </sheetView>
  </sheetViews>
  <sheetFormatPr defaultRowHeight="15"/>
  <cols>
    <col min="1" max="1" width="6" style="1" customWidth="1"/>
    <col min="2" max="2" width="1.44140625" style="1" customWidth="1"/>
    <col min="3" max="3" width="34.109375" style="1" customWidth="1"/>
    <col min="4" max="4" width="12" style="1" customWidth="1"/>
    <col min="5" max="5" width="36.5546875" style="1" customWidth="1"/>
    <col min="6" max="6" width="12.33203125" style="1" customWidth="1"/>
    <col min="7" max="7" width="14.109375" style="1" customWidth="1"/>
    <col min="8" max="8" width="13.88671875" style="1" customWidth="1"/>
    <col min="9" max="9" width="13.109375" style="1" customWidth="1"/>
    <col min="10" max="12" width="16" style="1" customWidth="1"/>
    <col min="13" max="13" width="12.77734375" style="1" customWidth="1"/>
    <col min="14" max="14" width="16" style="1" customWidth="1"/>
    <col min="15" max="15" width="13.109375" style="1" customWidth="1"/>
    <col min="16" max="16" width="15" style="1" customWidth="1"/>
    <col min="17" max="16384" width="8.88671875" style="1"/>
  </cols>
  <sheetData>
    <row r="1" spans="1:65">
      <c r="N1" s="2"/>
    </row>
    <row r="2" spans="1:65">
      <c r="N2" s="2"/>
    </row>
    <row r="4" spans="1:65">
      <c r="N4" s="3" t="s">
        <v>0</v>
      </c>
    </row>
    <row r="5" spans="1:65">
      <c r="C5" s="4" t="s">
        <v>1</v>
      </c>
      <c r="D5" s="4"/>
      <c r="E5" s="4"/>
      <c r="F5" s="4"/>
      <c r="G5" s="5" t="s">
        <v>2</v>
      </c>
      <c r="H5" s="4"/>
      <c r="I5" s="4"/>
      <c r="M5" s="6"/>
      <c r="N5" s="7" t="s">
        <v>123</v>
      </c>
      <c r="O5" s="8"/>
      <c r="P5" s="9"/>
      <c r="Q5" s="9"/>
      <c r="R5" s="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>
      <c r="C6" s="4"/>
      <c r="D6" s="4"/>
      <c r="E6" s="11" t="s">
        <v>3</v>
      </c>
      <c r="F6" s="11"/>
      <c r="G6" s="11" t="s">
        <v>4</v>
      </c>
      <c r="H6" s="11"/>
      <c r="I6" s="11"/>
      <c r="M6" s="6"/>
      <c r="N6" s="12"/>
      <c r="O6" s="8"/>
      <c r="P6" s="13"/>
      <c r="Q6" s="9"/>
      <c r="R6" s="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>
      <c r="C7" s="6"/>
      <c r="D7" s="6"/>
      <c r="E7" s="6"/>
      <c r="F7" s="6"/>
      <c r="G7" s="6"/>
      <c r="H7" s="6"/>
      <c r="I7" s="6"/>
      <c r="M7" s="6"/>
      <c r="N7" s="6" t="s">
        <v>5</v>
      </c>
      <c r="O7" s="8"/>
      <c r="P7" s="9"/>
      <c r="Q7" s="9"/>
      <c r="R7" s="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>
      <c r="A8" s="14"/>
      <c r="C8" s="6"/>
      <c r="D8" s="6"/>
      <c r="E8" s="6"/>
      <c r="F8" s="6"/>
      <c r="G8" s="15" t="s">
        <v>6</v>
      </c>
      <c r="H8" s="6"/>
      <c r="I8" s="6"/>
      <c r="J8" s="6"/>
      <c r="K8" s="6"/>
      <c r="L8" s="6"/>
      <c r="M8" s="6"/>
      <c r="N8" s="6"/>
      <c r="O8" s="8"/>
      <c r="P8" s="9"/>
      <c r="Q8" s="9"/>
      <c r="R8" s="8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>
      <c r="A9" s="14"/>
      <c r="C9" s="6"/>
      <c r="D9" s="6"/>
      <c r="E9" s="6"/>
      <c r="F9" s="6"/>
      <c r="G9" s="16"/>
      <c r="H9" s="6"/>
      <c r="I9" s="6"/>
      <c r="J9" s="6"/>
      <c r="K9" s="6"/>
      <c r="L9" s="6"/>
      <c r="M9" s="6"/>
      <c r="N9" s="6"/>
      <c r="O9" s="8"/>
      <c r="P9" s="9"/>
      <c r="Q9" s="9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>
      <c r="A10" s="14"/>
      <c r="C10" s="6" t="s">
        <v>7</v>
      </c>
      <c r="D10" s="6"/>
      <c r="E10" s="6"/>
      <c r="F10" s="6"/>
      <c r="G10" s="16"/>
      <c r="H10" s="6"/>
      <c r="I10" s="6"/>
      <c r="J10" s="6"/>
      <c r="K10" s="6"/>
      <c r="L10" s="6"/>
      <c r="M10" s="6"/>
      <c r="N10" s="6"/>
      <c r="O10" s="8"/>
      <c r="P10" s="9"/>
      <c r="Q10" s="9"/>
      <c r="R10" s="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>
      <c r="A11" s="14"/>
      <c r="C11" s="6"/>
      <c r="D11" s="6"/>
      <c r="E11" s="6"/>
      <c r="F11" s="6"/>
      <c r="G11" s="16"/>
      <c r="J11" s="6"/>
      <c r="K11" s="6"/>
      <c r="L11" s="6"/>
      <c r="M11" s="6"/>
      <c r="N11" s="6"/>
      <c r="O11" s="8"/>
      <c r="P11" s="8"/>
      <c r="Q11" s="8"/>
      <c r="R11" s="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>
      <c r="A12" s="14"/>
      <c r="C12" s="6"/>
      <c r="D12" s="6"/>
      <c r="E12" s="6"/>
      <c r="F12" s="6"/>
      <c r="G12" s="6"/>
      <c r="J12" s="17"/>
      <c r="K12" s="17"/>
      <c r="L12" s="17"/>
      <c r="M12" s="6"/>
      <c r="N12" s="6"/>
      <c r="O12" s="8"/>
      <c r="P12" s="8"/>
      <c r="Q12" s="8"/>
      <c r="R12" s="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>
      <c r="C13" s="18" t="s">
        <v>8</v>
      </c>
      <c r="D13" s="18"/>
      <c r="E13" s="18" t="s">
        <v>9</v>
      </c>
      <c r="F13" s="18"/>
      <c r="G13" s="18" t="s">
        <v>10</v>
      </c>
      <c r="J13" s="19" t="s">
        <v>11</v>
      </c>
      <c r="K13" s="19"/>
      <c r="L13" s="19"/>
      <c r="M13" s="11"/>
      <c r="N13" s="19"/>
      <c r="O13" s="20"/>
      <c r="P13" s="19"/>
      <c r="Q13" s="20"/>
      <c r="R13" s="2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5.75">
      <c r="C14" s="22"/>
      <c r="D14" s="22"/>
      <c r="E14" s="23" t="s">
        <v>12</v>
      </c>
      <c r="F14" s="23"/>
      <c r="G14" s="11"/>
      <c r="M14" s="11"/>
      <c r="O14" s="20"/>
      <c r="P14" s="24"/>
      <c r="Q14" s="24"/>
      <c r="R14" s="2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5.75">
      <c r="A15" s="14" t="s">
        <v>13</v>
      </c>
      <c r="C15" s="22"/>
      <c r="D15" s="22"/>
      <c r="E15" s="25" t="s">
        <v>14</v>
      </c>
      <c r="F15" s="25"/>
      <c r="G15" s="26" t="s">
        <v>15</v>
      </c>
      <c r="J15" s="26" t="s">
        <v>16</v>
      </c>
      <c r="K15" s="26"/>
      <c r="L15" s="26"/>
      <c r="M15" s="11"/>
      <c r="O15" s="8"/>
      <c r="P15" s="27"/>
      <c r="Q15" s="24"/>
      <c r="R15" s="2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5.75">
      <c r="A16" s="14" t="s">
        <v>17</v>
      </c>
      <c r="C16" s="28"/>
      <c r="D16" s="28"/>
      <c r="E16" s="11"/>
      <c r="F16" s="11"/>
      <c r="G16" s="11"/>
      <c r="J16" s="11"/>
      <c r="K16" s="11"/>
      <c r="L16" s="11"/>
      <c r="M16" s="11"/>
      <c r="N16" s="11"/>
      <c r="O16" s="8"/>
      <c r="P16" s="20"/>
      <c r="Q16" s="20"/>
      <c r="R16" s="2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5.75">
      <c r="A17" s="29"/>
      <c r="C17" s="22"/>
      <c r="D17" s="22"/>
      <c r="E17" s="11"/>
      <c r="F17" s="11"/>
      <c r="G17" s="11"/>
      <c r="J17" s="11"/>
      <c r="K17" s="11"/>
      <c r="L17" s="11"/>
      <c r="M17" s="11"/>
      <c r="N17" s="11"/>
      <c r="O17" s="8"/>
      <c r="P17" s="20"/>
      <c r="Q17" s="20"/>
      <c r="R17" s="2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>
      <c r="A18" s="30">
        <v>1</v>
      </c>
      <c r="C18" s="22" t="s">
        <v>18</v>
      </c>
      <c r="D18" s="22"/>
      <c r="E18" s="31" t="s">
        <v>19</v>
      </c>
      <c r="F18" s="31"/>
      <c r="G18" s="32">
        <v>16077110</v>
      </c>
      <c r="H18" s="33"/>
      <c r="M18" s="11"/>
      <c r="N18" s="34"/>
      <c r="O18" s="8"/>
      <c r="P18" s="20"/>
      <c r="Q18" s="20"/>
      <c r="R18" s="2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5" customHeight="1">
      <c r="A19" s="30">
        <v>2</v>
      </c>
      <c r="C19" s="22" t="s">
        <v>20</v>
      </c>
      <c r="D19" s="22"/>
      <c r="E19" s="31" t="s">
        <v>21</v>
      </c>
      <c r="F19" s="31"/>
      <c r="G19" s="32">
        <v>15073498</v>
      </c>
      <c r="H19" s="35"/>
      <c r="M19" s="11"/>
      <c r="N19" s="34"/>
      <c r="O19" s="8"/>
      <c r="P19" s="20"/>
      <c r="Q19" s="20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>
      <c r="A20" s="30"/>
      <c r="E20" s="31"/>
      <c r="F20" s="31"/>
      <c r="M20" s="11"/>
      <c r="N20" s="34"/>
      <c r="O20" s="8"/>
      <c r="P20" s="20"/>
      <c r="Q20" s="20"/>
      <c r="R20" s="2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>
      <c r="A21" s="30"/>
      <c r="C21" s="22" t="s">
        <v>22</v>
      </c>
      <c r="D21" s="22"/>
      <c r="E21" s="31"/>
      <c r="F21" s="31"/>
      <c r="G21" s="11"/>
      <c r="J21" s="11"/>
      <c r="K21" s="11"/>
      <c r="L21" s="11"/>
      <c r="M21" s="11"/>
      <c r="N21" s="34"/>
      <c r="O21" s="20"/>
      <c r="P21" s="20"/>
      <c r="Q21" s="20"/>
      <c r="R21" s="2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>
      <c r="A22" s="30">
        <v>3</v>
      </c>
      <c r="C22" s="22" t="s">
        <v>23</v>
      </c>
      <c r="D22" s="22"/>
      <c r="E22" s="31" t="s">
        <v>24</v>
      </c>
      <c r="F22" s="31"/>
      <c r="G22" s="32">
        <v>720724.87605756358</v>
      </c>
      <c r="M22" s="11"/>
      <c r="N22" s="34"/>
      <c r="O22" s="20"/>
      <c r="P22" s="20"/>
      <c r="Q22" s="20"/>
      <c r="R22" s="2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5.75">
      <c r="A23" s="30">
        <v>4</v>
      </c>
      <c r="C23" s="22" t="s">
        <v>25</v>
      </c>
      <c r="D23" s="22"/>
      <c r="E23" s="31" t="s">
        <v>26</v>
      </c>
      <c r="F23" s="31"/>
      <c r="G23" s="36">
        <f>IF(G22=0,0,G22/G18)</f>
        <v>4.4829255759123596E-2</v>
      </c>
      <c r="J23" s="37">
        <f>G23</f>
        <v>4.4829255759123596E-2</v>
      </c>
      <c r="K23" s="37"/>
      <c r="L23" s="37"/>
      <c r="M23" s="11"/>
      <c r="N23" s="38"/>
      <c r="O23" s="39"/>
      <c r="P23" s="40"/>
      <c r="Q23" s="20"/>
      <c r="R23" s="2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5.75">
      <c r="A24" s="30"/>
      <c r="C24" s="22"/>
      <c r="D24" s="22"/>
      <c r="E24" s="31"/>
      <c r="F24" s="31"/>
      <c r="G24" s="36"/>
      <c r="J24" s="37"/>
      <c r="K24" s="37"/>
      <c r="L24" s="37"/>
      <c r="M24" s="11"/>
      <c r="N24" s="38"/>
      <c r="O24" s="39"/>
      <c r="P24" s="40"/>
      <c r="Q24" s="20"/>
      <c r="R24" s="21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5.75">
      <c r="A25" s="41"/>
      <c r="B25" s="10"/>
      <c r="C25" s="22" t="s">
        <v>27</v>
      </c>
      <c r="D25" s="22"/>
      <c r="E25" s="42"/>
      <c r="F25" s="42"/>
      <c r="G25" s="11"/>
      <c r="H25" s="10"/>
      <c r="I25" s="10"/>
      <c r="J25" s="11"/>
      <c r="K25" s="11"/>
      <c r="L25" s="11"/>
      <c r="M25" s="11"/>
      <c r="N25" s="38"/>
      <c r="O25" s="39"/>
      <c r="P25" s="40"/>
      <c r="Q25" s="20"/>
      <c r="R25" s="21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5.75">
      <c r="A26" s="41" t="s">
        <v>28</v>
      </c>
      <c r="B26" s="10"/>
      <c r="C26" s="22" t="s">
        <v>29</v>
      </c>
      <c r="D26" s="22"/>
      <c r="E26" s="31" t="s">
        <v>30</v>
      </c>
      <c r="F26" s="31"/>
      <c r="G26" s="32">
        <v>22594.058361764863</v>
      </c>
      <c r="H26" s="10"/>
      <c r="I26" s="10"/>
      <c r="J26" s="10"/>
      <c r="K26" s="10"/>
      <c r="L26" s="10"/>
      <c r="M26" s="11"/>
      <c r="N26" s="38"/>
      <c r="O26" s="39"/>
      <c r="P26" s="40"/>
      <c r="Q26" s="20"/>
      <c r="R26" s="2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5.75">
      <c r="A27" s="41" t="s">
        <v>31</v>
      </c>
      <c r="B27" s="10"/>
      <c r="C27" s="22" t="s">
        <v>32</v>
      </c>
      <c r="D27" s="22"/>
      <c r="E27" s="31" t="s">
        <v>33</v>
      </c>
      <c r="F27" s="31"/>
      <c r="G27" s="36">
        <f>IF(G26=0,0,G26/G18)</f>
        <v>1.4053557114285381E-3</v>
      </c>
      <c r="H27" s="10"/>
      <c r="I27" s="10"/>
      <c r="J27" s="37">
        <f>G27</f>
        <v>1.4053557114285381E-3</v>
      </c>
      <c r="K27" s="37"/>
      <c r="L27" s="37"/>
      <c r="M27" s="11"/>
      <c r="N27" s="38"/>
      <c r="O27" s="39"/>
      <c r="P27" s="40"/>
      <c r="Q27" s="20"/>
      <c r="R27" s="21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5.75">
      <c r="A28" s="30"/>
      <c r="C28" s="22"/>
      <c r="D28" s="22"/>
      <c r="E28" s="31"/>
      <c r="F28" s="31"/>
      <c r="G28" s="36"/>
      <c r="J28" s="37"/>
      <c r="K28" s="37"/>
      <c r="L28" s="37"/>
      <c r="M28" s="11"/>
      <c r="N28" s="38"/>
      <c r="O28" s="39"/>
      <c r="P28" s="40"/>
      <c r="Q28" s="20"/>
      <c r="R28" s="2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>
      <c r="A29" s="43"/>
      <c r="C29" s="22" t="s">
        <v>34</v>
      </c>
      <c r="D29" s="22"/>
      <c r="E29" s="42"/>
      <c r="F29" s="42"/>
      <c r="G29" s="11"/>
      <c r="J29" s="11"/>
      <c r="K29" s="11"/>
      <c r="L29" s="11"/>
      <c r="M29" s="11"/>
      <c r="N29" s="34"/>
      <c r="O29" s="20"/>
      <c r="P29" s="11"/>
      <c r="Q29" s="20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5.75">
      <c r="A30" s="43" t="s">
        <v>35</v>
      </c>
      <c r="C30" s="22" t="s">
        <v>36</v>
      </c>
      <c r="D30" s="22"/>
      <c r="E30" s="31" t="s">
        <v>37</v>
      </c>
      <c r="F30" s="31"/>
      <c r="G30" s="32">
        <v>206592.76101661893</v>
      </c>
      <c r="M30" s="11"/>
      <c r="N30" s="44"/>
      <c r="O30" s="20"/>
      <c r="P30" s="45"/>
      <c r="Q30" s="24"/>
      <c r="R30" s="2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5.75">
      <c r="A31" s="43" t="s">
        <v>38</v>
      </c>
      <c r="C31" s="22" t="s">
        <v>39</v>
      </c>
      <c r="D31" s="22"/>
      <c r="E31" s="31" t="s">
        <v>40</v>
      </c>
      <c r="F31" s="31"/>
      <c r="G31" s="36">
        <f>IF(G30=0,0,G30/G18)</f>
        <v>1.2850118025977238E-2</v>
      </c>
      <c r="J31" s="37">
        <f>G31</f>
        <v>1.2850118025977238E-2</v>
      </c>
      <c r="K31" s="37"/>
      <c r="L31" s="37"/>
      <c r="M31" s="11"/>
      <c r="N31" s="38"/>
      <c r="O31" s="20"/>
      <c r="P31" s="40"/>
      <c r="Q31" s="24"/>
      <c r="R31" s="2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>
      <c r="A32" s="43"/>
      <c r="C32" s="22"/>
      <c r="D32" s="22"/>
      <c r="E32" s="31"/>
      <c r="F32" s="31"/>
      <c r="G32" s="11"/>
      <c r="J32" s="11"/>
      <c r="K32" s="11"/>
      <c r="L32" s="11"/>
      <c r="M32" s="11"/>
      <c r="N32" s="46"/>
      <c r="Q32" s="20"/>
      <c r="R32" s="2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5.75">
      <c r="A33" s="47" t="s">
        <v>41</v>
      </c>
      <c r="B33" s="48"/>
      <c r="C33" s="28" t="s">
        <v>42</v>
      </c>
      <c r="D33" s="28"/>
      <c r="E33" s="23" t="s">
        <v>43</v>
      </c>
      <c r="F33" s="23"/>
      <c r="G33" s="49"/>
      <c r="J33" s="50">
        <f>J23+J27+J31</f>
        <v>5.9084729496529376E-2</v>
      </c>
      <c r="K33" s="50"/>
      <c r="L33" s="50"/>
      <c r="M33" s="11"/>
      <c r="N33" s="46"/>
      <c r="Q33" s="20"/>
      <c r="R33" s="2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>
      <c r="A34" s="43"/>
      <c r="C34" s="22"/>
      <c r="D34" s="22"/>
      <c r="E34" s="31"/>
      <c r="F34" s="31"/>
      <c r="G34" s="11"/>
      <c r="J34" s="11"/>
      <c r="K34" s="11"/>
      <c r="L34" s="11"/>
      <c r="M34" s="11"/>
      <c r="N34" s="34"/>
      <c r="O34" s="20"/>
      <c r="P34" s="51"/>
      <c r="Q34" s="20"/>
      <c r="R34" s="2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>
      <c r="A35" s="41"/>
      <c r="B35" s="52"/>
      <c r="C35" s="11" t="s">
        <v>44</v>
      </c>
      <c r="D35" s="11"/>
      <c r="E35" s="31"/>
      <c r="F35" s="31"/>
      <c r="G35" s="11"/>
      <c r="J35" s="11"/>
      <c r="K35" s="11"/>
      <c r="L35" s="11"/>
      <c r="M35" s="53"/>
      <c r="N35" s="46"/>
      <c r="Q35" s="24"/>
      <c r="R35" s="20" t="s">
        <v>3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>
      <c r="A36" s="43" t="s">
        <v>45</v>
      </c>
      <c r="B36" s="52"/>
      <c r="C36" s="11" t="s">
        <v>46</v>
      </c>
      <c r="D36" s="11"/>
      <c r="E36" s="31" t="s">
        <v>47</v>
      </c>
      <c r="F36" s="31"/>
      <c r="G36" s="32">
        <v>0</v>
      </c>
      <c r="J36" s="11"/>
      <c r="K36" s="11"/>
      <c r="L36" s="11"/>
      <c r="M36" s="53"/>
      <c r="N36" s="46"/>
      <c r="Q36" s="24"/>
      <c r="R36" s="2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>
      <c r="A37" s="43" t="s">
        <v>48</v>
      </c>
      <c r="B37" s="52"/>
      <c r="C37" s="11" t="s">
        <v>49</v>
      </c>
      <c r="D37" s="11"/>
      <c r="E37" s="31" t="s">
        <v>50</v>
      </c>
      <c r="F37" s="31"/>
      <c r="G37" s="36">
        <f>IF(G36=0,0,G36/G19)</f>
        <v>0</v>
      </c>
      <c r="J37" s="37">
        <f>G37</f>
        <v>0</v>
      </c>
      <c r="K37" s="37"/>
      <c r="L37" s="37"/>
      <c r="M37" s="53"/>
      <c r="N37" s="46"/>
      <c r="O37" s="20"/>
      <c r="P37" s="20"/>
      <c r="Q37" s="24"/>
      <c r="R37" s="2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>
      <c r="A38" s="43"/>
      <c r="C38" s="11"/>
      <c r="D38" s="11"/>
      <c r="E38" s="31"/>
      <c r="F38" s="31"/>
      <c r="G38" s="11"/>
      <c r="J38" s="11"/>
      <c r="K38" s="11"/>
      <c r="L38" s="11"/>
      <c r="M38" s="11"/>
      <c r="N38" s="46"/>
      <c r="O38" s="8"/>
      <c r="P38" s="20"/>
      <c r="Q38" s="8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>
      <c r="A39" s="43"/>
      <c r="C39" s="22" t="s">
        <v>51</v>
      </c>
      <c r="D39" s="22"/>
      <c r="E39" s="54"/>
      <c r="F39" s="54"/>
      <c r="M39" s="11"/>
      <c r="N39" s="46"/>
      <c r="O39" s="20"/>
      <c r="P39" s="20"/>
      <c r="Q39" s="20"/>
      <c r="R39" s="2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>
      <c r="A40" s="43" t="s">
        <v>52</v>
      </c>
      <c r="C40" s="22" t="s">
        <v>53</v>
      </c>
      <c r="D40" s="22"/>
      <c r="E40" s="31" t="s">
        <v>54</v>
      </c>
      <c r="F40" s="31"/>
      <c r="G40" s="32">
        <v>1065781.0790612949</v>
      </c>
      <c r="J40" s="11"/>
      <c r="K40" s="11"/>
      <c r="L40" s="11"/>
      <c r="M40" s="11"/>
      <c r="N40" s="46"/>
      <c r="O40" s="20"/>
      <c r="P40" s="20"/>
      <c r="Q40" s="20"/>
      <c r="R40" s="2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>
      <c r="A41" s="43" t="s">
        <v>55</v>
      </c>
      <c r="B41" s="52"/>
      <c r="C41" s="11" t="s">
        <v>56</v>
      </c>
      <c r="D41" s="11"/>
      <c r="E41" s="31" t="s">
        <v>57</v>
      </c>
      <c r="F41" s="31"/>
      <c r="G41" s="55">
        <f>IF(G40=0,0,G40/G19)</f>
        <v>7.0705623808176105E-2</v>
      </c>
      <c r="J41" s="37">
        <f>G41</f>
        <v>7.0705623808176105E-2</v>
      </c>
      <c r="K41" s="37"/>
      <c r="L41" s="37"/>
      <c r="M41" s="11"/>
      <c r="P41" s="56"/>
      <c r="Q41" s="24"/>
      <c r="R41" s="2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>
      <c r="A42" s="43"/>
      <c r="C42" s="22"/>
      <c r="D42" s="22"/>
      <c r="E42" s="31"/>
      <c r="F42" s="31"/>
      <c r="G42" s="11"/>
      <c r="J42" s="11"/>
      <c r="K42" s="11"/>
      <c r="L42" s="11"/>
      <c r="M42" s="11"/>
      <c r="N42" s="54"/>
      <c r="O42" s="20"/>
      <c r="P42" s="20"/>
      <c r="Q42" s="20"/>
      <c r="R42" s="21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5.75">
      <c r="A43" s="47" t="s">
        <v>58</v>
      </c>
      <c r="B43" s="48"/>
      <c r="C43" s="28" t="s">
        <v>59</v>
      </c>
      <c r="D43" s="28"/>
      <c r="E43" s="23" t="s">
        <v>60</v>
      </c>
      <c r="F43" s="23"/>
      <c r="G43" s="49"/>
      <c r="J43" s="50">
        <f>J37+J41</f>
        <v>7.0705623808176105E-2</v>
      </c>
      <c r="K43" s="50"/>
      <c r="L43" s="50"/>
      <c r="M43" s="11"/>
      <c r="N43" s="54"/>
      <c r="O43" s="20"/>
      <c r="P43" s="20"/>
      <c r="Q43" s="20"/>
      <c r="R43" s="2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>
      <c r="M44" s="57"/>
      <c r="N44" s="57"/>
      <c r="O44" s="20"/>
      <c r="P44" s="20"/>
      <c r="Q44" s="20"/>
      <c r="R44" s="2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5.75">
      <c r="A45" s="58" t="s">
        <v>61</v>
      </c>
      <c r="B45" s="59"/>
      <c r="C45" s="59" t="s">
        <v>62</v>
      </c>
      <c r="D45" s="59"/>
      <c r="E45" s="31" t="s">
        <v>63</v>
      </c>
      <c r="G45" s="60">
        <v>3.7044493707927006E-3</v>
      </c>
      <c r="J45" s="50">
        <f>G45</f>
        <v>3.7044493707927006E-3</v>
      </c>
      <c r="K45" s="50"/>
      <c r="L45" s="50"/>
      <c r="M45" s="57"/>
      <c r="N45" s="61"/>
      <c r="O45" s="20"/>
      <c r="P45" s="20"/>
      <c r="Q45" s="20"/>
      <c r="R45" s="2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>
      <c r="M46" s="57"/>
      <c r="N46" s="57"/>
      <c r="O46" s="20"/>
      <c r="P46" s="20"/>
      <c r="Q46" s="20"/>
      <c r="R46" s="2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>
      <c r="M47" s="6"/>
      <c r="N47" s="6"/>
      <c r="O47" s="21"/>
      <c r="P47" s="21"/>
      <c r="Q47" s="21"/>
      <c r="R47" s="2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>
      <c r="M48" s="11"/>
      <c r="N48" s="11"/>
      <c r="O48" s="20"/>
      <c r="P48" s="8"/>
      <c r="Q48" s="20"/>
      <c r="R48" s="2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5.75">
      <c r="M49" s="11"/>
      <c r="N49" s="62"/>
      <c r="O49" s="20"/>
      <c r="P49" s="20"/>
      <c r="Q49" s="45"/>
      <c r="R49" s="2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5.75">
      <c r="M50" s="11"/>
      <c r="N50" s="62"/>
      <c r="O50" s="20"/>
      <c r="P50" s="20"/>
      <c r="Q50" s="45"/>
      <c r="R50" s="2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5.75">
      <c r="M51" s="11"/>
      <c r="N51" s="62"/>
      <c r="O51" s="20"/>
      <c r="P51" s="20"/>
      <c r="Q51" s="45"/>
      <c r="R51" s="2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5.75">
      <c r="A52" s="41"/>
      <c r="B52" s="52"/>
      <c r="C52" s="63"/>
      <c r="D52" s="63"/>
      <c r="E52" s="42"/>
      <c r="F52" s="42"/>
      <c r="G52" s="11"/>
      <c r="H52" s="63"/>
      <c r="I52" s="63"/>
      <c r="J52" s="11"/>
      <c r="K52" s="11"/>
      <c r="L52" s="11"/>
      <c r="M52" s="11"/>
      <c r="N52" s="62"/>
      <c r="O52" s="20"/>
      <c r="P52" s="20"/>
      <c r="Q52" s="45"/>
      <c r="R52" s="2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5.75">
      <c r="A53" s="41"/>
      <c r="B53" s="52"/>
      <c r="C53" s="63"/>
      <c r="D53" s="63"/>
      <c r="E53" s="42"/>
      <c r="F53" s="42"/>
      <c r="G53" s="11"/>
      <c r="H53" s="63"/>
      <c r="I53" s="63"/>
      <c r="J53" s="11"/>
      <c r="K53" s="11"/>
      <c r="L53" s="11"/>
      <c r="M53" s="11"/>
      <c r="N53" s="62"/>
      <c r="O53" s="20"/>
      <c r="P53" s="20"/>
      <c r="Q53" s="45"/>
      <c r="R53" s="2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.75">
      <c r="A54" s="64"/>
      <c r="B54" s="10"/>
      <c r="C54" s="41"/>
      <c r="D54" s="41"/>
      <c r="E54" s="42"/>
      <c r="F54" s="42"/>
      <c r="G54" s="11"/>
      <c r="H54" s="63"/>
      <c r="I54" s="63"/>
      <c r="M54" s="11"/>
      <c r="N54" s="65"/>
      <c r="O54" s="66"/>
      <c r="P54" s="20"/>
      <c r="Q54" s="45"/>
      <c r="R54" s="2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.75">
      <c r="A55" s="64"/>
      <c r="B55" s="10"/>
      <c r="C55" s="41"/>
      <c r="D55" s="41"/>
      <c r="E55" s="42"/>
      <c r="F55" s="42"/>
      <c r="G55" s="11"/>
      <c r="H55" s="63"/>
      <c r="I55" s="63"/>
      <c r="M55" s="11"/>
      <c r="N55" s="62"/>
      <c r="O55" s="66"/>
      <c r="P55" s="20"/>
      <c r="Q55" s="45"/>
      <c r="R55" s="2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.75">
      <c r="A56" s="67"/>
      <c r="B56" s="10"/>
      <c r="C56" s="41"/>
      <c r="D56" s="41"/>
      <c r="E56" s="42"/>
      <c r="F56" s="42"/>
      <c r="G56" s="11"/>
      <c r="H56" s="63"/>
      <c r="I56" s="63"/>
      <c r="M56" s="11"/>
      <c r="N56" s="62"/>
      <c r="O56" s="66"/>
      <c r="P56" s="20"/>
      <c r="Q56" s="45"/>
      <c r="R56" s="2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>
      <c r="A57" s="14"/>
      <c r="C57" s="63"/>
      <c r="D57" s="63"/>
      <c r="E57" s="63"/>
      <c r="F57" s="63"/>
      <c r="G57" s="11"/>
      <c r="H57" s="63"/>
      <c r="I57" s="63"/>
      <c r="M57" s="11"/>
      <c r="N57" s="11"/>
      <c r="O57" s="20"/>
      <c r="P57" s="20"/>
      <c r="Q57" s="24"/>
      <c r="R57" s="20" t="s">
        <v>3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>
      <c r="N58" s="2"/>
    </row>
    <row r="59" spans="1:65">
      <c r="N59" s="2"/>
    </row>
    <row r="61" spans="1:65">
      <c r="A61" s="14"/>
      <c r="C61" s="63"/>
      <c r="D61" s="63"/>
      <c r="E61" s="63"/>
      <c r="F61" s="63"/>
      <c r="G61" s="11"/>
      <c r="H61" s="63"/>
      <c r="I61" s="63"/>
      <c r="M61" s="11"/>
      <c r="N61" s="3" t="str">
        <f>+N4</f>
        <v>Attachment GG - WPPI Energy</v>
      </c>
      <c r="O61" s="20"/>
      <c r="P61" s="8"/>
      <c r="Q61" s="20"/>
      <c r="R61" s="2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>
      <c r="A62" s="14"/>
      <c r="C62" s="22" t="str">
        <f>C5</f>
        <v>Formula Rate calculation</v>
      </c>
      <c r="D62" s="22"/>
      <c r="E62" s="63"/>
      <c r="F62" s="63"/>
      <c r="G62" s="63" t="str">
        <f>G5</f>
        <v xml:space="preserve">     Rate Formula Template</v>
      </c>
      <c r="H62" s="63"/>
      <c r="I62" s="63"/>
      <c r="M62" s="11"/>
      <c r="N62" s="68" t="str">
        <f>N5</f>
        <v>For  the 12 months ended 12/31/2017</v>
      </c>
      <c r="O62" s="20"/>
      <c r="P62" s="8"/>
      <c r="Q62" s="20"/>
      <c r="R62" s="2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>
      <c r="A63" s="14"/>
      <c r="C63" s="22"/>
      <c r="D63" s="22"/>
      <c r="E63" s="63"/>
      <c r="F63" s="63"/>
      <c r="G63" s="63" t="str">
        <f>G6</f>
        <v xml:space="preserve"> Utilizing Attachment O Data</v>
      </c>
      <c r="H63" s="63"/>
      <c r="I63" s="63"/>
      <c r="J63" s="11"/>
      <c r="K63" s="11"/>
      <c r="L63" s="11"/>
      <c r="M63" s="11"/>
      <c r="O63" s="20"/>
      <c r="P63" s="8"/>
      <c r="Q63" s="20"/>
      <c r="R63" s="2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4.25" customHeight="1">
      <c r="A64" s="14"/>
      <c r="C64" s="63"/>
      <c r="D64" s="63"/>
      <c r="E64" s="63"/>
      <c r="F64" s="63"/>
      <c r="G64" s="63"/>
      <c r="H64" s="63"/>
      <c r="I64" s="63"/>
      <c r="M64" s="11"/>
      <c r="N64" s="63" t="s">
        <v>64</v>
      </c>
      <c r="O64" s="20"/>
      <c r="P64" s="8"/>
      <c r="Q64" s="20"/>
      <c r="R64" s="2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>
      <c r="A65" s="14"/>
      <c r="E65" s="63"/>
      <c r="F65" s="63"/>
      <c r="G65" s="15" t="s">
        <v>6</v>
      </c>
      <c r="H65" s="63"/>
      <c r="I65" s="63"/>
      <c r="J65" s="63"/>
      <c r="K65" s="63"/>
      <c r="L65" s="63"/>
      <c r="M65" s="11"/>
      <c r="N65" s="11"/>
      <c r="O65" s="20"/>
      <c r="P65" s="8"/>
      <c r="Q65" s="20"/>
      <c r="R65" s="2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>
      <c r="A66" s="1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0"/>
      <c r="P66" s="8"/>
      <c r="Q66" s="20"/>
      <c r="R66" s="2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.75">
      <c r="A67" s="14"/>
      <c r="C67" s="63"/>
      <c r="D67" s="63"/>
      <c r="E67" s="28" t="s">
        <v>65</v>
      </c>
      <c r="F67" s="28"/>
      <c r="H67" s="6"/>
      <c r="I67" s="6"/>
      <c r="J67" s="6"/>
      <c r="K67" s="6"/>
      <c r="L67" s="6"/>
      <c r="M67" s="11"/>
      <c r="N67" s="11"/>
      <c r="O67" s="20"/>
      <c r="P67" s="8"/>
      <c r="Q67" s="20"/>
      <c r="R67" s="2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.75">
      <c r="A68" s="14"/>
      <c r="C68" s="63"/>
      <c r="D68" s="63"/>
      <c r="E68" s="28"/>
      <c r="F68" s="28"/>
      <c r="H68" s="6"/>
      <c r="I68" s="6"/>
      <c r="J68" s="6"/>
      <c r="K68" s="6"/>
      <c r="L68" s="6"/>
      <c r="M68" s="11"/>
      <c r="N68" s="11"/>
      <c r="O68" s="20"/>
      <c r="P68" s="8"/>
      <c r="Q68" s="20"/>
      <c r="R68" s="2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.75">
      <c r="A69" s="14"/>
      <c r="C69" s="69">
        <v>-1</v>
      </c>
      <c r="D69" s="69">
        <v>-2</v>
      </c>
      <c r="E69" s="69">
        <v>-3</v>
      </c>
      <c r="F69" s="69">
        <v>-4</v>
      </c>
      <c r="G69" s="69">
        <v>-5</v>
      </c>
      <c r="H69" s="69">
        <v>-6</v>
      </c>
      <c r="I69" s="69">
        <v>-7</v>
      </c>
      <c r="J69" s="69">
        <v>-8</v>
      </c>
      <c r="K69" s="70" t="s">
        <v>66</v>
      </c>
      <c r="L69" s="70" t="s">
        <v>67</v>
      </c>
      <c r="M69" s="71">
        <v>-9</v>
      </c>
      <c r="N69" s="71">
        <v>-10</v>
      </c>
      <c r="O69" s="71">
        <v>-11</v>
      </c>
      <c r="P69" s="71">
        <v>-12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63">
      <c r="A70" s="72" t="s">
        <v>68</v>
      </c>
      <c r="B70" s="73"/>
      <c r="C70" s="73" t="s">
        <v>69</v>
      </c>
      <c r="D70" s="74" t="s">
        <v>70</v>
      </c>
      <c r="E70" s="75" t="s">
        <v>71</v>
      </c>
      <c r="F70" s="75" t="s">
        <v>42</v>
      </c>
      <c r="G70" s="76" t="s">
        <v>72</v>
      </c>
      <c r="H70" s="75" t="s">
        <v>73</v>
      </c>
      <c r="I70" s="75" t="s">
        <v>59</v>
      </c>
      <c r="J70" s="76" t="s">
        <v>74</v>
      </c>
      <c r="K70" s="77" t="s">
        <v>75</v>
      </c>
      <c r="L70" s="76" t="s">
        <v>76</v>
      </c>
      <c r="M70" s="75" t="s">
        <v>77</v>
      </c>
      <c r="N70" s="77" t="s">
        <v>78</v>
      </c>
      <c r="O70" s="78" t="s">
        <v>79</v>
      </c>
      <c r="P70" s="77" t="s">
        <v>80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46.5" customHeight="1">
      <c r="A71" s="79"/>
      <c r="B71" s="80"/>
      <c r="C71" s="80"/>
      <c r="D71" s="80"/>
      <c r="E71" s="81" t="s">
        <v>81</v>
      </c>
      <c r="F71" s="81" t="s">
        <v>82</v>
      </c>
      <c r="G71" s="82" t="s">
        <v>83</v>
      </c>
      <c r="H71" s="81" t="s">
        <v>84</v>
      </c>
      <c r="I71" s="81" t="s">
        <v>85</v>
      </c>
      <c r="J71" s="82" t="s">
        <v>86</v>
      </c>
      <c r="K71" s="82" t="s">
        <v>87</v>
      </c>
      <c r="L71" s="82" t="s">
        <v>88</v>
      </c>
      <c r="M71" s="81" t="s">
        <v>89</v>
      </c>
      <c r="N71" s="83" t="s">
        <v>90</v>
      </c>
      <c r="O71" s="84" t="s">
        <v>91</v>
      </c>
      <c r="P71" s="85" t="s">
        <v>92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>
      <c r="A72" s="86"/>
      <c r="B72" s="6"/>
      <c r="C72" s="6"/>
      <c r="D72" s="6"/>
      <c r="E72" s="6"/>
      <c r="F72" s="6"/>
      <c r="G72" s="87"/>
      <c r="H72" s="6"/>
      <c r="I72" s="6"/>
      <c r="J72" s="87"/>
      <c r="K72" s="87"/>
      <c r="L72" s="87"/>
      <c r="M72" s="6"/>
      <c r="N72" s="87"/>
      <c r="O72" s="11"/>
      <c r="P72" s="88"/>
      <c r="R72" s="4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>
      <c r="A73" s="89" t="s">
        <v>93</v>
      </c>
      <c r="C73" s="1" t="s">
        <v>94</v>
      </c>
      <c r="D73" s="1" t="s">
        <v>122</v>
      </c>
      <c r="E73" s="90">
        <v>16077110</v>
      </c>
      <c r="F73" s="37">
        <f>$J$33</f>
        <v>5.9084729496529376E-2</v>
      </c>
      <c r="G73" s="91">
        <f>E73*F73</f>
        <v>949911.69543594739</v>
      </c>
      <c r="H73" s="90">
        <v>15073498</v>
      </c>
      <c r="I73" s="37">
        <f>$J$43</f>
        <v>7.0705623808176105E-2</v>
      </c>
      <c r="J73" s="91">
        <f>H73*I73</f>
        <v>1065781.0790612949</v>
      </c>
      <c r="K73" s="92">
        <f>J45</f>
        <v>3.7044493707927006E-3</v>
      </c>
      <c r="L73" s="93">
        <f>K73*H73</f>
        <v>55839.010181745034</v>
      </c>
      <c r="M73" s="94">
        <v>397394</v>
      </c>
      <c r="N73" s="93">
        <f>G73+J73+M73+L73</f>
        <v>2468925.7846789872</v>
      </c>
      <c r="O73" s="95">
        <v>0</v>
      </c>
      <c r="P73" s="96">
        <f>N73+O73</f>
        <v>2468925.7846789872</v>
      </c>
      <c r="R73" s="46"/>
      <c r="S73" s="97"/>
      <c r="T73" s="97"/>
      <c r="U73" s="97"/>
    </row>
    <row r="74" spans="1:65">
      <c r="A74" s="89" t="s">
        <v>95</v>
      </c>
      <c r="C74" s="1" t="s">
        <v>96</v>
      </c>
      <c r="D74" s="1" t="s">
        <v>97</v>
      </c>
      <c r="E74" s="90">
        <v>0</v>
      </c>
      <c r="F74" s="37">
        <f>$J$33</f>
        <v>5.9084729496529376E-2</v>
      </c>
      <c r="G74" s="91">
        <f>E74*F74</f>
        <v>0</v>
      </c>
      <c r="H74" s="90">
        <v>0</v>
      </c>
      <c r="I74" s="37">
        <f>$J$43</f>
        <v>7.0705623808176105E-2</v>
      </c>
      <c r="J74" s="91">
        <f>H74*I74</f>
        <v>0</v>
      </c>
      <c r="K74" s="92">
        <v>0</v>
      </c>
      <c r="L74" s="93">
        <f>K74*H74</f>
        <v>0</v>
      </c>
      <c r="M74" s="94">
        <v>0</v>
      </c>
      <c r="N74" s="93">
        <f>G74+J74+M74+L74</f>
        <v>0</v>
      </c>
      <c r="O74" s="95">
        <v>0</v>
      </c>
      <c r="P74" s="96">
        <f>N74+O74</f>
        <v>0</v>
      </c>
      <c r="S74" s="97"/>
      <c r="T74" s="97"/>
      <c r="U74" s="97"/>
    </row>
    <row r="75" spans="1:65">
      <c r="A75" s="89" t="s">
        <v>98</v>
      </c>
      <c r="C75" s="1" t="s">
        <v>99</v>
      </c>
      <c r="D75" s="1" t="s">
        <v>100</v>
      </c>
      <c r="E75" s="90">
        <v>0</v>
      </c>
      <c r="F75" s="37">
        <f>$J$33</f>
        <v>5.9084729496529376E-2</v>
      </c>
      <c r="G75" s="91">
        <f>E75*F75</f>
        <v>0</v>
      </c>
      <c r="H75" s="90">
        <v>0</v>
      </c>
      <c r="I75" s="37">
        <f>$J$43</f>
        <v>7.0705623808176105E-2</v>
      </c>
      <c r="J75" s="91">
        <f>H75*I75</f>
        <v>0</v>
      </c>
      <c r="K75" s="92">
        <v>0</v>
      </c>
      <c r="L75" s="93">
        <f>K75*H75</f>
        <v>0</v>
      </c>
      <c r="M75" s="94">
        <v>0</v>
      </c>
      <c r="N75" s="93">
        <f>G75+J75+M75+L75</f>
        <v>0</v>
      </c>
      <c r="O75" s="90">
        <v>0</v>
      </c>
      <c r="P75" s="96">
        <f>N75+O75</f>
        <v>0</v>
      </c>
      <c r="S75" s="97"/>
      <c r="T75" s="97"/>
      <c r="U75" s="97"/>
    </row>
    <row r="76" spans="1:65">
      <c r="A76" s="89"/>
      <c r="G76" s="98"/>
      <c r="J76" s="98"/>
      <c r="K76" s="98"/>
      <c r="L76" s="99"/>
      <c r="N76" s="99"/>
      <c r="P76" s="98"/>
      <c r="S76" s="97"/>
      <c r="T76" s="97"/>
      <c r="U76" s="97"/>
    </row>
    <row r="77" spans="1:65">
      <c r="A77" s="89"/>
      <c r="G77" s="98"/>
      <c r="J77" s="98"/>
      <c r="K77" s="98"/>
      <c r="L77" s="98"/>
      <c r="N77" s="98"/>
      <c r="P77" s="98"/>
      <c r="S77" s="97"/>
      <c r="T77" s="97"/>
      <c r="U77" s="97"/>
    </row>
    <row r="78" spans="1:65">
      <c r="A78" s="89"/>
      <c r="G78" s="98"/>
      <c r="J78" s="98"/>
      <c r="K78" s="98"/>
      <c r="L78" s="98"/>
      <c r="N78" s="98"/>
      <c r="P78" s="98"/>
      <c r="S78" s="97"/>
      <c r="T78" s="97"/>
      <c r="U78" s="97"/>
    </row>
    <row r="79" spans="1:65">
      <c r="A79" s="89"/>
      <c r="G79" s="98"/>
      <c r="J79" s="98"/>
      <c r="K79" s="98"/>
      <c r="L79" s="98"/>
      <c r="N79" s="98"/>
      <c r="P79" s="98"/>
      <c r="S79" s="97"/>
      <c r="T79" s="97"/>
      <c r="U79" s="97"/>
    </row>
    <row r="80" spans="1:65">
      <c r="A80" s="89"/>
      <c r="G80" s="98"/>
      <c r="J80" s="98"/>
      <c r="K80" s="98"/>
      <c r="L80" s="98"/>
      <c r="N80" s="98"/>
      <c r="P80" s="98"/>
      <c r="S80" s="97"/>
      <c r="T80" s="97"/>
      <c r="U80" s="97"/>
    </row>
    <row r="81" spans="1:21">
      <c r="A81" s="89"/>
      <c r="C81" s="97"/>
      <c r="D81" s="97"/>
      <c r="E81" s="97"/>
      <c r="F81" s="97"/>
      <c r="G81" s="100"/>
      <c r="H81" s="97"/>
      <c r="I81" s="97"/>
      <c r="J81" s="100"/>
      <c r="K81" s="100"/>
      <c r="L81" s="100"/>
      <c r="M81" s="97"/>
      <c r="N81" s="98"/>
      <c r="P81" s="100"/>
      <c r="S81" s="97"/>
      <c r="T81" s="97"/>
      <c r="U81" s="97"/>
    </row>
    <row r="82" spans="1:21">
      <c r="A82" s="89"/>
      <c r="C82" s="97"/>
      <c r="D82" s="97"/>
      <c r="E82" s="97"/>
      <c r="F82" s="97"/>
      <c r="G82" s="100"/>
      <c r="H82" s="97"/>
      <c r="I82" s="97"/>
      <c r="J82" s="100"/>
      <c r="K82" s="100"/>
      <c r="L82" s="100"/>
      <c r="M82" s="97"/>
      <c r="N82" s="98"/>
      <c r="P82" s="100"/>
      <c r="S82" s="97"/>
      <c r="T82" s="97"/>
      <c r="U82" s="97"/>
    </row>
    <row r="83" spans="1:21">
      <c r="A83" s="89"/>
      <c r="C83" s="97"/>
      <c r="D83" s="97"/>
      <c r="E83" s="97"/>
      <c r="F83" s="97"/>
      <c r="G83" s="100"/>
      <c r="H83" s="97"/>
      <c r="I83" s="97"/>
      <c r="J83" s="100"/>
      <c r="K83" s="100"/>
      <c r="L83" s="100"/>
      <c r="M83" s="97"/>
      <c r="N83" s="98"/>
      <c r="P83" s="100"/>
      <c r="S83" s="97"/>
      <c r="T83" s="97"/>
      <c r="U83" s="97"/>
    </row>
    <row r="84" spans="1:21">
      <c r="A84" s="89"/>
      <c r="C84" s="97"/>
      <c r="D84" s="97"/>
      <c r="E84" s="97"/>
      <c r="F84" s="97"/>
      <c r="G84" s="100"/>
      <c r="H84" s="97"/>
      <c r="I84" s="97"/>
      <c r="J84" s="100"/>
      <c r="K84" s="100"/>
      <c r="L84" s="100"/>
      <c r="M84" s="97"/>
      <c r="N84" s="98"/>
      <c r="P84" s="100"/>
      <c r="S84" s="97"/>
      <c r="T84" s="97"/>
      <c r="U84" s="97"/>
    </row>
    <row r="85" spans="1:21">
      <c r="A85" s="89"/>
      <c r="C85" s="97"/>
      <c r="D85" s="97"/>
      <c r="E85" s="97"/>
      <c r="F85" s="97"/>
      <c r="G85" s="100"/>
      <c r="H85" s="97"/>
      <c r="I85" s="97"/>
      <c r="J85" s="100"/>
      <c r="K85" s="100"/>
      <c r="L85" s="100"/>
      <c r="M85" s="97"/>
      <c r="N85" s="98"/>
      <c r="P85" s="100"/>
      <c r="S85" s="97"/>
      <c r="T85" s="97"/>
      <c r="U85" s="97"/>
    </row>
    <row r="86" spans="1:21">
      <c r="A86" s="89"/>
      <c r="C86" s="97"/>
      <c r="D86" s="97"/>
      <c r="E86" s="97"/>
      <c r="F86" s="97"/>
      <c r="G86" s="100"/>
      <c r="H86" s="97"/>
      <c r="I86" s="97"/>
      <c r="J86" s="100"/>
      <c r="K86" s="100"/>
      <c r="L86" s="100"/>
      <c r="M86" s="97"/>
      <c r="N86" s="98"/>
      <c r="P86" s="100"/>
      <c r="S86" s="97"/>
      <c r="T86" s="97"/>
      <c r="U86" s="97"/>
    </row>
    <row r="87" spans="1:21">
      <c r="A87" s="89"/>
      <c r="C87" s="97"/>
      <c r="D87" s="97"/>
      <c r="E87" s="97"/>
      <c r="F87" s="97"/>
      <c r="G87" s="100"/>
      <c r="H87" s="97"/>
      <c r="I87" s="97"/>
      <c r="J87" s="100"/>
      <c r="K87" s="100"/>
      <c r="L87" s="100"/>
      <c r="M87" s="97"/>
      <c r="N87" s="98"/>
      <c r="P87" s="100"/>
      <c r="R87" s="46"/>
      <c r="S87" s="97"/>
      <c r="T87" s="97"/>
      <c r="U87" s="97"/>
    </row>
    <row r="88" spans="1:21">
      <c r="A88" s="89"/>
      <c r="C88" s="97"/>
      <c r="D88" s="97"/>
      <c r="E88" s="97"/>
      <c r="F88" s="97"/>
      <c r="G88" s="100"/>
      <c r="H88" s="97"/>
      <c r="I88" s="97"/>
      <c r="J88" s="100"/>
      <c r="K88" s="100"/>
      <c r="L88" s="100"/>
      <c r="M88" s="97"/>
      <c r="N88" s="98"/>
      <c r="P88" s="100"/>
      <c r="S88" s="97"/>
      <c r="T88" s="97"/>
      <c r="U88" s="97"/>
    </row>
    <row r="89" spans="1:21">
      <c r="A89" s="89"/>
      <c r="C89" s="97"/>
      <c r="D89" s="97"/>
      <c r="E89" s="97"/>
      <c r="F89" s="97"/>
      <c r="G89" s="100"/>
      <c r="H89" s="97"/>
      <c r="I89" s="97"/>
      <c r="J89" s="100"/>
      <c r="K89" s="100"/>
      <c r="L89" s="100"/>
      <c r="M89" s="97"/>
      <c r="N89" s="100"/>
      <c r="P89" s="100"/>
      <c r="S89" s="97"/>
      <c r="T89" s="97"/>
      <c r="U89" s="97"/>
    </row>
    <row r="90" spans="1:21">
      <c r="A90" s="89"/>
      <c r="C90" s="97"/>
      <c r="D90" s="97"/>
      <c r="E90" s="97"/>
      <c r="F90" s="97"/>
      <c r="G90" s="100"/>
      <c r="H90" s="97"/>
      <c r="I90" s="97"/>
      <c r="J90" s="100"/>
      <c r="K90" s="100"/>
      <c r="L90" s="100"/>
      <c r="M90" s="97"/>
      <c r="N90" s="100"/>
      <c r="O90" s="97"/>
      <c r="P90" s="100"/>
      <c r="S90" s="97"/>
      <c r="T90" s="97"/>
      <c r="U90" s="97"/>
    </row>
    <row r="91" spans="1:21">
      <c r="A91" s="89"/>
      <c r="C91" s="97"/>
      <c r="D91" s="97"/>
      <c r="E91" s="97"/>
      <c r="F91" s="97"/>
      <c r="G91" s="100"/>
      <c r="H91" s="97"/>
      <c r="I91" s="97"/>
      <c r="J91" s="100"/>
      <c r="K91" s="100"/>
      <c r="L91" s="100"/>
      <c r="M91" s="97"/>
      <c r="N91" s="100"/>
      <c r="O91" s="97"/>
      <c r="P91" s="100"/>
      <c r="S91" s="97"/>
      <c r="T91" s="97"/>
      <c r="U91" s="97"/>
    </row>
    <row r="92" spans="1:21">
      <c r="A92" s="101"/>
      <c r="B92" s="102"/>
      <c r="C92" s="103"/>
      <c r="D92" s="103"/>
      <c r="E92" s="103"/>
      <c r="F92" s="103"/>
      <c r="G92" s="104"/>
      <c r="H92" s="103"/>
      <c r="I92" s="103"/>
      <c r="J92" s="104"/>
      <c r="K92" s="104"/>
      <c r="L92" s="104"/>
      <c r="M92" s="103"/>
      <c r="N92" s="104"/>
      <c r="O92" s="103"/>
      <c r="P92" s="104"/>
      <c r="S92" s="97"/>
      <c r="T92" s="97"/>
      <c r="U92" s="97"/>
    </row>
    <row r="93" spans="1:21">
      <c r="A93" s="19" t="s">
        <v>101</v>
      </c>
      <c r="B93" s="52"/>
      <c r="C93" s="22" t="s">
        <v>102</v>
      </c>
      <c r="D93" s="22"/>
      <c r="E93" s="42"/>
      <c r="F93" s="42"/>
      <c r="G93" s="11"/>
      <c r="H93" s="11"/>
      <c r="I93" s="11"/>
      <c r="J93" s="11"/>
      <c r="K93" s="11"/>
      <c r="L93" s="11"/>
      <c r="M93" s="11"/>
      <c r="N93" s="105">
        <f>SUM(N73:N92)</f>
        <v>2468925.7846789872</v>
      </c>
      <c r="O93" s="105">
        <f>SUM(O73:O92)</f>
        <v>0</v>
      </c>
      <c r="P93" s="105">
        <f>SUM(P73:P92)</f>
        <v>2468925.7846789872</v>
      </c>
      <c r="S93" s="97"/>
      <c r="T93" s="97"/>
      <c r="U93" s="97"/>
    </row>
    <row r="94" spans="1:21">
      <c r="A94" s="10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S94" s="97"/>
      <c r="T94" s="97"/>
      <c r="U94" s="97"/>
    </row>
    <row r="95" spans="1:21">
      <c r="A95" s="107">
        <v>3</v>
      </c>
      <c r="B95" s="97"/>
      <c r="C95" s="63" t="s">
        <v>103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105">
        <f>N93</f>
        <v>2468925.7846789872</v>
      </c>
      <c r="O95" s="97"/>
      <c r="P95" s="97"/>
      <c r="S95" s="97"/>
      <c r="T95" s="97"/>
      <c r="U95" s="97"/>
    </row>
    <row r="96" spans="1:2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>
      <c r="A98" s="63" t="s">
        <v>104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ht="15.75" thickBot="1">
      <c r="A99" s="108" t="s">
        <v>105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ht="33" customHeight="1">
      <c r="A100" s="109" t="s">
        <v>106</v>
      </c>
      <c r="B100" s="59"/>
      <c r="C100" s="116" t="s">
        <v>107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97"/>
      <c r="P100" s="97"/>
      <c r="Q100" s="97"/>
      <c r="R100" s="97"/>
      <c r="S100" s="97"/>
      <c r="T100" s="97"/>
      <c r="U100" s="97"/>
    </row>
    <row r="101" spans="1:21" ht="34.5" customHeight="1">
      <c r="A101" s="109" t="s">
        <v>108</v>
      </c>
      <c r="B101" s="59"/>
      <c r="C101" s="116" t="s">
        <v>109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97"/>
      <c r="P101" s="97"/>
      <c r="Q101" s="97"/>
      <c r="R101" s="97"/>
      <c r="S101" s="97"/>
      <c r="T101" s="97"/>
      <c r="U101" s="97"/>
    </row>
    <row r="102" spans="1:21" ht="48.75" customHeight="1">
      <c r="A102" s="109" t="s">
        <v>110</v>
      </c>
      <c r="B102" s="59"/>
      <c r="C102" s="116" t="s">
        <v>111</v>
      </c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97"/>
      <c r="P102" s="97"/>
      <c r="Q102" s="97"/>
      <c r="R102" s="97"/>
      <c r="S102" s="97"/>
      <c r="T102" s="97"/>
      <c r="U102" s="97"/>
    </row>
    <row r="103" spans="1:21">
      <c r="A103" s="109" t="s">
        <v>112</v>
      </c>
      <c r="B103" s="59"/>
      <c r="C103" s="117" t="s">
        <v>113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97"/>
      <c r="P103" s="97"/>
      <c r="Q103" s="97"/>
      <c r="R103" s="46"/>
      <c r="S103" s="97"/>
      <c r="T103" s="97"/>
      <c r="U103" s="97"/>
    </row>
    <row r="104" spans="1:21" ht="32.25" customHeight="1">
      <c r="A104" s="109" t="s">
        <v>114</v>
      </c>
      <c r="B104" s="59"/>
      <c r="C104" s="116" t="s">
        <v>115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97"/>
      <c r="P104" s="97"/>
      <c r="Q104" s="97"/>
      <c r="R104" s="46"/>
      <c r="S104" s="97"/>
      <c r="T104" s="97"/>
      <c r="U104" s="97"/>
    </row>
    <row r="105" spans="1:21">
      <c r="A105" s="110" t="s">
        <v>116</v>
      </c>
      <c r="B105" s="59"/>
      <c r="C105" s="119" t="s">
        <v>117</v>
      </c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97"/>
      <c r="P105" s="97"/>
      <c r="Q105" s="97"/>
      <c r="R105" s="97"/>
      <c r="S105" s="97"/>
      <c r="T105" s="97"/>
      <c r="U105" s="97"/>
    </row>
    <row r="106" spans="1:21">
      <c r="A106" s="110" t="s">
        <v>118</v>
      </c>
      <c r="B106" s="59"/>
      <c r="C106" s="115" t="s">
        <v>119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97"/>
      <c r="P106" s="97"/>
      <c r="Q106" s="97"/>
      <c r="R106" s="97"/>
      <c r="S106" s="97"/>
      <c r="T106" s="97"/>
      <c r="U106" s="97"/>
    </row>
    <row r="107" spans="1:21">
      <c r="A107" s="111" t="s">
        <v>120</v>
      </c>
      <c r="B107" s="10"/>
      <c r="C107" s="115" t="s">
        <v>121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97"/>
      <c r="P107" s="97"/>
      <c r="Q107" s="97"/>
      <c r="R107" s="97"/>
      <c r="S107" s="97"/>
      <c r="T107" s="97"/>
      <c r="U107" s="97"/>
    </row>
    <row r="108" spans="1:21">
      <c r="A108" s="112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ht="15.75">
      <c r="A109" s="64"/>
      <c r="B109" s="113"/>
      <c r="C109" s="114"/>
      <c r="D109" s="41"/>
      <c r="E109" s="42"/>
      <c r="F109" s="42"/>
      <c r="G109" s="11"/>
      <c r="H109" s="63"/>
      <c r="I109" s="63"/>
      <c r="M109" s="11"/>
      <c r="N109" s="65"/>
      <c r="O109" s="97"/>
      <c r="P109" s="97"/>
      <c r="Q109" s="97"/>
      <c r="R109" s="97"/>
      <c r="S109" s="97"/>
      <c r="T109" s="97"/>
      <c r="U109" s="97"/>
    </row>
    <row r="110" spans="1:21" ht="15.75">
      <c r="A110" s="64"/>
      <c r="B110" s="113"/>
      <c r="C110" s="114"/>
      <c r="D110" s="41"/>
      <c r="E110" s="42"/>
      <c r="F110" s="42"/>
      <c r="G110" s="11"/>
      <c r="H110" s="63"/>
      <c r="I110" s="63"/>
      <c r="M110" s="11"/>
      <c r="N110" s="62"/>
      <c r="O110" s="97"/>
      <c r="P110" s="97"/>
      <c r="Q110" s="97"/>
      <c r="R110" s="97"/>
      <c r="S110" s="97"/>
      <c r="T110" s="97"/>
      <c r="U110" s="97"/>
    </row>
    <row r="111" spans="1:21"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3:21"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3:21"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3:21"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3:21"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3:21"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</row>
    <row r="118" spans="3:21"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</row>
    <row r="119" spans="3:21"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</row>
    <row r="120" spans="3:21"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</row>
    <row r="121" spans="3:21"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</row>
    <row r="122" spans="3:21"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3:21"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</row>
    <row r="124" spans="3:21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</row>
    <row r="125" spans="3:21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</row>
    <row r="126" spans="3:21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</row>
    <row r="127" spans="3:21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</row>
    <row r="128" spans="3:21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</row>
    <row r="129" spans="3:21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</row>
    <row r="130" spans="3:21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</row>
    <row r="131" spans="3:21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</row>
    <row r="132" spans="3:21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</row>
    <row r="133" spans="3:21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</row>
    <row r="134" spans="3:21"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</row>
    <row r="135" spans="3:21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</row>
    <row r="136" spans="3:21"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</row>
    <row r="137" spans="3:21"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</row>
    <row r="138" spans="3:21"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</row>
    <row r="139" spans="3:21"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</row>
    <row r="140" spans="3:21"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</row>
    <row r="141" spans="3:21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</row>
    <row r="142" spans="3:21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</row>
    <row r="143" spans="3:21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</row>
    <row r="144" spans="3:21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</row>
    <row r="145" spans="3:21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</row>
    <row r="146" spans="3:21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</row>
    <row r="147" spans="3:21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</row>
    <row r="148" spans="3:21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</row>
    <row r="149" spans="3:21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</row>
    <row r="150" spans="3:21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</row>
    <row r="151" spans="3:21"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3:21"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</row>
    <row r="153" spans="3:21"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</row>
    <row r="154" spans="3:21"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</row>
    <row r="155" spans="3:21"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</row>
    <row r="156" spans="3:21"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</row>
    <row r="157" spans="3:21"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</row>
    <row r="158" spans="3:21"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</row>
    <row r="159" spans="3:21"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</row>
    <row r="160" spans="3:21"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</row>
    <row r="161" spans="3:21"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</row>
    <row r="162" spans="3:21"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</row>
    <row r="163" spans="3:21"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</row>
    <row r="164" spans="3:21"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</row>
    <row r="165" spans="3:21"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</row>
    <row r="166" spans="3:21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3:21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</row>
    <row r="168" spans="3:21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</row>
    <row r="169" spans="3:21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</row>
    <row r="170" spans="3:21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</row>
    <row r="171" spans="3:21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</row>
    <row r="172" spans="3:21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</row>
    <row r="173" spans="3:21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</row>
    <row r="174" spans="3:21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</row>
    <row r="175" spans="3:21"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</row>
    <row r="176" spans="3:21"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</row>
    <row r="177" spans="3:21"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</row>
    <row r="178" spans="3:21"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</row>
    <row r="179" spans="3:21"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</row>
    <row r="180" spans="3:21"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</row>
    <row r="181" spans="3:21"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</row>
    <row r="182" spans="3:21"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</row>
    <row r="183" spans="3:21"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</row>
    <row r="184" spans="3:21"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</row>
    <row r="185" spans="3:21"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</row>
    <row r="186" spans="3:21"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</row>
    <row r="187" spans="3:21"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</row>
    <row r="188" spans="3:21"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</row>
    <row r="189" spans="3:21"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</row>
    <row r="190" spans="3:21"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</row>
    <row r="191" spans="3:21"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</row>
    <row r="192" spans="3:21"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</row>
    <row r="193" spans="3:21"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</row>
    <row r="194" spans="3:21"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</row>
    <row r="195" spans="3:21"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</row>
    <row r="196" spans="3:21"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</row>
    <row r="197" spans="3:21"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</row>
    <row r="198" spans="3:21"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</row>
    <row r="199" spans="3:21"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</row>
    <row r="200" spans="3:21"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</row>
    <row r="201" spans="3:21"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</row>
    <row r="202" spans="3:21"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</row>
    <row r="203" spans="3:21"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</row>
    <row r="204" spans="3:21"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</row>
    <row r="205" spans="3:21"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</row>
    <row r="206" spans="3:21"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</row>
    <row r="207" spans="3:21"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</row>
    <row r="208" spans="3:21"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</row>
    <row r="209" spans="3:21"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</row>
    <row r="210" spans="3:21"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3:21"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</row>
    <row r="212" spans="3:21"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</row>
    <row r="213" spans="3:21"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</row>
    <row r="214" spans="3:21"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</row>
    <row r="215" spans="3:21"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</row>
    <row r="216" spans="3:21"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</row>
    <row r="217" spans="3:21"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</row>
    <row r="218" spans="3:21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</row>
    <row r="219" spans="3:21"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</row>
    <row r="220" spans="3:21"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</row>
    <row r="221" spans="3:21"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</row>
    <row r="222" spans="3:21"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</row>
    <row r="223" spans="3:21"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</row>
    <row r="224" spans="3:21"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</row>
    <row r="225" spans="3:21"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</row>
    <row r="226" spans="3:21"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</row>
    <row r="227" spans="3:21"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</row>
    <row r="228" spans="3:21"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</row>
    <row r="229" spans="3:21"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</row>
    <row r="230" spans="3:21"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</row>
    <row r="231" spans="3:21"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</row>
    <row r="232" spans="3:21"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</row>
    <row r="233" spans="3:21"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</row>
    <row r="234" spans="3:21"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</row>
    <row r="235" spans="3:21"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</row>
    <row r="236" spans="3:21"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</row>
    <row r="237" spans="3:21"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</row>
    <row r="238" spans="3:21"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</row>
    <row r="239" spans="3:21"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</row>
    <row r="240" spans="3:21"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</row>
    <row r="241" spans="3:21"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</row>
    <row r="242" spans="3:21"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</row>
    <row r="243" spans="3:21"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</row>
    <row r="244" spans="3:21"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</row>
    <row r="245" spans="3:21"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</row>
    <row r="246" spans="3:21"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</row>
    <row r="247" spans="3:21"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</row>
    <row r="248" spans="3:21"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</row>
    <row r="249" spans="3:21"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</row>
    <row r="250" spans="3:21"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</row>
    <row r="251" spans="3:21"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</row>
    <row r="252" spans="3:21"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</row>
    <row r="253" spans="3:21"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</row>
    <row r="254" spans="3:21"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</row>
    <row r="255" spans="3:21"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</row>
    <row r="256" spans="3:21"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</row>
    <row r="257" spans="3:21"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</row>
    <row r="258" spans="3:21"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</row>
    <row r="259" spans="3:21"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</row>
    <row r="260" spans="3:21"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</row>
    <row r="261" spans="3:21"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</row>
    <row r="262" spans="3:21"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</row>
    <row r="263" spans="3:21"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</row>
    <row r="264" spans="3:21"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</row>
    <row r="265" spans="3:21"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</row>
    <row r="266" spans="3:21"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</row>
    <row r="267" spans="3:21"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</row>
    <row r="268" spans="3:21"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</row>
    <row r="269" spans="3:21"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</row>
    <row r="270" spans="3:21"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</row>
    <row r="271" spans="3:21"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</row>
    <row r="272" spans="3:21"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</row>
    <row r="273" spans="3:21"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</row>
    <row r="274" spans="3:21"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</row>
    <row r="275" spans="3:21"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</row>
    <row r="276" spans="3:21"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</row>
    <row r="277" spans="3:21"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</row>
    <row r="278" spans="3:21"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</row>
    <row r="279" spans="3:21"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</row>
    <row r="280" spans="3:21"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</row>
    <row r="281" spans="3:21"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</row>
    <row r="282" spans="3:21"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</row>
    <row r="283" spans="3:21"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</row>
    <row r="284" spans="3:21"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</row>
    <row r="285" spans="3:21"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</row>
    <row r="286" spans="3:21"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</row>
    <row r="287" spans="3:21"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</row>
    <row r="288" spans="3:21"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</row>
    <row r="289" spans="3:21"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</row>
    <row r="290" spans="3:21"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</row>
    <row r="291" spans="3:21"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</row>
    <row r="292" spans="3:21"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</row>
    <row r="293" spans="3:21"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</row>
    <row r="294" spans="3:21"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</row>
    <row r="295" spans="3:21"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</row>
    <row r="296" spans="3:21"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</row>
    <row r="297" spans="3:21"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</row>
    <row r="298" spans="3:21"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</row>
    <row r="299" spans="3:21"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</row>
    <row r="300" spans="3:21"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</row>
    <row r="301" spans="3:21"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</row>
    <row r="302" spans="3:21"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</row>
    <row r="303" spans="3:21"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</row>
    <row r="304" spans="3:21"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</row>
    <row r="305" spans="3:14"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</row>
    <row r="306" spans="3:14"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ageMargins left="0.25" right="0.25" top="0.77" bottom="0.75" header="0.5" footer="0.5"/>
  <pageSetup scale="45" fitToHeight="0" orientation="landscape" r:id="rId1"/>
  <headerFooter alignWithMargins="0">
    <oddFooter>&amp;RV31
EFF 06.01.16</oddFoot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WPPI</vt:lpstr>
      <vt:lpstr>'Attach GG WPPI'!Print_Area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Roy</dc:creator>
  <cp:lastModifiedBy>Peter Shatrawka</cp:lastModifiedBy>
  <dcterms:created xsi:type="dcterms:W3CDTF">2016-06-09T18:44:53Z</dcterms:created>
  <dcterms:modified xsi:type="dcterms:W3CDTF">2018-05-01T19:05:09Z</dcterms:modified>
</cp:coreProperties>
</file>