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5\12 December 2015\"/>
    </mc:Choice>
  </mc:AlternateContent>
  <bookViews>
    <workbookView xWindow="0" yWindow="0" windowWidth="25200" windowHeight="11970" activeTab="1"/>
  </bookViews>
  <sheets>
    <sheet name="Daily Un-DNR 1206" sheetId="1" r:id="rId1"/>
    <sheet name="Daily Un-DNR 1207" sheetId="2" r:id="rId2"/>
  </sheets>
  <definedNames>
    <definedName name="Z_39678EA6_1B84_4FE5_B265_900F1E6DC2C6_.wvu.Cols" localSheetId="0" hidden="1">'Daily Un-DNR 1206'!$AD:$IV</definedName>
    <definedName name="Z_39678EA6_1B84_4FE5_B265_900F1E6DC2C6_.wvu.Cols" localSheetId="1" hidden="1">'Daily Un-DNR 1207'!$AD:$IV</definedName>
    <definedName name="Z_39678EA6_1B84_4FE5_B265_900F1E6DC2C6_.wvu.Rows" localSheetId="0" hidden="1">'Daily Un-DNR 1206'!$57:$65538</definedName>
    <definedName name="Z_39678EA6_1B84_4FE5_B265_900F1E6DC2C6_.wvu.Rows" localSheetId="1" hidden="1">'Daily Un-DNR 1207'!$57:$65538</definedName>
    <definedName name="Z_48AFF0F1_5186_4895_A5E1_7C833254286F_.wvu.Cols" localSheetId="0" hidden="1">'Daily Un-DNR 1206'!$AB:$AB</definedName>
    <definedName name="Z_48AFF0F1_5186_4895_A5E1_7C833254286F_.wvu.Cols" localSheetId="1" hidden="1">'Daily Un-DNR 1207'!$AB:$AB</definedName>
    <definedName name="Z_5D8D536A_835C_4BCD_9C57_D52D39CDB4B3_.wvu.Cols" localSheetId="0" hidden="1">'Daily Un-DNR 1206'!$AD:$IV</definedName>
    <definedName name="Z_5D8D536A_835C_4BCD_9C57_D52D39CDB4B3_.wvu.Cols" localSheetId="1" hidden="1">'Daily Un-DNR 1207'!$AD:$IV</definedName>
    <definedName name="Z_5D8D536A_835C_4BCD_9C57_D52D39CDB4B3_.wvu.Rows" localSheetId="0" hidden="1">'Daily Un-DNR 1206'!$57:$65538</definedName>
    <definedName name="Z_5D8D536A_835C_4BCD_9C57_D52D39CDB4B3_.wvu.Rows" localSheetId="1" hidden="1">'Daily Un-DNR 1207'!$57:$65538</definedName>
    <definedName name="Z_7AB5A66E_0355_4EC7_8F39_A62C1E0A908C_.wvu.Cols" localSheetId="0" hidden="1">'Daily Un-DNR 1206'!$AB:$AB</definedName>
    <definedName name="Z_7AB5A66E_0355_4EC7_8F39_A62C1E0A908C_.wvu.Cols" localSheetId="1" hidden="1">'Daily Un-DNR 1207'!$AB:$AB</definedName>
    <definedName name="Z_7CB04B9B_AFF3_49BE_B9CD_8E8D8CD22C2B_.wvu.Cols" localSheetId="0" hidden="1">'Daily Un-DNR 1206'!$AB:$AB</definedName>
    <definedName name="Z_7CB04B9B_AFF3_49BE_B9CD_8E8D8CD22C2B_.wvu.Cols" localSheetId="1" hidden="1">'Daily Un-DNR 1207'!$AB:$AB</definedName>
    <definedName name="Z_BB483852_BA30_43AE_B246_548B9228305A_.wvu.Cols" localSheetId="0" hidden="1">'Daily Un-DNR 1206'!$AD:$IV</definedName>
    <definedName name="Z_BB483852_BA30_43AE_B246_548B9228305A_.wvu.Cols" localSheetId="1" hidden="1">'Daily Un-DNR 1207'!$AD:$IV</definedName>
    <definedName name="Z_BB483852_BA30_43AE_B246_548B9228305A_.wvu.Rows" localSheetId="0" hidden="1">'Daily Un-DNR 1206'!$57:$65538</definedName>
    <definedName name="Z_BB483852_BA30_43AE_B246_548B9228305A_.wvu.Rows" localSheetId="1" hidden="1">'Daily Un-DNR 1207'!$57:$65538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7" i="2" l="1"/>
  <c r="F77" i="2"/>
  <c r="AB75" i="2"/>
  <c r="L75" i="2"/>
  <c r="AA74" i="2"/>
  <c r="W74" i="2"/>
  <c r="O74" i="2"/>
  <c r="K74" i="2"/>
  <c r="G74" i="2"/>
  <c r="AC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A70" i="2"/>
  <c r="A71" i="2" s="1"/>
  <c r="A72" i="2" s="1"/>
  <c r="A73" i="2" s="1"/>
  <c r="A74" i="2" s="1"/>
  <c r="A75" i="2" s="1"/>
  <c r="A76" i="2" s="1"/>
  <c r="A77" i="2" s="1"/>
  <c r="A78" i="2" s="1"/>
  <c r="AC69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43" i="2"/>
  <c r="AC42" i="2"/>
  <c r="AC41" i="2"/>
  <c r="A41" i="2"/>
  <c r="AC40" i="2"/>
  <c r="AC39" i="2"/>
  <c r="A39" i="2"/>
  <c r="AC38" i="2"/>
  <c r="A38" i="2"/>
  <c r="AC37" i="2"/>
  <c r="AC36" i="2"/>
  <c r="A36" i="2"/>
  <c r="AC35" i="2"/>
  <c r="A35" i="2"/>
  <c r="AC34" i="2"/>
  <c r="AC33" i="2"/>
  <c r="AC32" i="2"/>
  <c r="A32" i="2"/>
  <c r="A33" i="2" s="1"/>
  <c r="AC31" i="2"/>
  <c r="AC30" i="2"/>
  <c r="AB29" i="2"/>
  <c r="AB28" i="2"/>
  <c r="AB26" i="2"/>
  <c r="AB77" i="2" s="1"/>
  <c r="AA77" i="2"/>
  <c r="Z77" i="2"/>
  <c r="Y77" i="2"/>
  <c r="X77" i="2"/>
  <c r="W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E77" i="2"/>
  <c r="AB24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K75" i="2"/>
  <c r="J75" i="2"/>
  <c r="I75" i="2"/>
  <c r="H75" i="2"/>
  <c r="G75" i="2"/>
  <c r="F75" i="2"/>
  <c r="E75" i="2"/>
  <c r="AC24" i="2"/>
  <c r="AC23" i="2"/>
  <c r="AB23" i="2"/>
  <c r="AB74" i="2" s="1"/>
  <c r="Z74" i="2"/>
  <c r="Y74" i="2"/>
  <c r="X74" i="2"/>
  <c r="V74" i="2"/>
  <c r="U74" i="2"/>
  <c r="T74" i="2"/>
  <c r="S74" i="2"/>
  <c r="R74" i="2"/>
  <c r="Q74" i="2"/>
  <c r="P74" i="2"/>
  <c r="N74" i="2"/>
  <c r="M74" i="2"/>
  <c r="L74" i="2"/>
  <c r="J74" i="2"/>
  <c r="I74" i="2"/>
  <c r="H74" i="2"/>
  <c r="F74" i="2"/>
  <c r="E74" i="2"/>
  <c r="D74" i="2"/>
  <c r="AB22" i="2"/>
  <c r="AB73" i="2" s="1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AC21" i="2"/>
  <c r="AB21" i="2"/>
  <c r="AB72" i="2" s="1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AC72" i="1" s="1"/>
  <c r="D72" i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39" i="1"/>
  <c r="AC38" i="1"/>
  <c r="A38" i="1"/>
  <c r="AC37" i="1"/>
  <c r="AC36" i="1"/>
  <c r="A36" i="1"/>
  <c r="AC35" i="1"/>
  <c r="A35" i="1"/>
  <c r="AC34" i="1"/>
  <c r="AC33" i="1"/>
  <c r="AC32" i="1"/>
  <c r="A32" i="1"/>
  <c r="A33" i="1" s="1"/>
  <c r="AC31" i="1"/>
  <c r="AC30" i="1"/>
  <c r="AB28" i="1"/>
  <c r="AB29" i="1"/>
  <c r="AC28" i="1"/>
  <c r="AB26" i="1"/>
  <c r="AB77" i="1" s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C77" i="1" s="1"/>
  <c r="AB24" i="1"/>
  <c r="AB75" i="1" s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B23" i="1"/>
  <c r="AB74" i="1" s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C74" i="1" s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D73" i="2" l="1"/>
  <c r="AC73" i="2" s="1"/>
  <c r="AC22" i="2"/>
  <c r="D75" i="2"/>
  <c r="AC75" i="2" s="1"/>
  <c r="AC29" i="2"/>
  <c r="AC28" i="2"/>
  <c r="AC74" i="2"/>
  <c r="D77" i="2"/>
  <c r="AC77" i="2" s="1"/>
  <c r="AC26" i="2"/>
  <c r="AC29" i="1"/>
  <c r="AC22" i="1"/>
  <c r="AC26" i="1"/>
  <c r="AC75" i="1"/>
  <c r="AC24" i="1"/>
  <c r="AC73" i="1"/>
  <c r="AB22" i="1"/>
  <c r="AB73" i="1" s="1"/>
  <c r="AC23" i="1"/>
  <c r="Z70" i="1" l="1"/>
  <c r="Z56" i="1" s="1"/>
  <c r="Z58" i="1" s="1"/>
  <c r="J70" i="1"/>
  <c r="J56" i="1" s="1"/>
  <c r="J58" i="1" s="1"/>
  <c r="R70" i="1"/>
  <c r="R56" i="1" s="1"/>
  <c r="R58" i="1" s="1"/>
  <c r="Q70" i="1"/>
  <c r="Q56" i="1" s="1"/>
  <c r="Q58" i="1" s="1"/>
  <c r="P70" i="1"/>
  <c r="P56" i="1" s="1"/>
  <c r="P58" i="1" s="1"/>
  <c r="X70" i="1"/>
  <c r="X56" i="1" s="1"/>
  <c r="X58" i="1" s="1"/>
  <c r="W70" i="1"/>
  <c r="W56" i="1" s="1"/>
  <c r="W58" i="1" s="1"/>
  <c r="G70" i="1"/>
  <c r="G56" i="1" s="1"/>
  <c r="G58" i="1" s="1"/>
  <c r="M70" i="1"/>
  <c r="M56" i="1" s="1"/>
  <c r="M58" i="1" s="1"/>
  <c r="K70" i="1"/>
  <c r="K56" i="1" s="1"/>
  <c r="K58" i="1" s="1"/>
  <c r="I70" i="1"/>
  <c r="I56" i="1" s="1"/>
  <c r="I58" i="1" s="1"/>
  <c r="V70" i="1"/>
  <c r="V56" i="1" s="1"/>
  <c r="V58" i="1" s="1"/>
  <c r="U70" i="1"/>
  <c r="U56" i="1" s="1"/>
  <c r="U58" i="1" s="1"/>
  <c r="T70" i="1"/>
  <c r="T56" i="1" s="1"/>
  <c r="T58" i="1" s="1"/>
  <c r="S70" i="1"/>
  <c r="S56" i="1" s="1"/>
  <c r="S58" i="1" s="1"/>
  <c r="O70" i="1"/>
  <c r="O56" i="1" s="1"/>
  <c r="O58" i="1" s="1"/>
  <c r="F70" i="1"/>
  <c r="F56" i="1" s="1"/>
  <c r="F58" i="1" s="1"/>
  <c r="H70" i="1"/>
  <c r="H56" i="1" s="1"/>
  <c r="H58" i="1" s="1"/>
  <c r="E70" i="1"/>
  <c r="E56" i="1" s="1"/>
  <c r="E58" i="1" s="1"/>
  <c r="N70" i="1"/>
  <c r="N56" i="1" s="1"/>
  <c r="N58" i="1" s="1"/>
  <c r="L70" i="1"/>
  <c r="L56" i="1" s="1"/>
  <c r="L58" i="1" s="1"/>
  <c r="Y70" i="1"/>
  <c r="Y56" i="1" s="1"/>
  <c r="Y58" i="1" s="1"/>
  <c r="D70" i="1" l="1"/>
  <c r="AC19" i="1"/>
  <c r="AA70" i="1"/>
  <c r="AA56" i="1" s="1"/>
  <c r="AA58" i="1" s="1"/>
  <c r="AB19" i="1"/>
  <c r="AB70" i="1" s="1"/>
  <c r="AC70" i="1" l="1"/>
  <c r="D56" i="1"/>
  <c r="D58" i="1" s="1"/>
  <c r="AB71" i="1" l="1"/>
  <c r="AB18" i="1" l="1"/>
  <c r="AC18" i="1"/>
  <c r="N76" i="1" l="1"/>
  <c r="N78" i="1"/>
  <c r="O76" i="1"/>
  <c r="O78" i="1"/>
  <c r="Z76" i="1"/>
  <c r="Z78" i="1"/>
  <c r="T78" i="1"/>
  <c r="T76" i="1"/>
  <c r="I78" i="1"/>
  <c r="I76" i="1"/>
  <c r="L78" i="1"/>
  <c r="L76" i="1"/>
  <c r="V76" i="1"/>
  <c r="V78" i="1"/>
  <c r="E78" i="1"/>
  <c r="E76" i="1"/>
  <c r="K76" i="1"/>
  <c r="K78" i="1"/>
  <c r="R76" i="1"/>
  <c r="R78" i="1"/>
  <c r="Y78" i="1"/>
  <c r="Y76" i="1"/>
  <c r="U78" i="1"/>
  <c r="U76" i="1"/>
  <c r="P78" i="1"/>
  <c r="P76" i="1"/>
  <c r="W76" i="1"/>
  <c r="W78" i="1"/>
  <c r="J76" i="1"/>
  <c r="J78" i="1"/>
  <c r="S76" i="1"/>
  <c r="S78" i="1"/>
  <c r="X78" i="1"/>
  <c r="X76" i="1"/>
  <c r="G76" i="1"/>
  <c r="G78" i="1"/>
  <c r="Q78" i="1"/>
  <c r="Q76" i="1"/>
  <c r="M78" i="1"/>
  <c r="M76" i="1"/>
  <c r="H78" i="1"/>
  <c r="H76" i="1"/>
  <c r="F76" i="1"/>
  <c r="F78" i="1"/>
  <c r="AA76" i="1" l="1"/>
  <c r="AB25" i="1"/>
  <c r="AA78" i="1"/>
  <c r="AB27" i="1"/>
  <c r="AB78" i="1" s="1"/>
  <c r="M71" i="1" l="1"/>
  <c r="M59" i="1" s="1"/>
  <c r="M43" i="1"/>
  <c r="G71" i="1"/>
  <c r="G59" i="1" s="1"/>
  <c r="G43" i="1"/>
  <c r="Z71" i="1"/>
  <c r="Z59" i="1" s="1"/>
  <c r="Z43" i="1"/>
  <c r="T71" i="1"/>
  <c r="T59" i="1" s="1"/>
  <c r="T43" i="1"/>
  <c r="Y71" i="1"/>
  <c r="Y59" i="1" s="1"/>
  <c r="Y43" i="1"/>
  <c r="S71" i="1"/>
  <c r="S59" i="1" s="1"/>
  <c r="S43" i="1"/>
  <c r="R71" i="1"/>
  <c r="R59" i="1" s="1"/>
  <c r="R43" i="1"/>
  <c r="F71" i="1"/>
  <c r="F59" i="1" s="1"/>
  <c r="F43" i="1"/>
  <c r="E71" i="1"/>
  <c r="E59" i="1" s="1"/>
  <c r="E43" i="1"/>
  <c r="J71" i="1"/>
  <c r="J59" i="1" s="1"/>
  <c r="J43" i="1"/>
  <c r="D71" i="1"/>
  <c r="AC20" i="1"/>
  <c r="W71" i="1"/>
  <c r="W59" i="1" s="1"/>
  <c r="W43" i="1"/>
  <c r="Q71" i="1"/>
  <c r="Q59" i="1" s="1"/>
  <c r="Q43" i="1"/>
  <c r="V71" i="1"/>
  <c r="V59" i="1" s="1"/>
  <c r="V43" i="1"/>
  <c r="P71" i="1"/>
  <c r="P59" i="1" s="1"/>
  <c r="P43" i="1"/>
  <c r="AB76" i="1"/>
  <c r="AB43" i="1"/>
  <c r="X71" i="1"/>
  <c r="X59" i="1" s="1"/>
  <c r="X43" i="1"/>
  <c r="L71" i="1"/>
  <c r="L59" i="1" s="1"/>
  <c r="L43" i="1"/>
  <c r="K71" i="1"/>
  <c r="K59" i="1" s="1"/>
  <c r="K43" i="1"/>
  <c r="AA71" i="1"/>
  <c r="AA59" i="1" s="1"/>
  <c r="AA43" i="1"/>
  <c r="U71" i="1"/>
  <c r="U59" i="1" s="1"/>
  <c r="U43" i="1"/>
  <c r="O71" i="1"/>
  <c r="O59" i="1" s="1"/>
  <c r="O43" i="1"/>
  <c r="I71" i="1"/>
  <c r="I59" i="1" s="1"/>
  <c r="I43" i="1"/>
  <c r="N71" i="1"/>
  <c r="N59" i="1" s="1"/>
  <c r="N43" i="1"/>
  <c r="H71" i="1"/>
  <c r="H59" i="1" s="1"/>
  <c r="H43" i="1"/>
  <c r="AC71" i="1" l="1"/>
  <c r="D59" i="1"/>
  <c r="D76" i="1" l="1"/>
  <c r="AC76" i="1" s="1"/>
  <c r="AC25" i="1"/>
  <c r="D43" i="1"/>
  <c r="AC43" i="1" s="1"/>
  <c r="D78" i="1"/>
  <c r="AC78" i="1" s="1"/>
  <c r="AC27" i="1"/>
  <c r="Z70" i="2" l="1"/>
  <c r="Z56" i="2" s="1"/>
  <c r="Z58" i="2" s="1"/>
  <c r="J70" i="2"/>
  <c r="J56" i="2" s="1"/>
  <c r="J58" i="2" s="1"/>
  <c r="R70" i="2"/>
  <c r="R56" i="2" s="1"/>
  <c r="R58" i="2" s="1"/>
  <c r="Q70" i="2"/>
  <c r="Q56" i="2" s="1"/>
  <c r="Q58" i="2" s="1"/>
  <c r="P70" i="2"/>
  <c r="P56" i="2" s="1"/>
  <c r="P58" i="2" s="1"/>
  <c r="X70" i="2"/>
  <c r="X56" i="2" s="1"/>
  <c r="X58" i="2" s="1"/>
  <c r="W70" i="2"/>
  <c r="W56" i="2" s="1"/>
  <c r="W58" i="2" s="1"/>
  <c r="G70" i="2"/>
  <c r="G56" i="2" s="1"/>
  <c r="G58" i="2" s="1"/>
  <c r="M70" i="2"/>
  <c r="M56" i="2" s="1"/>
  <c r="M58" i="2" s="1"/>
  <c r="K70" i="2"/>
  <c r="K56" i="2" s="1"/>
  <c r="K58" i="2" s="1"/>
  <c r="I70" i="2"/>
  <c r="I56" i="2" s="1"/>
  <c r="I58" i="2" s="1"/>
  <c r="V70" i="2"/>
  <c r="V56" i="2" s="1"/>
  <c r="V58" i="2" s="1"/>
  <c r="U70" i="2"/>
  <c r="U56" i="2" s="1"/>
  <c r="U58" i="2" s="1"/>
  <c r="T70" i="2"/>
  <c r="T56" i="2" s="1"/>
  <c r="T58" i="2" s="1"/>
  <c r="S70" i="2"/>
  <c r="S56" i="2" s="1"/>
  <c r="S58" i="2" s="1"/>
  <c r="O70" i="2"/>
  <c r="O56" i="2" s="1"/>
  <c r="O58" i="2" s="1"/>
  <c r="F70" i="2"/>
  <c r="F56" i="2" s="1"/>
  <c r="F58" i="2" s="1"/>
  <c r="H70" i="2"/>
  <c r="H56" i="2" s="1"/>
  <c r="H58" i="2" s="1"/>
  <c r="E70" i="2"/>
  <c r="E56" i="2" s="1"/>
  <c r="E58" i="2" s="1"/>
  <c r="N70" i="2"/>
  <c r="N56" i="2" s="1"/>
  <c r="N58" i="2" s="1"/>
  <c r="L70" i="2"/>
  <c r="L56" i="2" s="1"/>
  <c r="L58" i="2" s="1"/>
  <c r="Y70" i="2"/>
  <c r="Y56" i="2" s="1"/>
  <c r="Y58" i="2" s="1"/>
  <c r="D70" i="2" l="1"/>
  <c r="AC19" i="2"/>
  <c r="AB19" i="2"/>
  <c r="AB70" i="2" s="1"/>
  <c r="AA70" i="2"/>
  <c r="AA56" i="2" s="1"/>
  <c r="AA58" i="2" s="1"/>
  <c r="AC70" i="2" l="1"/>
  <c r="D56" i="2"/>
  <c r="D58" i="2" s="1"/>
  <c r="AB71" i="2" l="1"/>
  <c r="AB18" i="2" l="1"/>
  <c r="AC18" i="2"/>
  <c r="R78" i="2" l="1"/>
  <c r="R76" i="2"/>
  <c r="N78" i="2"/>
  <c r="N76" i="2"/>
  <c r="Y76" i="2"/>
  <c r="Y78" i="2"/>
  <c r="O78" i="2"/>
  <c r="O76" i="2"/>
  <c r="U76" i="2"/>
  <c r="U78" i="2"/>
  <c r="Z78" i="2"/>
  <c r="Z76" i="2"/>
  <c r="K78" i="2"/>
  <c r="K76" i="2"/>
  <c r="T76" i="2"/>
  <c r="T78" i="2"/>
  <c r="I76" i="2"/>
  <c r="I78" i="2"/>
  <c r="L76" i="2"/>
  <c r="L78" i="2"/>
  <c r="V78" i="2"/>
  <c r="V76" i="2"/>
  <c r="E76" i="2"/>
  <c r="E78" i="2"/>
  <c r="G76" i="2"/>
  <c r="G78" i="2"/>
  <c r="Q76" i="2"/>
  <c r="Q78" i="2"/>
  <c r="M76" i="2"/>
  <c r="M78" i="2"/>
  <c r="H76" i="2"/>
  <c r="H78" i="2"/>
  <c r="P76" i="2"/>
  <c r="P78" i="2"/>
  <c r="W78" i="2"/>
  <c r="W76" i="2"/>
  <c r="J78" i="2"/>
  <c r="J76" i="2"/>
  <c r="S78" i="2"/>
  <c r="S76" i="2"/>
  <c r="X76" i="2"/>
  <c r="X78" i="2"/>
  <c r="F78" i="2"/>
  <c r="F76" i="2"/>
  <c r="AA76" i="2" l="1"/>
  <c r="AB25" i="2"/>
  <c r="AB27" i="2"/>
  <c r="AB78" i="2" s="1"/>
  <c r="AA78" i="2"/>
  <c r="M71" i="2" l="1"/>
  <c r="M59" i="2" s="1"/>
  <c r="M43" i="2"/>
  <c r="G71" i="2"/>
  <c r="G59" i="2" s="1"/>
  <c r="G43" i="2"/>
  <c r="Z71" i="2"/>
  <c r="Z59" i="2" s="1"/>
  <c r="Z43" i="2"/>
  <c r="T71" i="2"/>
  <c r="T59" i="2" s="1"/>
  <c r="T43" i="2"/>
  <c r="Y71" i="2"/>
  <c r="Y59" i="2" s="1"/>
  <c r="Y43" i="2"/>
  <c r="S71" i="2"/>
  <c r="S59" i="2" s="1"/>
  <c r="S43" i="2"/>
  <c r="X71" i="2"/>
  <c r="X59" i="2" s="1"/>
  <c r="X43" i="2"/>
  <c r="R71" i="2"/>
  <c r="R59" i="2" s="1"/>
  <c r="R43" i="2"/>
  <c r="L71" i="2"/>
  <c r="L59" i="2" s="1"/>
  <c r="L43" i="2"/>
  <c r="F71" i="2"/>
  <c r="F59" i="2" s="1"/>
  <c r="F43" i="2"/>
  <c r="K71" i="2"/>
  <c r="K59" i="2" s="1"/>
  <c r="K43" i="2"/>
  <c r="E71" i="2"/>
  <c r="E59" i="2" s="1"/>
  <c r="E43" i="2"/>
  <c r="J71" i="2"/>
  <c r="J59" i="2" s="1"/>
  <c r="J43" i="2"/>
  <c r="AC20" i="2"/>
  <c r="D71" i="2"/>
  <c r="W71" i="2"/>
  <c r="W59" i="2" s="1"/>
  <c r="W43" i="2"/>
  <c r="Q71" i="2"/>
  <c r="Q59" i="2" s="1"/>
  <c r="Q43" i="2"/>
  <c r="V71" i="2"/>
  <c r="V59" i="2" s="1"/>
  <c r="V43" i="2"/>
  <c r="P71" i="2"/>
  <c r="P59" i="2" s="1"/>
  <c r="P43" i="2"/>
  <c r="AB76" i="2"/>
  <c r="AB43" i="2"/>
  <c r="AA71" i="2"/>
  <c r="AA59" i="2" s="1"/>
  <c r="AA43" i="2"/>
  <c r="U71" i="2"/>
  <c r="U59" i="2" s="1"/>
  <c r="U43" i="2"/>
  <c r="O71" i="2"/>
  <c r="O59" i="2" s="1"/>
  <c r="O43" i="2"/>
  <c r="I71" i="2"/>
  <c r="I59" i="2" s="1"/>
  <c r="I43" i="2"/>
  <c r="N71" i="2"/>
  <c r="N59" i="2" s="1"/>
  <c r="N43" i="2"/>
  <c r="H71" i="2"/>
  <c r="H59" i="2" s="1"/>
  <c r="H43" i="2"/>
  <c r="D59" i="2" l="1"/>
  <c r="AC71" i="2"/>
  <c r="D78" i="2" l="1"/>
  <c r="AC78" i="2" s="1"/>
  <c r="AC27" i="2"/>
  <c r="D76" i="2"/>
  <c r="AC76" i="2" s="1"/>
  <c r="AC25" i="2"/>
  <c r="D43" i="2"/>
  <c r="AC43" i="2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<sst xmlns="http://schemas.openxmlformats.org/spreadsheetml/2006/main" count="205" uniqueCount="70">
  <si>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</si>
  <si>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</si>
  <si>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</si>
  <si>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</si>
  <si>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</si>
  <si>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</si>
  <si>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</si>
  <si>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</si>
  <si>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</si>
  <si>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</si>
  <si>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</si>
  <si>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</si>
  <si>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</si>
  <si>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</si>
  <si>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</si>
  <si>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</si>
  <si>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</si>
  <si>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</si>
  <si>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</si>
  <si>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</si>
  <si>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</si>
  <si>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</si>
  <si>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</si>
  <si>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</si>
  <si>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</si>
  <si>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</si>
  <si>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</si>
  <si>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</si>
  <si>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</si>
  <si>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</si>
  <si>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</si>
  <si>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</si>
  <si>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</si>
  <si>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</si>
  <si>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</si>
  <si>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</si>
  <si>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</si>
  <si>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</si>
  <si>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</si>
  <si>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</si>
  <si>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</si>
  <si>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</si>
  <si>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</si>
  <si>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</si>
  <si>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</si>
  <si>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</si>
  <si>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</si>
  <si>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</si>
  <si>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</si>
  <si>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</si>
  <si>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</si>
  <si>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</si>
  <si>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</si>
  <si>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</si>
  <si>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</si>
  <si>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</si>
  <si>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</si>
  <si>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</si>
  <si>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</si>
  <si>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</si>
  <si>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</si>
  <si>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</si>
  <si>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</si>
  <si>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</si>
  <si>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</si>
  <si>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</si>
  <si>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EPE1 / NITSEP12</t>
  </si>
  <si>
    <t>EPE3  NITSPVPW</t>
  </si>
  <si>
    <t>156 MW</t>
  </si>
  <si>
    <t>TEPC transmission and reliability acknowledges and accepts TEP Marketing’s DNR undesignation request submitted on 12/04/2015 for 12/06/2015 &amp; 12/07/2015. 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</si>
</sst>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1" applyFont="1"/>
    <xf numFmtId="0" fontId="2" fillId="0" borderId="1" xfId="1" applyFont="1" applyBorder="1"/>
    <xf numFmtId="0" fontId="2" fillId="0" borderId="2" xfId="1" applyFont="1" applyBorder="1"/>
    <xf numFmtId="0" fontId="3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3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3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 indent="2"/>
    </xf>
    <xf numFmtId="0" fontId="5" fillId="0" borderId="0" xfId="1" applyFont="1" applyBorder="1"/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left" vertical="center"/>
    </xf>
    <xf numFmtId="1" fontId="3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left" vertical="center"/>
    </xf>
    <xf numFmtId="1" fontId="3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166" fontId="3" fillId="0" borderId="12" xfId="1" applyNumberFormat="1" applyFont="1" applyFill="1" applyBorder="1" applyAlignment="1">
      <alignment horizontal="center" wrapText="1"/>
    </xf>
    <xf numFmtId="0" fontId="3" fillId="0" borderId="12" xfId="1" applyFont="1" applyFill="1" applyBorder="1" applyAlignment="1">
      <alignment horizontal="center" wrapText="1"/>
    </xf>
    <xf numFmtId="0" fontId="3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7" fontId="2" fillId="0" borderId="12" xfId="1" applyNumberFormat="1" applyFont="1" applyFill="1" applyBorder="1" applyAlignment="1">
      <alignment horizontal="right" vertical="center" indent="1"/>
    </xf>
    <xf numFmtId="1" fontId="3" fillId="2" borderId="12" xfId="1" applyNumberFormat="1" applyFont="1" applyFill="1" applyBorder="1" applyAlignment="1">
      <alignment horizontal="center" vertical="center"/>
    </xf>
    <xf numFmtId="167" fontId="2" fillId="0" borderId="0" xfId="1" applyNumberFormat="1" applyFont="1"/>
    <xf numFmtId="0" fontId="2" fillId="5" borderId="7" xfId="1" applyFont="1" applyFill="1" applyBorder="1" applyAlignment="1">
      <alignment horizontal="left" vertical="center"/>
    </xf>
    <xf numFmtId="0" fontId="2" fillId="6" borderId="7" xfId="1" applyFont="1" applyFill="1" applyBorder="1" applyAlignment="1">
      <alignment horizontal="left" vertical="center"/>
    </xf>
    <xf numFmtId="167" fontId="2" fillId="6" borderId="12" xfId="1" applyNumberFormat="1" applyFont="1" applyFill="1" applyBorder="1" applyAlignment="1">
      <alignment horizontal="right" vertical="center" indent="1"/>
    </xf>
    <xf numFmtId="1" fontId="3" fillId="6" borderId="12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8" fillId="2" borderId="12" xfId="1" applyNumberFormat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8" xfId="1" applyFont="1" applyBorder="1"/>
    <xf numFmtId="0" fontId="3" fillId="0" borderId="7" xfId="1" applyFont="1" applyBorder="1"/>
    <xf numFmtId="0" fontId="3" fillId="0" borderId="13" xfId="1" applyFont="1" applyBorder="1"/>
    <xf numFmtId="0" fontId="3" fillId="0" borderId="13" xfId="1" applyFont="1" applyBorder="1" applyAlignment="1">
      <alignment horizontal="center" vertical="center"/>
    </xf>
    <xf numFmtId="167" fontId="3" fillId="0" borderId="13" xfId="1" applyNumberFormat="1" applyFont="1" applyBorder="1" applyAlignment="1">
      <alignment horizontal="right" vertical="center" indent="1"/>
    </xf>
    <xf numFmtId="1" fontId="3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2" fillId="7" borderId="0" xfId="1" applyFont="1" applyFill="1"/>
    <xf numFmtId="0" fontId="3" fillId="0" borderId="0" xfId="1" applyFont="1"/>
    <xf numFmtId="166" fontId="3" fillId="0" borderId="12" xfId="1" applyNumberFormat="1" applyFont="1" applyBorder="1" applyAlignment="1">
      <alignment horizontal="center" vertical="top" wrapText="1"/>
    </xf>
    <xf numFmtId="0" fontId="3" fillId="0" borderId="12" xfId="1" applyFont="1" applyBorder="1" applyAlignment="1">
      <alignment horizontal="center" vertical="top" wrapText="1"/>
    </xf>
    <xf numFmtId="0" fontId="3" fillId="0" borderId="0" xfId="1" applyFont="1" applyAlignment="1">
      <alignment horizontal="center"/>
    </xf>
    <xf numFmtId="0" fontId="2" fillId="7" borderId="7" xfId="1" applyFont="1" applyFill="1" applyBorder="1" applyAlignment="1">
      <alignment horizontal="left" vertical="center"/>
    </xf>
    <xf numFmtId="167" fontId="2" fillId="7" borderId="12" xfId="1" applyNumberFormat="1" applyFont="1" applyFill="1" applyBorder="1" applyAlignment="1">
      <alignment horizontal="right" vertical="center"/>
    </xf>
    <xf numFmtId="1" fontId="2" fillId="7" borderId="7" xfId="1" applyNumberFormat="1" applyFont="1" applyFill="1" applyBorder="1"/>
    <xf numFmtId="1" fontId="2" fillId="7" borderId="12" xfId="1" applyNumberFormat="1" applyFont="1" applyFill="1" applyBorder="1"/>
    <xf numFmtId="1" fontId="2" fillId="0" borderId="12" xfId="1" applyNumberFormat="1" applyFont="1" applyBorder="1"/>
    <xf numFmtId="167" fontId="2" fillId="6" borderId="12" xfId="1" applyNumberFormat="1" applyFont="1" applyFill="1" applyBorder="1" applyAlignment="1">
      <alignment horizontal="right" vertical="center"/>
    </xf>
    <xf numFmtId="1" fontId="2" fillId="6" borderId="7" xfId="1" applyNumberFormat="1" applyFont="1" applyFill="1" applyBorder="1"/>
    <xf numFmtId="1" fontId="2" fillId="6" borderId="12" xfId="1" applyNumberFormat="1" applyFont="1" applyFill="1" applyBorder="1"/>
    <xf numFmtId="0" fontId="2" fillId="8" borderId="7" xfId="1" applyFont="1" applyFill="1" applyBorder="1" applyAlignment="1">
      <alignment horizontal="left" vertical="center"/>
    </xf>
    <xf numFmtId="167" fontId="2" fillId="8" borderId="12" xfId="1" applyNumberFormat="1" applyFont="1" applyFill="1" applyBorder="1" applyAlignment="1">
      <alignment horizontal="right" vertical="center"/>
    </xf>
    <xf numFmtId="1" fontId="2" fillId="8" borderId="7" xfId="1" applyNumberFormat="1" applyFont="1" applyFill="1" applyBorder="1"/>
    <xf numFmtId="1" fontId="2" fillId="8" borderId="12" xfId="1" applyNumberFormat="1" applyFont="1" applyFill="1" applyBorder="1"/>
    <xf numFmtId="167" fontId="2" fillId="4" borderId="12" xfId="1" applyNumberFormat="1" applyFont="1" applyFill="1" applyBorder="1" applyAlignment="1">
      <alignment horizontal="right" vertical="center"/>
    </xf>
    <xf numFmtId="1" fontId="2" fillId="4" borderId="7" xfId="1" applyNumberFormat="1" applyFont="1" applyFill="1" applyBorder="1"/>
    <xf numFmtId="1" fontId="2" fillId="4" borderId="12" xfId="1" applyNumberFormat="1" applyFont="1" applyFill="1" applyBorder="1"/>
    <xf numFmtId="0" fontId="3" fillId="0" borderId="12" xfId="1" applyFont="1" applyBorder="1" applyAlignment="1">
      <alignment horizontal="center" vertical="center"/>
    </xf>
    <xf numFmtId="1" fontId="2" fillId="0" borderId="0" xfId="1" applyNumberFormat="1" applyFont="1" applyBorder="1" applyAlignment="1"/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left"/>
    </xf>
    <xf numFmtId="0" fontId="3" fillId="0" borderId="6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14" fontId="2" fillId="2" borderId="6" xfId="1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0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1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76225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76225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zoomScale="85" zoomScaleNormal="80" zoomScaleSheetLayoutView="70" workbookViewId="0">
      <selection activeCell="M10" sqref="M10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 ht="15.75" x14ac:dyDescent="0.2">
      <c r="A1" s="106" t="s">
        <v>69</v>
      </c>
    </row>
    <row r="2" spans="1:28" x14ac:dyDescent="0.2">
      <c r="A2" s="1" t="s">
        <v>0</v>
      </c>
    </row>
    <row r="3" spans="1:28" ht="27" customHeight="1" x14ac:dyDescent="0.25">
      <c r="A3" s="2"/>
      <c r="B3" s="3"/>
      <c r="C3" s="91" t="s">
        <v>1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2"/>
      <c r="AB3" s="4"/>
    </row>
    <row r="4" spans="1:28" ht="27" customHeight="1" x14ac:dyDescent="0.2">
      <c r="A4" s="5"/>
      <c r="B4" s="6"/>
      <c r="C4" s="93" t="s">
        <v>2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4"/>
      <c r="AB4" s="7"/>
    </row>
    <row r="5" spans="1:28" ht="27" customHeight="1" x14ac:dyDescent="0.2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">
      <c r="A6" s="5"/>
      <c r="B6" s="6"/>
      <c r="C6" s="95" t="s">
        <v>3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8"/>
      <c r="Z6" s="8"/>
      <c r="AA6" s="9"/>
      <c r="AB6" s="7"/>
    </row>
    <row r="7" spans="1:28" ht="15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15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">
      <c r="A9" s="80" t="s">
        <v>4</v>
      </c>
      <c r="B9" s="81"/>
      <c r="C9" s="96" t="s">
        <v>5</v>
      </c>
      <c r="D9" s="83"/>
      <c r="E9" s="83"/>
      <c r="F9" s="83"/>
      <c r="G9" s="83"/>
      <c r="H9" s="83"/>
      <c r="I9" s="83"/>
      <c r="J9" s="84"/>
      <c r="K9" s="6"/>
      <c r="L9" s="6"/>
      <c r="M9" s="6"/>
      <c r="N9" s="6"/>
      <c r="O9" s="97" t="s">
        <v>6</v>
      </c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9"/>
      <c r="AB9" s="7"/>
    </row>
    <row r="10" spans="1:28" ht="25.5" customHeight="1" x14ac:dyDescent="0.2">
      <c r="A10" s="80" t="s">
        <v>7</v>
      </c>
      <c r="B10" s="81"/>
      <c r="C10" s="96" t="s">
        <v>8</v>
      </c>
      <c r="D10" s="83"/>
      <c r="E10" s="83"/>
      <c r="F10" s="83"/>
      <c r="G10" s="83"/>
      <c r="H10" s="83"/>
      <c r="I10" s="83"/>
      <c r="J10" s="84"/>
      <c r="K10" s="6"/>
      <c r="L10" s="6"/>
      <c r="M10" s="6"/>
      <c r="N10" s="6"/>
      <c r="O10" s="100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2"/>
      <c r="AB10" s="11"/>
    </row>
    <row r="11" spans="1:28" ht="25.5" customHeight="1" x14ac:dyDescent="0.2">
      <c r="A11" s="80" t="s">
        <v>9</v>
      </c>
      <c r="B11" s="81"/>
      <c r="C11" s="96" t="s">
        <v>10</v>
      </c>
      <c r="D11" s="83"/>
      <c r="E11" s="83"/>
      <c r="F11" s="83"/>
      <c r="G11" s="83"/>
      <c r="H11" s="83"/>
      <c r="I11" s="83"/>
      <c r="J11" s="84"/>
      <c r="K11" s="6"/>
      <c r="L11" s="6"/>
      <c r="M11" s="6"/>
      <c r="N11" s="6"/>
      <c r="O11" s="100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2"/>
      <c r="AB11" s="11"/>
    </row>
    <row r="12" spans="1:28" ht="25.5" customHeight="1" x14ac:dyDescent="0.2">
      <c r="A12" s="80" t="s">
        <v>11</v>
      </c>
      <c r="B12" s="81"/>
      <c r="C12" s="82">
        <f ca="1">NOW()</f>
        <v>42342.443770138889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3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5"/>
    </row>
    <row r="13" spans="1:28" ht="6.75" customHeight="1" x14ac:dyDescent="0.2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">
      <c r="A14" s="80" t="s">
        <v>12</v>
      </c>
      <c r="B14" s="81"/>
      <c r="C14" s="82">
        <v>42344</v>
      </c>
      <c r="D14" s="83"/>
      <c r="E14" s="83"/>
      <c r="F14" s="83"/>
      <c r="G14" s="83"/>
      <c r="H14" s="83"/>
      <c r="I14" s="83"/>
      <c r="J14" s="84"/>
      <c r="K14" s="17"/>
      <c r="L14" s="18" t="s">
        <v>13</v>
      </c>
      <c r="M14" s="17"/>
      <c r="N14" s="17"/>
      <c r="O14" s="19"/>
      <c r="P14" s="20"/>
      <c r="Q14" s="21">
        <v>1130</v>
      </c>
      <c r="R14" s="22" t="s">
        <v>14</v>
      </c>
      <c r="S14" s="19"/>
      <c r="T14" s="20"/>
      <c r="U14" s="23">
        <v>1722</v>
      </c>
      <c r="V14" s="6"/>
      <c r="W14" s="6"/>
      <c r="X14" s="6"/>
      <c r="Y14" s="6"/>
      <c r="Z14" s="6"/>
      <c r="AA14" s="10"/>
    </row>
    <row r="15" spans="1:28" ht="6.75" customHeight="1" x14ac:dyDescent="0.2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5" t="s">
        <v>15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7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 t="shared" ref="AB18:AB27" si="0">AA18</f>
        <v>10</v>
      </c>
      <c r="AC18" s="36">
        <f>SUM(D18:AA18)</f>
        <v>240</v>
      </c>
      <c r="AJ18" s="35">
        <v>160</v>
      </c>
    </row>
    <row r="19" spans="1:36" ht="27" customHeight="1" x14ac:dyDescent="0.2">
      <c r="A19" s="32">
        <f t="shared" ref="A19:A41" si="1">A18+1</f>
        <v>2</v>
      </c>
      <c r="B19" s="33" t="s">
        <v>44</v>
      </c>
      <c r="C19" s="34">
        <v>325</v>
      </c>
      <c r="D19" s="35">
        <v>159</v>
      </c>
      <c r="E19" s="35">
        <v>159</v>
      </c>
      <c r="F19" s="35">
        <v>159</v>
      </c>
      <c r="G19" s="35">
        <v>159</v>
      </c>
      <c r="H19" s="35">
        <v>159</v>
      </c>
      <c r="I19" s="35">
        <v>159</v>
      </c>
      <c r="J19" s="35">
        <v>159</v>
      </c>
      <c r="K19" s="35">
        <v>159</v>
      </c>
      <c r="L19" s="35">
        <v>159</v>
      </c>
      <c r="M19" s="35">
        <v>159</v>
      </c>
      <c r="N19" s="35">
        <v>159</v>
      </c>
      <c r="O19" s="35">
        <v>159</v>
      </c>
      <c r="P19" s="35">
        <v>159</v>
      </c>
      <c r="Q19" s="35">
        <v>159</v>
      </c>
      <c r="R19" s="35">
        <v>159</v>
      </c>
      <c r="S19" s="35">
        <v>159</v>
      </c>
      <c r="T19" s="35">
        <v>159</v>
      </c>
      <c r="U19" s="35">
        <v>159</v>
      </c>
      <c r="V19" s="35">
        <v>159</v>
      </c>
      <c r="W19" s="35">
        <v>159</v>
      </c>
      <c r="X19" s="35">
        <v>159</v>
      </c>
      <c r="Y19" s="35">
        <v>159</v>
      </c>
      <c r="Z19" s="35">
        <v>159</v>
      </c>
      <c r="AA19" s="35">
        <v>159</v>
      </c>
      <c r="AB19" s="35">
        <f t="shared" si="0"/>
        <v>159</v>
      </c>
      <c r="AC19" s="36">
        <f t="shared" ref="AC19:AC43" si="2">SUM(D19:AA19)</f>
        <v>3816</v>
      </c>
    </row>
    <row r="20" spans="1:36" ht="27" customHeight="1" x14ac:dyDescent="0.2">
      <c r="A20" s="32">
        <f t="shared" si="1"/>
        <v>3</v>
      </c>
      <c r="B20" s="37" t="s">
        <v>45</v>
      </c>
      <c r="C20" s="34">
        <v>351</v>
      </c>
      <c r="D20" s="35">
        <v>278</v>
      </c>
      <c r="E20" s="35">
        <v>278</v>
      </c>
      <c r="F20" s="35">
        <v>278</v>
      </c>
      <c r="G20" s="35">
        <v>278</v>
      </c>
      <c r="H20" s="35">
        <v>278</v>
      </c>
      <c r="I20" s="35">
        <v>278</v>
      </c>
      <c r="J20" s="35">
        <v>278</v>
      </c>
      <c r="K20" s="35">
        <v>278</v>
      </c>
      <c r="L20" s="35">
        <v>278</v>
      </c>
      <c r="M20" s="35">
        <v>278</v>
      </c>
      <c r="N20" s="35">
        <v>278</v>
      </c>
      <c r="O20" s="35">
        <v>278</v>
      </c>
      <c r="P20" s="35">
        <v>278</v>
      </c>
      <c r="Q20" s="35">
        <v>278</v>
      </c>
      <c r="R20" s="35">
        <v>278</v>
      </c>
      <c r="S20" s="35">
        <v>278</v>
      </c>
      <c r="T20" s="35">
        <v>278</v>
      </c>
      <c r="U20" s="35">
        <v>278</v>
      </c>
      <c r="V20" s="35">
        <v>278</v>
      </c>
      <c r="W20" s="35">
        <v>278</v>
      </c>
      <c r="X20" s="35">
        <v>278</v>
      </c>
      <c r="Y20" s="35">
        <v>278</v>
      </c>
      <c r="Z20" s="35">
        <v>278</v>
      </c>
      <c r="AA20" s="35">
        <v>278</v>
      </c>
      <c r="AB20" s="35">
        <v>278</v>
      </c>
      <c r="AC20" s="36">
        <f t="shared" si="2"/>
        <v>6672</v>
      </c>
    </row>
    <row r="21" spans="1:36" ht="27" customHeight="1" x14ac:dyDescent="0.2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161</v>
      </c>
      <c r="AB23" s="35">
        <f t="shared" si="0"/>
        <v>161</v>
      </c>
      <c r="AC23" s="36">
        <f t="shared" si="2"/>
        <v>1288</v>
      </c>
    </row>
    <row r="24" spans="1:36" ht="27" customHeight="1" x14ac:dyDescent="0.2">
      <c r="A24" s="32">
        <f t="shared" si="1"/>
        <v>7</v>
      </c>
      <c r="B24" s="33" t="s">
        <v>49</v>
      </c>
      <c r="C24" s="34">
        <v>171</v>
      </c>
      <c r="D24" s="35">
        <v>144</v>
      </c>
      <c r="E24" s="35">
        <v>144</v>
      </c>
      <c r="F24" s="35">
        <v>144</v>
      </c>
      <c r="G24" s="35">
        <v>144</v>
      </c>
      <c r="H24" s="35">
        <v>144</v>
      </c>
      <c r="I24" s="35">
        <v>144</v>
      </c>
      <c r="J24" s="35">
        <v>144</v>
      </c>
      <c r="K24" s="35">
        <v>144</v>
      </c>
      <c r="L24" s="35">
        <v>144</v>
      </c>
      <c r="M24" s="35">
        <v>144</v>
      </c>
      <c r="N24" s="35">
        <v>144</v>
      </c>
      <c r="O24" s="35">
        <v>144</v>
      </c>
      <c r="P24" s="35">
        <v>144</v>
      </c>
      <c r="Q24" s="35">
        <v>144</v>
      </c>
      <c r="R24" s="35">
        <v>144</v>
      </c>
      <c r="S24" s="35">
        <v>144</v>
      </c>
      <c r="T24" s="35">
        <v>144</v>
      </c>
      <c r="U24" s="35">
        <v>144</v>
      </c>
      <c r="V24" s="35">
        <v>144</v>
      </c>
      <c r="W24" s="35">
        <v>144</v>
      </c>
      <c r="X24" s="35">
        <v>144</v>
      </c>
      <c r="Y24" s="35">
        <v>144</v>
      </c>
      <c r="Z24" s="35">
        <v>144</v>
      </c>
      <c r="AA24" s="35">
        <v>144</v>
      </c>
      <c r="AB24" s="35">
        <f t="shared" si="0"/>
        <v>144</v>
      </c>
      <c r="AC24" s="36">
        <f t="shared" si="2"/>
        <v>3456</v>
      </c>
    </row>
    <row r="25" spans="1:36" ht="27" customHeight="1" x14ac:dyDescent="0.2">
      <c r="A25" s="32">
        <f t="shared" si="1"/>
        <v>8</v>
      </c>
      <c r="B25" s="33" t="s">
        <v>50</v>
      </c>
      <c r="C25" s="34">
        <v>342</v>
      </c>
      <c r="D25" s="35">
        <v>261</v>
      </c>
      <c r="E25" s="35">
        <v>286</v>
      </c>
      <c r="F25" s="35">
        <v>286</v>
      </c>
      <c r="G25" s="35">
        <v>286</v>
      </c>
      <c r="H25" s="35">
        <v>286</v>
      </c>
      <c r="I25" s="35">
        <v>286</v>
      </c>
      <c r="J25" s="35">
        <v>286</v>
      </c>
      <c r="K25" s="35">
        <v>261</v>
      </c>
      <c r="L25" s="35">
        <v>261</v>
      </c>
      <c r="M25" s="35">
        <v>261</v>
      </c>
      <c r="N25" s="35">
        <v>261</v>
      </c>
      <c r="O25" s="35">
        <v>261</v>
      </c>
      <c r="P25" s="35">
        <v>261</v>
      </c>
      <c r="Q25" s="35">
        <v>261</v>
      </c>
      <c r="R25" s="35">
        <v>261</v>
      </c>
      <c r="S25" s="35">
        <v>261</v>
      </c>
      <c r="T25" s="35">
        <v>261</v>
      </c>
      <c r="U25" s="35">
        <v>261</v>
      </c>
      <c r="V25" s="35">
        <v>261</v>
      </c>
      <c r="W25" s="35">
        <v>261</v>
      </c>
      <c r="X25" s="35">
        <v>261</v>
      </c>
      <c r="Y25" s="35">
        <v>261</v>
      </c>
      <c r="Z25" s="35">
        <v>261</v>
      </c>
      <c r="AA25" s="35">
        <v>286</v>
      </c>
      <c r="AB25" s="35">
        <f t="shared" si="0"/>
        <v>286</v>
      </c>
      <c r="AC25" s="36">
        <f>SUM(D25:AA25)</f>
        <v>6439</v>
      </c>
    </row>
    <row r="26" spans="1:36" ht="27" customHeight="1" x14ac:dyDescent="0.2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3600</v>
      </c>
    </row>
    <row r="27" spans="1:36" ht="27" customHeight="1" x14ac:dyDescent="0.2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1" t="s">
        <v>53</v>
      </c>
    </row>
    <row r="28" spans="1:36" ht="27" customHeight="1" x14ac:dyDescent="0.2">
      <c r="A28" s="27">
        <f t="shared" si="1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50</v>
      </c>
      <c r="L28" s="35">
        <v>50</v>
      </c>
      <c r="M28" s="35">
        <v>50</v>
      </c>
      <c r="N28" s="35">
        <v>50</v>
      </c>
      <c r="O28" s="35">
        <v>50</v>
      </c>
      <c r="P28" s="35">
        <v>50</v>
      </c>
      <c r="Q28" s="35">
        <v>50</v>
      </c>
      <c r="R28" s="35">
        <v>50</v>
      </c>
      <c r="S28" s="35">
        <v>50</v>
      </c>
      <c r="T28" s="35">
        <v>50</v>
      </c>
      <c r="U28" s="35">
        <v>50</v>
      </c>
      <c r="V28" s="35">
        <v>50</v>
      </c>
      <c r="W28" s="35">
        <v>50</v>
      </c>
      <c r="X28" s="35">
        <v>50</v>
      </c>
      <c r="Y28" s="35">
        <v>50</v>
      </c>
      <c r="Z28" s="35">
        <v>50</v>
      </c>
      <c r="AA28" s="35">
        <v>0</v>
      </c>
      <c r="AB28" s="35">
        <f>AA28</f>
        <v>0</v>
      </c>
      <c r="AC28" s="36">
        <f t="shared" si="2"/>
        <v>800</v>
      </c>
    </row>
    <row r="29" spans="1:36" ht="27" customHeight="1" x14ac:dyDescent="0.2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0</v>
      </c>
    </row>
    <row r="30" spans="1:36" ht="27" customHeight="1" x14ac:dyDescent="0.2">
      <c r="A30" s="27">
        <f t="shared" si="1"/>
        <v>13</v>
      </c>
      <c r="B30" s="41"/>
      <c r="C30" s="3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36">
        <f t="shared" si="2"/>
        <v>0</v>
      </c>
    </row>
    <row r="31" spans="1:36" ht="27" customHeight="1" x14ac:dyDescent="0.2">
      <c r="A31" s="27">
        <v>14</v>
      </c>
      <c r="B31" s="41"/>
      <c r="C31" s="3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36">
        <f t="shared" si="2"/>
        <v>0</v>
      </c>
    </row>
    <row r="32" spans="1:36" ht="27" customHeight="1" x14ac:dyDescent="0.2">
      <c r="A32" s="27">
        <f t="shared" si="1"/>
        <v>15</v>
      </c>
      <c r="B32" s="41"/>
      <c r="C32" s="3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36">
        <f t="shared" si="2"/>
        <v>0</v>
      </c>
    </row>
    <row r="33" spans="1:29" ht="27" customHeight="1" x14ac:dyDescent="0.2">
      <c r="A33" s="27">
        <f t="shared" si="1"/>
        <v>16</v>
      </c>
      <c r="B33" s="41"/>
      <c r="C33" s="3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36">
        <f t="shared" si="2"/>
        <v>0</v>
      </c>
    </row>
    <row r="34" spans="1:29" ht="27" customHeight="1" x14ac:dyDescent="0.2">
      <c r="A34" s="27">
        <v>15</v>
      </c>
      <c r="B34" s="41"/>
      <c r="C34" s="34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36">
        <f t="shared" si="2"/>
        <v>0</v>
      </c>
    </row>
    <row r="35" spans="1:29" ht="27" customHeight="1" x14ac:dyDescent="0.2">
      <c r="A35" s="27">
        <f t="shared" si="1"/>
        <v>16</v>
      </c>
      <c r="B35" s="41"/>
      <c r="C35" s="34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36">
        <f t="shared" si="2"/>
        <v>0</v>
      </c>
    </row>
    <row r="36" spans="1:29" ht="27" customHeight="1" x14ac:dyDescent="0.2">
      <c r="A36" s="27">
        <f t="shared" si="1"/>
        <v>17</v>
      </c>
      <c r="B36" s="41"/>
      <c r="C36" s="3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36">
        <f t="shared" si="2"/>
        <v>0</v>
      </c>
    </row>
    <row r="37" spans="1:29" ht="27" customHeight="1" x14ac:dyDescent="0.2">
      <c r="A37" s="27">
        <v>16</v>
      </c>
      <c r="B37" s="41"/>
      <c r="C37" s="3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36">
        <f t="shared" si="2"/>
        <v>0</v>
      </c>
    </row>
    <row r="38" spans="1:29" ht="27" customHeight="1" x14ac:dyDescent="0.2">
      <c r="A38" s="27">
        <f t="shared" si="1"/>
        <v>17</v>
      </c>
      <c r="B38" s="41"/>
      <c r="C38" s="3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36">
        <f t="shared" si="2"/>
        <v>0</v>
      </c>
    </row>
    <row r="39" spans="1:29" ht="27" customHeight="1" x14ac:dyDescent="0.2">
      <c r="A39" s="27">
        <f t="shared" si="1"/>
        <v>18</v>
      </c>
      <c r="B39" s="41"/>
      <c r="C39" s="3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36">
        <f t="shared" si="2"/>
        <v>0</v>
      </c>
    </row>
    <row r="40" spans="1:29" ht="27" customHeight="1" x14ac:dyDescent="0.2">
      <c r="A40" s="27">
        <v>17</v>
      </c>
      <c r="B40" s="41"/>
      <c r="C40" s="34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36">
        <f t="shared" si="2"/>
        <v>0</v>
      </c>
    </row>
    <row r="41" spans="1:29" ht="27" customHeight="1" x14ac:dyDescent="0.2">
      <c r="A41" s="27">
        <f t="shared" si="1"/>
        <v>18</v>
      </c>
      <c r="B41" s="41"/>
      <c r="C41" s="34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2555</v>
      </c>
      <c r="D43" s="51">
        <f t="shared" ref="D43:AA43" si="3">SUM(D18:D41)</f>
        <v>1680</v>
      </c>
      <c r="E43" s="51">
        <f t="shared" si="3"/>
        <v>1705</v>
      </c>
      <c r="F43" s="51">
        <f t="shared" si="3"/>
        <v>1705</v>
      </c>
      <c r="G43" s="51">
        <f t="shared" si="3"/>
        <v>1705</v>
      </c>
      <c r="H43" s="51">
        <f t="shared" si="3"/>
        <v>1705</v>
      </c>
      <c r="I43" s="51">
        <f t="shared" si="3"/>
        <v>1705</v>
      </c>
      <c r="J43" s="51">
        <f t="shared" si="3"/>
        <v>1705</v>
      </c>
      <c r="K43" s="51">
        <f t="shared" si="3"/>
        <v>1569</v>
      </c>
      <c r="L43" s="51">
        <f t="shared" si="3"/>
        <v>1569</v>
      </c>
      <c r="M43" s="51">
        <f t="shared" si="3"/>
        <v>1569</v>
      </c>
      <c r="N43" s="51">
        <f t="shared" si="3"/>
        <v>1569</v>
      </c>
      <c r="O43" s="51">
        <f t="shared" si="3"/>
        <v>1569</v>
      </c>
      <c r="P43" s="51">
        <f t="shared" si="3"/>
        <v>1569</v>
      </c>
      <c r="Q43" s="51">
        <f t="shared" si="3"/>
        <v>1569</v>
      </c>
      <c r="R43" s="51">
        <f t="shared" si="3"/>
        <v>1569</v>
      </c>
      <c r="S43" s="51">
        <f t="shared" si="3"/>
        <v>1569</v>
      </c>
      <c r="T43" s="51">
        <f t="shared" si="3"/>
        <v>1569</v>
      </c>
      <c r="U43" s="51">
        <f t="shared" si="3"/>
        <v>1569</v>
      </c>
      <c r="V43" s="51">
        <f t="shared" si="3"/>
        <v>1569</v>
      </c>
      <c r="W43" s="51">
        <f t="shared" si="3"/>
        <v>1569</v>
      </c>
      <c r="X43" s="51">
        <f t="shared" si="3"/>
        <v>1569</v>
      </c>
      <c r="Y43" s="51">
        <f t="shared" si="3"/>
        <v>1569</v>
      </c>
      <c r="Z43" s="51">
        <f t="shared" si="3"/>
        <v>1569</v>
      </c>
      <c r="AA43" s="51">
        <f t="shared" si="3"/>
        <v>1705</v>
      </c>
      <c r="AB43" s="51">
        <f>SUM(AB18:AB41)</f>
        <v>1705</v>
      </c>
      <c r="AC43" s="36">
        <f t="shared" si="2"/>
        <v>38719</v>
      </c>
    </row>
    <row r="44" spans="1:29" x14ac:dyDescent="0.2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">
      <c r="A45" s="88" t="s">
        <v>57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90"/>
      <c r="AB45" s="53"/>
    </row>
    <row r="47" spans="1:29" x14ac:dyDescent="0.2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">
      <c r="D56" s="55">
        <f>D55-SUM(D70,D73,D74,D72)</f>
        <v>616</v>
      </c>
      <c r="E56" s="55">
        <f t="shared" ref="E56:AA56" si="5">E55-E70-E74</f>
        <v>581</v>
      </c>
      <c r="F56" s="55">
        <f t="shared" si="5"/>
        <v>581</v>
      </c>
      <c r="G56" s="55">
        <f t="shared" si="5"/>
        <v>581</v>
      </c>
      <c r="H56" s="55">
        <f t="shared" si="5"/>
        <v>581</v>
      </c>
      <c r="I56" s="55">
        <f t="shared" si="5"/>
        <v>581</v>
      </c>
      <c r="J56" s="55">
        <f t="shared" si="5"/>
        <v>581</v>
      </c>
      <c r="K56" s="55">
        <f t="shared" si="5"/>
        <v>420</v>
      </c>
      <c r="L56" s="55">
        <f t="shared" si="5"/>
        <v>420</v>
      </c>
      <c r="M56" s="55">
        <f t="shared" si="5"/>
        <v>420</v>
      </c>
      <c r="N56" s="55">
        <f t="shared" si="5"/>
        <v>420</v>
      </c>
      <c r="O56" s="55">
        <f t="shared" si="5"/>
        <v>420</v>
      </c>
      <c r="P56" s="55">
        <f t="shared" si="5"/>
        <v>420</v>
      </c>
      <c r="Q56" s="55">
        <f t="shared" si="5"/>
        <v>420</v>
      </c>
      <c r="R56" s="55">
        <f t="shared" si="5"/>
        <v>420</v>
      </c>
      <c r="S56" s="55">
        <f t="shared" si="5"/>
        <v>420</v>
      </c>
      <c r="T56" s="55">
        <f t="shared" si="5"/>
        <v>420</v>
      </c>
      <c r="U56" s="55">
        <f t="shared" si="5"/>
        <v>420</v>
      </c>
      <c r="V56" s="55">
        <f t="shared" si="5"/>
        <v>420</v>
      </c>
      <c r="W56" s="55">
        <f t="shared" si="5"/>
        <v>420</v>
      </c>
      <c r="X56" s="55">
        <f t="shared" si="5"/>
        <v>420</v>
      </c>
      <c r="Y56" s="55">
        <f t="shared" si="5"/>
        <v>420</v>
      </c>
      <c r="Z56" s="55">
        <f t="shared" si="5"/>
        <v>420</v>
      </c>
      <c r="AA56" s="55">
        <f t="shared" si="5"/>
        <v>581</v>
      </c>
    </row>
    <row r="58" spans="1:28" x14ac:dyDescent="0.2">
      <c r="D58" s="55">
        <f t="shared" ref="D58:AA58" si="6">D56-D62</f>
        <v>616</v>
      </c>
      <c r="E58" s="55">
        <f t="shared" si="6"/>
        <v>581</v>
      </c>
      <c r="F58" s="55">
        <f t="shared" si="6"/>
        <v>581</v>
      </c>
      <c r="G58" s="55">
        <f t="shared" si="6"/>
        <v>581</v>
      </c>
      <c r="H58" s="55">
        <f t="shared" si="6"/>
        <v>581</v>
      </c>
      <c r="I58" s="55">
        <f t="shared" si="6"/>
        <v>581</v>
      </c>
      <c r="J58" s="55">
        <f t="shared" si="6"/>
        <v>581</v>
      </c>
      <c r="K58" s="55">
        <f t="shared" si="6"/>
        <v>420</v>
      </c>
      <c r="L58" s="55">
        <f t="shared" si="6"/>
        <v>420</v>
      </c>
      <c r="M58" s="55">
        <f t="shared" si="6"/>
        <v>420</v>
      </c>
      <c r="N58" s="55">
        <f t="shared" si="6"/>
        <v>420</v>
      </c>
      <c r="O58" s="55">
        <f t="shared" si="6"/>
        <v>420</v>
      </c>
      <c r="P58" s="55">
        <f t="shared" si="6"/>
        <v>420</v>
      </c>
      <c r="Q58" s="55">
        <f t="shared" si="6"/>
        <v>420</v>
      </c>
      <c r="R58" s="55">
        <f t="shared" si="6"/>
        <v>420</v>
      </c>
      <c r="S58" s="55">
        <f t="shared" si="6"/>
        <v>420</v>
      </c>
      <c r="T58" s="55">
        <f t="shared" si="6"/>
        <v>420</v>
      </c>
      <c r="U58" s="55">
        <f t="shared" si="6"/>
        <v>420</v>
      </c>
      <c r="V58" s="55">
        <f t="shared" si="6"/>
        <v>420</v>
      </c>
      <c r="W58" s="55">
        <f t="shared" si="6"/>
        <v>420</v>
      </c>
      <c r="X58" s="55">
        <f t="shared" si="6"/>
        <v>420</v>
      </c>
      <c r="Y58" s="55">
        <f t="shared" si="6"/>
        <v>420</v>
      </c>
      <c r="Z58" s="55">
        <f t="shared" si="6"/>
        <v>420</v>
      </c>
      <c r="AA58" s="55">
        <f t="shared" si="6"/>
        <v>581</v>
      </c>
    </row>
    <row r="59" spans="1:28" x14ac:dyDescent="0.2">
      <c r="D59" s="55">
        <f t="shared" ref="D59:AA59" si="7">D71-D62</f>
        <v>73</v>
      </c>
      <c r="E59" s="55">
        <f t="shared" si="7"/>
        <v>73</v>
      </c>
      <c r="F59" s="55">
        <f t="shared" si="7"/>
        <v>73</v>
      </c>
      <c r="G59" s="55">
        <f t="shared" si="7"/>
        <v>73</v>
      </c>
      <c r="H59" s="55">
        <f t="shared" si="7"/>
        <v>73</v>
      </c>
      <c r="I59" s="55">
        <f t="shared" si="7"/>
        <v>73</v>
      </c>
      <c r="J59" s="55">
        <f t="shared" si="7"/>
        <v>73</v>
      </c>
      <c r="K59" s="55">
        <f t="shared" si="7"/>
        <v>73</v>
      </c>
      <c r="L59" s="55">
        <f t="shared" si="7"/>
        <v>73</v>
      </c>
      <c r="M59" s="55">
        <f t="shared" si="7"/>
        <v>73</v>
      </c>
      <c r="N59" s="55">
        <f t="shared" si="7"/>
        <v>73</v>
      </c>
      <c r="O59" s="55">
        <f t="shared" si="7"/>
        <v>73</v>
      </c>
      <c r="P59" s="55">
        <f t="shared" si="7"/>
        <v>73</v>
      </c>
      <c r="Q59" s="55">
        <f t="shared" si="7"/>
        <v>73</v>
      </c>
      <c r="R59" s="55">
        <f t="shared" si="7"/>
        <v>73</v>
      </c>
      <c r="S59" s="55">
        <f t="shared" si="7"/>
        <v>73</v>
      </c>
      <c r="T59" s="55">
        <f t="shared" si="7"/>
        <v>73</v>
      </c>
      <c r="U59" s="55">
        <f t="shared" si="7"/>
        <v>73</v>
      </c>
      <c r="V59" s="55">
        <f t="shared" si="7"/>
        <v>73</v>
      </c>
      <c r="W59" s="55">
        <f t="shared" si="7"/>
        <v>73</v>
      </c>
      <c r="X59" s="55">
        <f t="shared" si="7"/>
        <v>73</v>
      </c>
      <c r="Y59" s="55">
        <f t="shared" si="7"/>
        <v>73</v>
      </c>
      <c r="Z59" s="55">
        <f t="shared" si="7"/>
        <v>73</v>
      </c>
      <c r="AA59" s="55">
        <f t="shared" si="7"/>
        <v>73</v>
      </c>
    </row>
    <row r="64" spans="1:28" x14ac:dyDescent="0.2">
      <c r="B64" s="56"/>
      <c r="C64" s="56" t="s">
        <v>61</v>
      </c>
      <c r="D64" s="56"/>
    </row>
    <row r="65" spans="1:29" x14ac:dyDescent="0.2">
      <c r="B65" s="56" t="s">
        <v>62</v>
      </c>
      <c r="C65" s="56" t="s">
        <v>63</v>
      </c>
      <c r="D65" s="56">
        <v>823</v>
      </c>
    </row>
    <row r="68" spans="1:29" ht="30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ht="15" x14ac:dyDescent="0.2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ht="15" x14ac:dyDescent="0.2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166</v>
      </c>
      <c r="E70" s="64">
        <f t="shared" ref="E70:AB70" si="10">$C19-E19</f>
        <v>166</v>
      </c>
      <c r="F70" s="64">
        <f t="shared" si="10"/>
        <v>166</v>
      </c>
      <c r="G70" s="64">
        <f t="shared" si="10"/>
        <v>166</v>
      </c>
      <c r="H70" s="64">
        <f t="shared" si="10"/>
        <v>166</v>
      </c>
      <c r="I70" s="64">
        <f t="shared" si="10"/>
        <v>166</v>
      </c>
      <c r="J70" s="64">
        <f t="shared" si="10"/>
        <v>166</v>
      </c>
      <c r="K70" s="64">
        <f t="shared" si="10"/>
        <v>166</v>
      </c>
      <c r="L70" s="64">
        <f t="shared" si="10"/>
        <v>166</v>
      </c>
      <c r="M70" s="64">
        <f t="shared" si="10"/>
        <v>166</v>
      </c>
      <c r="N70" s="64">
        <f t="shared" si="10"/>
        <v>166</v>
      </c>
      <c r="O70" s="64">
        <f t="shared" si="10"/>
        <v>166</v>
      </c>
      <c r="P70" s="64">
        <f t="shared" si="10"/>
        <v>166</v>
      </c>
      <c r="Q70" s="64">
        <f t="shared" si="10"/>
        <v>166</v>
      </c>
      <c r="R70" s="64">
        <f t="shared" si="10"/>
        <v>166</v>
      </c>
      <c r="S70" s="64">
        <f t="shared" si="10"/>
        <v>166</v>
      </c>
      <c r="T70" s="64">
        <f t="shared" si="10"/>
        <v>166</v>
      </c>
      <c r="U70" s="64">
        <f t="shared" si="10"/>
        <v>166</v>
      </c>
      <c r="V70" s="64">
        <f t="shared" si="10"/>
        <v>166</v>
      </c>
      <c r="W70" s="64">
        <f t="shared" si="10"/>
        <v>166</v>
      </c>
      <c r="X70" s="64">
        <f t="shared" si="10"/>
        <v>166</v>
      </c>
      <c r="Y70" s="64">
        <f t="shared" si="10"/>
        <v>166</v>
      </c>
      <c r="Z70" s="64">
        <f t="shared" si="10"/>
        <v>166</v>
      </c>
      <c r="AA70" s="64">
        <f t="shared" si="10"/>
        <v>166</v>
      </c>
      <c r="AB70" s="64">
        <f t="shared" si="10"/>
        <v>166</v>
      </c>
      <c r="AC70" s="65">
        <f t="shared" si="8"/>
        <v>3984</v>
      </c>
    </row>
    <row r="71" spans="1:29" ht="15" x14ac:dyDescent="0.2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73</v>
      </c>
      <c r="E71" s="63">
        <f t="shared" si="11"/>
        <v>73</v>
      </c>
      <c r="F71" s="63">
        <f t="shared" si="11"/>
        <v>73</v>
      </c>
      <c r="G71" s="63">
        <f t="shared" si="11"/>
        <v>73</v>
      </c>
      <c r="H71" s="63">
        <f t="shared" si="11"/>
        <v>73</v>
      </c>
      <c r="I71" s="63">
        <f t="shared" si="11"/>
        <v>73</v>
      </c>
      <c r="J71" s="63">
        <f t="shared" si="11"/>
        <v>73</v>
      </c>
      <c r="K71" s="63">
        <f t="shared" si="11"/>
        <v>73</v>
      </c>
      <c r="L71" s="63">
        <f t="shared" si="11"/>
        <v>73</v>
      </c>
      <c r="M71" s="63">
        <f t="shared" si="11"/>
        <v>73</v>
      </c>
      <c r="N71" s="63">
        <f t="shared" si="11"/>
        <v>73</v>
      </c>
      <c r="O71" s="63">
        <f t="shared" si="11"/>
        <v>73</v>
      </c>
      <c r="P71" s="63">
        <f t="shared" si="11"/>
        <v>73</v>
      </c>
      <c r="Q71" s="63">
        <f t="shared" si="11"/>
        <v>73</v>
      </c>
      <c r="R71" s="63">
        <f t="shared" si="11"/>
        <v>73</v>
      </c>
      <c r="S71" s="63">
        <f t="shared" si="11"/>
        <v>73</v>
      </c>
      <c r="T71" s="63">
        <f t="shared" si="11"/>
        <v>73</v>
      </c>
      <c r="U71" s="63">
        <f t="shared" si="11"/>
        <v>73</v>
      </c>
      <c r="V71" s="63">
        <f t="shared" si="11"/>
        <v>73</v>
      </c>
      <c r="W71" s="63">
        <f t="shared" si="11"/>
        <v>73</v>
      </c>
      <c r="X71" s="63">
        <f t="shared" si="11"/>
        <v>73</v>
      </c>
      <c r="Y71" s="63">
        <f t="shared" si="11"/>
        <v>73</v>
      </c>
      <c r="Z71" s="63">
        <f t="shared" si="11"/>
        <v>73</v>
      </c>
      <c r="AA71" s="63">
        <f t="shared" si="11"/>
        <v>73</v>
      </c>
      <c r="AB71" s="63">
        <f>IF((($C20-AB20)+SUM(AB70:AB70,AB72:AB73)+10)&gt;(888-65),(888-65)-SUM(AB70:AB70,AB72:AB73)-10,($C20-AB20))</f>
        <v>73</v>
      </c>
      <c r="AC71" s="65">
        <f t="shared" si="8"/>
        <v>1752</v>
      </c>
    </row>
    <row r="72" spans="1:29" ht="15" x14ac:dyDescent="0.2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ht="15" x14ac:dyDescent="0.2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ht="15" x14ac:dyDescent="0.2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191</v>
      </c>
      <c r="L74" s="72">
        <f t="shared" si="12"/>
        <v>191</v>
      </c>
      <c r="M74" s="72">
        <f t="shared" si="12"/>
        <v>191</v>
      </c>
      <c r="N74" s="72">
        <f t="shared" si="12"/>
        <v>191</v>
      </c>
      <c r="O74" s="72">
        <f t="shared" si="12"/>
        <v>191</v>
      </c>
      <c r="P74" s="72">
        <f t="shared" si="12"/>
        <v>191</v>
      </c>
      <c r="Q74" s="72">
        <f t="shared" si="12"/>
        <v>191</v>
      </c>
      <c r="R74" s="72">
        <f t="shared" si="12"/>
        <v>191</v>
      </c>
      <c r="S74" s="72">
        <f t="shared" si="12"/>
        <v>191</v>
      </c>
      <c r="T74" s="72">
        <f t="shared" si="12"/>
        <v>191</v>
      </c>
      <c r="U74" s="72">
        <f t="shared" si="12"/>
        <v>191</v>
      </c>
      <c r="V74" s="72">
        <f t="shared" si="12"/>
        <v>191</v>
      </c>
      <c r="W74" s="72">
        <f t="shared" si="12"/>
        <v>191</v>
      </c>
      <c r="X74" s="72">
        <f t="shared" si="12"/>
        <v>191</v>
      </c>
      <c r="Y74" s="72">
        <f t="shared" si="12"/>
        <v>191</v>
      </c>
      <c r="Z74" s="72">
        <f t="shared" si="12"/>
        <v>191</v>
      </c>
      <c r="AA74" s="72">
        <f t="shared" si="12"/>
        <v>30</v>
      </c>
      <c r="AB74" s="72">
        <f>$C23-AB23</f>
        <v>30</v>
      </c>
      <c r="AC74" s="65">
        <f t="shared" si="8"/>
        <v>3296</v>
      </c>
    </row>
    <row r="75" spans="1:29" ht="15" x14ac:dyDescent="0.2">
      <c r="A75" s="32">
        <f t="shared" si="9"/>
        <v>7</v>
      </c>
      <c r="B75" s="33" t="s">
        <v>49</v>
      </c>
      <c r="C75" s="73">
        <v>171</v>
      </c>
      <c r="D75" s="74">
        <f t="shared" si="12"/>
        <v>27</v>
      </c>
      <c r="E75" s="75">
        <f t="shared" si="12"/>
        <v>27</v>
      </c>
      <c r="F75" s="75">
        <f t="shared" si="12"/>
        <v>27</v>
      </c>
      <c r="G75" s="75">
        <f t="shared" si="12"/>
        <v>27</v>
      </c>
      <c r="H75" s="75">
        <f t="shared" si="12"/>
        <v>27</v>
      </c>
      <c r="I75" s="75">
        <f t="shared" si="12"/>
        <v>27</v>
      </c>
      <c r="J75" s="75">
        <f t="shared" si="12"/>
        <v>27</v>
      </c>
      <c r="K75" s="75">
        <f t="shared" si="12"/>
        <v>27</v>
      </c>
      <c r="L75" s="75">
        <f t="shared" si="12"/>
        <v>27</v>
      </c>
      <c r="M75" s="75">
        <f t="shared" si="12"/>
        <v>27</v>
      </c>
      <c r="N75" s="75">
        <f t="shared" si="12"/>
        <v>27</v>
      </c>
      <c r="O75" s="75">
        <f t="shared" si="12"/>
        <v>27</v>
      </c>
      <c r="P75" s="75">
        <f t="shared" si="12"/>
        <v>27</v>
      </c>
      <c r="Q75" s="75">
        <f t="shared" si="12"/>
        <v>27</v>
      </c>
      <c r="R75" s="75">
        <f t="shared" si="12"/>
        <v>27</v>
      </c>
      <c r="S75" s="75">
        <f t="shared" si="12"/>
        <v>27</v>
      </c>
      <c r="T75" s="75">
        <f t="shared" si="12"/>
        <v>27</v>
      </c>
      <c r="U75" s="75">
        <f t="shared" si="12"/>
        <v>27</v>
      </c>
      <c r="V75" s="75">
        <f t="shared" si="12"/>
        <v>27</v>
      </c>
      <c r="W75" s="75">
        <f t="shared" si="12"/>
        <v>27</v>
      </c>
      <c r="X75" s="75">
        <f t="shared" si="12"/>
        <v>27</v>
      </c>
      <c r="Y75" s="75">
        <f t="shared" si="12"/>
        <v>27</v>
      </c>
      <c r="Z75" s="75">
        <f t="shared" si="12"/>
        <v>27</v>
      </c>
      <c r="AA75" s="75">
        <f t="shared" si="12"/>
        <v>27</v>
      </c>
      <c r="AB75" s="75">
        <f>$C24-AB24</f>
        <v>27</v>
      </c>
      <c r="AC75" s="65">
        <f t="shared" si="8"/>
        <v>648</v>
      </c>
    </row>
    <row r="76" spans="1:29" ht="15" x14ac:dyDescent="0.2">
      <c r="A76" s="32">
        <f t="shared" si="9"/>
        <v>8</v>
      </c>
      <c r="B76" s="33" t="s">
        <v>66</v>
      </c>
      <c r="C76" s="73">
        <v>342</v>
      </c>
      <c r="D76" s="74">
        <f t="shared" ref="D76:AA76" si="13">IF(($C25-D25)&gt;315,315,($C25-D25))</f>
        <v>81</v>
      </c>
      <c r="E76" s="74">
        <f t="shared" si="13"/>
        <v>56</v>
      </c>
      <c r="F76" s="74">
        <f t="shared" si="13"/>
        <v>56</v>
      </c>
      <c r="G76" s="74">
        <f t="shared" si="13"/>
        <v>56</v>
      </c>
      <c r="H76" s="74">
        <f t="shared" si="13"/>
        <v>56</v>
      </c>
      <c r="I76" s="74">
        <f t="shared" si="13"/>
        <v>56</v>
      </c>
      <c r="J76" s="74">
        <f t="shared" si="13"/>
        <v>56</v>
      </c>
      <c r="K76" s="74">
        <f t="shared" si="13"/>
        <v>81</v>
      </c>
      <c r="L76" s="74">
        <f t="shared" si="13"/>
        <v>81</v>
      </c>
      <c r="M76" s="74">
        <f t="shared" si="13"/>
        <v>81</v>
      </c>
      <c r="N76" s="74">
        <f t="shared" si="13"/>
        <v>81</v>
      </c>
      <c r="O76" s="74">
        <f t="shared" si="13"/>
        <v>81</v>
      </c>
      <c r="P76" s="74">
        <f t="shared" si="13"/>
        <v>81</v>
      </c>
      <c r="Q76" s="74">
        <f t="shared" si="13"/>
        <v>81</v>
      </c>
      <c r="R76" s="74">
        <f t="shared" si="13"/>
        <v>81</v>
      </c>
      <c r="S76" s="74">
        <f t="shared" si="13"/>
        <v>81</v>
      </c>
      <c r="T76" s="74">
        <f t="shared" si="13"/>
        <v>81</v>
      </c>
      <c r="U76" s="74">
        <f t="shared" si="13"/>
        <v>81</v>
      </c>
      <c r="V76" s="74">
        <f t="shared" si="13"/>
        <v>81</v>
      </c>
      <c r="W76" s="74">
        <f t="shared" si="13"/>
        <v>81</v>
      </c>
      <c r="X76" s="74">
        <f t="shared" si="13"/>
        <v>81</v>
      </c>
      <c r="Y76" s="74">
        <f t="shared" si="13"/>
        <v>81</v>
      </c>
      <c r="Z76" s="74">
        <f t="shared" si="13"/>
        <v>81</v>
      </c>
      <c r="AA76" s="74">
        <f t="shared" si="13"/>
        <v>56</v>
      </c>
      <c r="AB76" s="74">
        <f>IF(($C25-AB25)&gt;315,315,($C25-AB25))</f>
        <v>56</v>
      </c>
      <c r="AC76" s="65">
        <f t="shared" si="8"/>
        <v>1769</v>
      </c>
    </row>
    <row r="77" spans="1:29" ht="15" x14ac:dyDescent="0.2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ht="15" x14ac:dyDescent="0.2">
      <c r="A78" s="76">
        <f t="shared" si="9"/>
        <v>10</v>
      </c>
      <c r="B78" s="33" t="s">
        <v>67</v>
      </c>
      <c r="C78" s="73" t="s">
        <v>68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 x14ac:dyDescent="0.2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2:AJ89"/>
  <sheetViews>
    <sheetView tabSelected="1" zoomScale="70" zoomScaleNormal="70" zoomScaleSheetLayoutView="70" workbookViewId="0">
      <selection activeCell="AC8" sqref="AC8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2" spans="1:28" x14ac:dyDescent="0.2">
      <c r="A2" s="1" t="s">
        <v>0</v>
      </c>
    </row>
    <row r="3" spans="1:28" ht="27" customHeight="1" x14ac:dyDescent="0.25">
      <c r="A3" s="2"/>
      <c r="B3" s="3"/>
      <c r="C3" s="91" t="s">
        <v>1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2"/>
      <c r="AB3" s="4"/>
    </row>
    <row r="4" spans="1:28" ht="27" customHeight="1" x14ac:dyDescent="0.2">
      <c r="A4" s="5"/>
      <c r="B4" s="6"/>
      <c r="C4" s="93" t="s">
        <v>2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4"/>
      <c r="AB4" s="7"/>
    </row>
    <row r="5" spans="1:28" ht="27" customHeight="1" x14ac:dyDescent="0.2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">
      <c r="A6" s="5"/>
      <c r="B6" s="6"/>
      <c r="C6" s="95" t="s">
        <v>3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8"/>
      <c r="Z6" s="8"/>
      <c r="AA6" s="9"/>
      <c r="AB6" s="7"/>
    </row>
    <row r="7" spans="1:28" ht="15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15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">
      <c r="A9" s="80" t="s">
        <v>4</v>
      </c>
      <c r="B9" s="81"/>
      <c r="C9" s="96" t="s">
        <v>5</v>
      </c>
      <c r="D9" s="83"/>
      <c r="E9" s="83"/>
      <c r="F9" s="83"/>
      <c r="G9" s="83"/>
      <c r="H9" s="83"/>
      <c r="I9" s="83"/>
      <c r="J9" s="84"/>
      <c r="K9" s="6"/>
      <c r="L9" s="6"/>
      <c r="M9" s="6"/>
      <c r="N9" s="6"/>
      <c r="O9" s="97" t="s">
        <v>6</v>
      </c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9"/>
      <c r="AB9" s="7"/>
    </row>
    <row r="10" spans="1:28" ht="25.5" customHeight="1" x14ac:dyDescent="0.2">
      <c r="A10" s="80" t="s">
        <v>7</v>
      </c>
      <c r="B10" s="81"/>
      <c r="C10" s="96" t="s">
        <v>8</v>
      </c>
      <c r="D10" s="83"/>
      <c r="E10" s="83"/>
      <c r="F10" s="83"/>
      <c r="G10" s="83"/>
      <c r="H10" s="83"/>
      <c r="I10" s="83"/>
      <c r="J10" s="84"/>
      <c r="K10" s="6"/>
      <c r="L10" s="6"/>
      <c r="M10" s="6"/>
      <c r="N10" s="6"/>
      <c r="O10" s="100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2"/>
      <c r="AB10" s="11"/>
    </row>
    <row r="11" spans="1:28" ht="25.5" customHeight="1" x14ac:dyDescent="0.2">
      <c r="A11" s="80" t="s">
        <v>9</v>
      </c>
      <c r="B11" s="81"/>
      <c r="C11" s="96" t="s">
        <v>10</v>
      </c>
      <c r="D11" s="83"/>
      <c r="E11" s="83"/>
      <c r="F11" s="83"/>
      <c r="G11" s="83"/>
      <c r="H11" s="83"/>
      <c r="I11" s="83"/>
      <c r="J11" s="84"/>
      <c r="K11" s="6"/>
      <c r="L11" s="6"/>
      <c r="M11" s="6"/>
      <c r="N11" s="6"/>
      <c r="O11" s="100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2"/>
      <c r="AB11" s="11"/>
    </row>
    <row r="12" spans="1:28" ht="25.5" customHeight="1" x14ac:dyDescent="0.2">
      <c r="A12" s="80" t="s">
        <v>11</v>
      </c>
      <c r="B12" s="81"/>
      <c r="C12" s="82">
        <f ca="1">NOW()</f>
        <v>42342.443770138889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3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5"/>
    </row>
    <row r="13" spans="1:28" ht="6.75" customHeight="1" x14ac:dyDescent="0.2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">
      <c r="A14" s="80" t="s">
        <v>12</v>
      </c>
      <c r="B14" s="81"/>
      <c r="C14" s="82">
        <v>42345</v>
      </c>
      <c r="D14" s="83"/>
      <c r="E14" s="83"/>
      <c r="F14" s="83"/>
      <c r="G14" s="83"/>
      <c r="H14" s="83"/>
      <c r="I14" s="83"/>
      <c r="J14" s="84"/>
      <c r="K14" s="17"/>
      <c r="L14" s="18" t="s">
        <v>13</v>
      </c>
      <c r="M14" s="17"/>
      <c r="N14" s="17"/>
      <c r="O14" s="19"/>
      <c r="P14" s="20"/>
      <c r="Q14" s="21">
        <v>1107</v>
      </c>
      <c r="R14" s="22" t="s">
        <v>14</v>
      </c>
      <c r="S14" s="19"/>
      <c r="T14" s="20"/>
      <c r="U14" s="23">
        <v>1698</v>
      </c>
      <c r="V14" s="6"/>
      <c r="W14" s="6"/>
      <c r="X14" s="6"/>
      <c r="Y14" s="6"/>
      <c r="Z14" s="6"/>
      <c r="AA14" s="10"/>
    </row>
    <row r="15" spans="1:28" ht="6.75" customHeight="1" x14ac:dyDescent="0.2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5" t="s">
        <v>15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7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 t="shared" ref="AB18:AB27" si="0">AA18</f>
        <v>10</v>
      </c>
      <c r="AC18" s="36">
        <f>SUM(D18:AA18)</f>
        <v>240</v>
      </c>
      <c r="AJ18" s="35">
        <v>160</v>
      </c>
    </row>
    <row r="19" spans="1:36" ht="27" customHeight="1" x14ac:dyDescent="0.2">
      <c r="A19" s="32">
        <f t="shared" ref="A19:A41" si="1">A18+1</f>
        <v>2</v>
      </c>
      <c r="B19" s="33" t="s">
        <v>44</v>
      </c>
      <c r="C19" s="34">
        <v>325</v>
      </c>
      <c r="D19" s="35">
        <v>159</v>
      </c>
      <c r="E19" s="35">
        <v>159</v>
      </c>
      <c r="F19" s="35">
        <v>159</v>
      </c>
      <c r="G19" s="35">
        <v>159</v>
      </c>
      <c r="H19" s="35">
        <v>159</v>
      </c>
      <c r="I19" s="35">
        <v>159</v>
      </c>
      <c r="J19" s="35">
        <v>159</v>
      </c>
      <c r="K19" s="35">
        <v>159</v>
      </c>
      <c r="L19" s="35">
        <v>159</v>
      </c>
      <c r="M19" s="35">
        <v>159</v>
      </c>
      <c r="N19" s="35">
        <v>159</v>
      </c>
      <c r="O19" s="35">
        <v>159</v>
      </c>
      <c r="P19" s="35">
        <v>159</v>
      </c>
      <c r="Q19" s="35">
        <v>159</v>
      </c>
      <c r="R19" s="35">
        <v>159</v>
      </c>
      <c r="S19" s="35">
        <v>159</v>
      </c>
      <c r="T19" s="35">
        <v>159</v>
      </c>
      <c r="U19" s="35">
        <v>159</v>
      </c>
      <c r="V19" s="35">
        <v>159</v>
      </c>
      <c r="W19" s="35">
        <v>159</v>
      </c>
      <c r="X19" s="35">
        <v>159</v>
      </c>
      <c r="Y19" s="35">
        <v>159</v>
      </c>
      <c r="Z19" s="35">
        <v>159</v>
      </c>
      <c r="AA19" s="35">
        <v>159</v>
      </c>
      <c r="AB19" s="35">
        <f t="shared" si="0"/>
        <v>159</v>
      </c>
      <c r="AC19" s="36">
        <f t="shared" ref="AC19:AC43" si="2">SUM(D19:AA19)</f>
        <v>3816</v>
      </c>
    </row>
    <row r="20" spans="1:36" ht="27" customHeight="1" x14ac:dyDescent="0.2">
      <c r="A20" s="32">
        <f t="shared" si="1"/>
        <v>3</v>
      </c>
      <c r="B20" s="37" t="s">
        <v>45</v>
      </c>
      <c r="C20" s="34">
        <v>351</v>
      </c>
      <c r="D20" s="35">
        <v>86</v>
      </c>
      <c r="E20" s="35">
        <v>86</v>
      </c>
      <c r="F20" s="35">
        <v>86</v>
      </c>
      <c r="G20" s="35">
        <v>86</v>
      </c>
      <c r="H20" s="35">
        <v>86</v>
      </c>
      <c r="I20" s="35">
        <v>86</v>
      </c>
      <c r="J20" s="35">
        <v>86</v>
      </c>
      <c r="K20" s="35">
        <v>86</v>
      </c>
      <c r="L20" s="35">
        <v>86</v>
      </c>
      <c r="M20" s="35">
        <v>86</v>
      </c>
      <c r="N20" s="35">
        <v>86</v>
      </c>
      <c r="O20" s="35">
        <v>86</v>
      </c>
      <c r="P20" s="35">
        <v>86</v>
      </c>
      <c r="Q20" s="35">
        <v>86</v>
      </c>
      <c r="R20" s="35">
        <v>86</v>
      </c>
      <c r="S20" s="35">
        <v>86</v>
      </c>
      <c r="T20" s="35">
        <v>111</v>
      </c>
      <c r="U20" s="35">
        <v>111</v>
      </c>
      <c r="V20" s="35">
        <v>111</v>
      </c>
      <c r="W20" s="35">
        <v>111</v>
      </c>
      <c r="X20" s="35">
        <v>111</v>
      </c>
      <c r="Y20" s="35">
        <v>111</v>
      </c>
      <c r="Z20" s="35">
        <v>111</v>
      </c>
      <c r="AA20" s="35">
        <v>86</v>
      </c>
      <c r="AB20" s="35">
        <v>278</v>
      </c>
      <c r="AC20" s="36">
        <f t="shared" si="2"/>
        <v>2239</v>
      </c>
    </row>
    <row r="21" spans="1:36" ht="27" customHeight="1" x14ac:dyDescent="0.2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161</v>
      </c>
      <c r="AB23" s="35">
        <f t="shared" si="0"/>
        <v>161</v>
      </c>
      <c r="AC23" s="36">
        <f t="shared" si="2"/>
        <v>1288</v>
      </c>
    </row>
    <row r="24" spans="1:36" ht="27" customHeight="1" x14ac:dyDescent="0.2">
      <c r="A24" s="32">
        <f t="shared" si="1"/>
        <v>7</v>
      </c>
      <c r="B24" s="33" t="s">
        <v>49</v>
      </c>
      <c r="C24" s="34">
        <v>171</v>
      </c>
      <c r="D24" s="35">
        <v>144</v>
      </c>
      <c r="E24" s="35">
        <v>144</v>
      </c>
      <c r="F24" s="35">
        <v>144</v>
      </c>
      <c r="G24" s="35">
        <v>144</v>
      </c>
      <c r="H24" s="35">
        <v>144</v>
      </c>
      <c r="I24" s="35">
        <v>144</v>
      </c>
      <c r="J24" s="35">
        <v>144</v>
      </c>
      <c r="K24" s="35">
        <v>144</v>
      </c>
      <c r="L24" s="35">
        <v>144</v>
      </c>
      <c r="M24" s="35">
        <v>144</v>
      </c>
      <c r="N24" s="35">
        <v>144</v>
      </c>
      <c r="O24" s="35">
        <v>144</v>
      </c>
      <c r="P24" s="35">
        <v>144</v>
      </c>
      <c r="Q24" s="35">
        <v>144</v>
      </c>
      <c r="R24" s="35">
        <v>144</v>
      </c>
      <c r="S24" s="35">
        <v>144</v>
      </c>
      <c r="T24" s="35">
        <v>144</v>
      </c>
      <c r="U24" s="35">
        <v>144</v>
      </c>
      <c r="V24" s="35">
        <v>144</v>
      </c>
      <c r="W24" s="35">
        <v>144</v>
      </c>
      <c r="X24" s="35">
        <v>144</v>
      </c>
      <c r="Y24" s="35">
        <v>144</v>
      </c>
      <c r="Z24" s="35">
        <v>144</v>
      </c>
      <c r="AA24" s="35">
        <v>144</v>
      </c>
      <c r="AB24" s="35">
        <f t="shared" si="0"/>
        <v>144</v>
      </c>
      <c r="AC24" s="36">
        <f t="shared" si="2"/>
        <v>3456</v>
      </c>
    </row>
    <row r="25" spans="1:36" ht="27" customHeight="1" x14ac:dyDescent="0.2">
      <c r="A25" s="32">
        <f t="shared" si="1"/>
        <v>8</v>
      </c>
      <c r="B25" s="33" t="s">
        <v>50</v>
      </c>
      <c r="C25" s="34">
        <v>342</v>
      </c>
      <c r="D25" s="35">
        <v>314</v>
      </c>
      <c r="E25" s="35">
        <v>286</v>
      </c>
      <c r="F25" s="35">
        <v>286</v>
      </c>
      <c r="G25" s="35">
        <v>286</v>
      </c>
      <c r="H25" s="35">
        <v>286</v>
      </c>
      <c r="I25" s="35">
        <v>286</v>
      </c>
      <c r="J25" s="35">
        <v>286</v>
      </c>
      <c r="K25" s="35">
        <v>286</v>
      </c>
      <c r="L25" s="35">
        <v>286</v>
      </c>
      <c r="M25" s="35">
        <v>286</v>
      </c>
      <c r="N25" s="35">
        <v>286</v>
      </c>
      <c r="O25" s="35">
        <v>286</v>
      </c>
      <c r="P25" s="35">
        <v>286</v>
      </c>
      <c r="Q25" s="35">
        <v>286</v>
      </c>
      <c r="R25" s="35">
        <v>286</v>
      </c>
      <c r="S25" s="35">
        <v>286</v>
      </c>
      <c r="T25" s="35">
        <v>261</v>
      </c>
      <c r="U25" s="35">
        <v>261</v>
      </c>
      <c r="V25" s="35">
        <v>261</v>
      </c>
      <c r="W25" s="35">
        <v>261</v>
      </c>
      <c r="X25" s="35">
        <v>261</v>
      </c>
      <c r="Y25" s="35">
        <v>261</v>
      </c>
      <c r="Z25" s="35">
        <v>261</v>
      </c>
      <c r="AA25" s="35">
        <v>286</v>
      </c>
      <c r="AB25" s="35">
        <f t="shared" si="0"/>
        <v>286</v>
      </c>
      <c r="AC25" s="36">
        <f>SUM(D25:AA25)</f>
        <v>6717</v>
      </c>
    </row>
    <row r="26" spans="1:36" ht="27" customHeight="1" x14ac:dyDescent="0.2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3600</v>
      </c>
    </row>
    <row r="27" spans="1:36" ht="27" customHeight="1" x14ac:dyDescent="0.2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1" t="s">
        <v>53</v>
      </c>
    </row>
    <row r="28" spans="1:36" ht="27" customHeight="1" x14ac:dyDescent="0.2">
      <c r="A28" s="27">
        <f t="shared" si="1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175</v>
      </c>
      <c r="L28" s="35">
        <v>175</v>
      </c>
      <c r="M28" s="35">
        <v>175</v>
      </c>
      <c r="N28" s="35">
        <v>175</v>
      </c>
      <c r="O28" s="35">
        <v>175</v>
      </c>
      <c r="P28" s="35">
        <v>175</v>
      </c>
      <c r="Q28" s="35">
        <v>175</v>
      </c>
      <c r="R28" s="35">
        <v>175</v>
      </c>
      <c r="S28" s="35">
        <v>175</v>
      </c>
      <c r="T28" s="35">
        <v>175</v>
      </c>
      <c r="U28" s="35">
        <v>175</v>
      </c>
      <c r="V28" s="35">
        <v>175</v>
      </c>
      <c r="W28" s="35">
        <v>175</v>
      </c>
      <c r="X28" s="35">
        <v>175</v>
      </c>
      <c r="Y28" s="35">
        <v>175</v>
      </c>
      <c r="Z28" s="35">
        <v>175</v>
      </c>
      <c r="AA28" s="35">
        <v>0</v>
      </c>
      <c r="AB28" s="35">
        <f>AA28</f>
        <v>0</v>
      </c>
      <c r="AC28" s="36">
        <f t="shared" si="2"/>
        <v>2800</v>
      </c>
    </row>
    <row r="29" spans="1:36" ht="27" customHeight="1" x14ac:dyDescent="0.2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0</v>
      </c>
    </row>
    <row r="30" spans="1:36" ht="27" customHeight="1" x14ac:dyDescent="0.2">
      <c r="A30" s="27">
        <f t="shared" si="1"/>
        <v>13</v>
      </c>
      <c r="B30" s="41"/>
      <c r="C30" s="3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36">
        <f t="shared" si="2"/>
        <v>0</v>
      </c>
    </row>
    <row r="31" spans="1:36" ht="27" customHeight="1" x14ac:dyDescent="0.2">
      <c r="A31" s="27">
        <v>14</v>
      </c>
      <c r="B31" s="41"/>
      <c r="C31" s="3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36">
        <f t="shared" si="2"/>
        <v>0</v>
      </c>
    </row>
    <row r="32" spans="1:36" ht="27" customHeight="1" x14ac:dyDescent="0.2">
      <c r="A32" s="27">
        <f t="shared" si="1"/>
        <v>15</v>
      </c>
      <c r="B32" s="41"/>
      <c r="C32" s="3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36">
        <f t="shared" si="2"/>
        <v>0</v>
      </c>
    </row>
    <row r="33" spans="1:29" ht="27" customHeight="1" x14ac:dyDescent="0.2">
      <c r="A33" s="27">
        <f t="shared" si="1"/>
        <v>16</v>
      </c>
      <c r="B33" s="41"/>
      <c r="C33" s="3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36">
        <f t="shared" si="2"/>
        <v>0</v>
      </c>
    </row>
    <row r="34" spans="1:29" ht="27" customHeight="1" x14ac:dyDescent="0.2">
      <c r="A34" s="27">
        <v>15</v>
      </c>
      <c r="B34" s="41"/>
      <c r="C34" s="34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36">
        <f t="shared" si="2"/>
        <v>0</v>
      </c>
    </row>
    <row r="35" spans="1:29" ht="27" customHeight="1" x14ac:dyDescent="0.2">
      <c r="A35" s="27">
        <f t="shared" si="1"/>
        <v>16</v>
      </c>
      <c r="B35" s="41"/>
      <c r="C35" s="34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36">
        <f t="shared" si="2"/>
        <v>0</v>
      </c>
    </row>
    <row r="36" spans="1:29" ht="27" customHeight="1" x14ac:dyDescent="0.2">
      <c r="A36" s="27">
        <f t="shared" si="1"/>
        <v>17</v>
      </c>
      <c r="B36" s="41"/>
      <c r="C36" s="3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36">
        <f t="shared" si="2"/>
        <v>0</v>
      </c>
    </row>
    <row r="37" spans="1:29" ht="27" customHeight="1" x14ac:dyDescent="0.2">
      <c r="A37" s="27">
        <v>16</v>
      </c>
      <c r="B37" s="41"/>
      <c r="C37" s="3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36">
        <f t="shared" si="2"/>
        <v>0</v>
      </c>
    </row>
    <row r="38" spans="1:29" ht="27" customHeight="1" x14ac:dyDescent="0.2">
      <c r="A38" s="27">
        <f t="shared" si="1"/>
        <v>17</v>
      </c>
      <c r="B38" s="41"/>
      <c r="C38" s="3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36">
        <f t="shared" si="2"/>
        <v>0</v>
      </c>
    </row>
    <row r="39" spans="1:29" ht="27" customHeight="1" x14ac:dyDescent="0.2">
      <c r="A39" s="27">
        <f t="shared" si="1"/>
        <v>18</v>
      </c>
      <c r="B39" s="41"/>
      <c r="C39" s="3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36">
        <f t="shared" si="2"/>
        <v>0</v>
      </c>
    </row>
    <row r="40" spans="1:29" ht="27" customHeight="1" x14ac:dyDescent="0.2">
      <c r="A40" s="27">
        <v>17</v>
      </c>
      <c r="B40" s="41"/>
      <c r="C40" s="34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36">
        <f t="shared" si="2"/>
        <v>0</v>
      </c>
    </row>
    <row r="41" spans="1:29" ht="27" customHeight="1" x14ac:dyDescent="0.2">
      <c r="A41" s="27">
        <f t="shared" si="1"/>
        <v>18</v>
      </c>
      <c r="B41" s="41"/>
      <c r="C41" s="34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2555</v>
      </c>
      <c r="D43" s="51">
        <f t="shared" ref="D43:AA43" si="3">SUM(D18:D41)</f>
        <v>1541</v>
      </c>
      <c r="E43" s="51">
        <f t="shared" si="3"/>
        <v>1513</v>
      </c>
      <c r="F43" s="51">
        <f t="shared" si="3"/>
        <v>1513</v>
      </c>
      <c r="G43" s="51">
        <f t="shared" si="3"/>
        <v>1513</v>
      </c>
      <c r="H43" s="51">
        <f t="shared" si="3"/>
        <v>1513</v>
      </c>
      <c r="I43" s="51">
        <f t="shared" si="3"/>
        <v>1513</v>
      </c>
      <c r="J43" s="51">
        <f t="shared" si="3"/>
        <v>1513</v>
      </c>
      <c r="K43" s="51">
        <f t="shared" si="3"/>
        <v>1527</v>
      </c>
      <c r="L43" s="51">
        <f t="shared" si="3"/>
        <v>1527</v>
      </c>
      <c r="M43" s="51">
        <f t="shared" si="3"/>
        <v>1527</v>
      </c>
      <c r="N43" s="51">
        <f t="shared" si="3"/>
        <v>1527</v>
      </c>
      <c r="O43" s="51">
        <f t="shared" si="3"/>
        <v>1527</v>
      </c>
      <c r="P43" s="51">
        <f t="shared" si="3"/>
        <v>1527</v>
      </c>
      <c r="Q43" s="51">
        <f t="shared" si="3"/>
        <v>1527</v>
      </c>
      <c r="R43" s="51">
        <f t="shared" si="3"/>
        <v>1527</v>
      </c>
      <c r="S43" s="51">
        <f t="shared" si="3"/>
        <v>1527</v>
      </c>
      <c r="T43" s="51">
        <f t="shared" si="3"/>
        <v>1527</v>
      </c>
      <c r="U43" s="51">
        <f t="shared" si="3"/>
        <v>1527</v>
      </c>
      <c r="V43" s="51">
        <f t="shared" si="3"/>
        <v>1527</v>
      </c>
      <c r="W43" s="51">
        <f t="shared" si="3"/>
        <v>1527</v>
      </c>
      <c r="X43" s="51">
        <f t="shared" si="3"/>
        <v>1527</v>
      </c>
      <c r="Y43" s="51">
        <f t="shared" si="3"/>
        <v>1527</v>
      </c>
      <c r="Z43" s="51">
        <f t="shared" si="3"/>
        <v>1527</v>
      </c>
      <c r="AA43" s="51">
        <f t="shared" si="3"/>
        <v>1513</v>
      </c>
      <c r="AB43" s="51">
        <f>SUM(AB18:AB41)</f>
        <v>1705</v>
      </c>
      <c r="AC43" s="36">
        <f t="shared" si="2"/>
        <v>36564</v>
      </c>
    </row>
    <row r="44" spans="1:29" x14ac:dyDescent="0.2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">
      <c r="A45" s="88" t="s">
        <v>57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90"/>
      <c r="AB45" s="53"/>
    </row>
    <row r="47" spans="1:29" x14ac:dyDescent="0.2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">
      <c r="D56" s="55">
        <f>D55-SUM(D70,D73,D74,D72)</f>
        <v>616</v>
      </c>
      <c r="E56" s="55">
        <f t="shared" ref="E56:AA56" si="5">E55-E70-E74</f>
        <v>581</v>
      </c>
      <c r="F56" s="55">
        <f t="shared" si="5"/>
        <v>581</v>
      </c>
      <c r="G56" s="55">
        <f t="shared" si="5"/>
        <v>581</v>
      </c>
      <c r="H56" s="55">
        <f t="shared" si="5"/>
        <v>581</v>
      </c>
      <c r="I56" s="55">
        <f t="shared" si="5"/>
        <v>581</v>
      </c>
      <c r="J56" s="55">
        <f t="shared" si="5"/>
        <v>581</v>
      </c>
      <c r="K56" s="55">
        <f t="shared" si="5"/>
        <v>420</v>
      </c>
      <c r="L56" s="55">
        <f t="shared" si="5"/>
        <v>420</v>
      </c>
      <c r="M56" s="55">
        <f t="shared" si="5"/>
        <v>420</v>
      </c>
      <c r="N56" s="55">
        <f t="shared" si="5"/>
        <v>420</v>
      </c>
      <c r="O56" s="55">
        <f t="shared" si="5"/>
        <v>420</v>
      </c>
      <c r="P56" s="55">
        <f t="shared" si="5"/>
        <v>420</v>
      </c>
      <c r="Q56" s="55">
        <f t="shared" si="5"/>
        <v>420</v>
      </c>
      <c r="R56" s="55">
        <f t="shared" si="5"/>
        <v>420</v>
      </c>
      <c r="S56" s="55">
        <f t="shared" si="5"/>
        <v>420</v>
      </c>
      <c r="T56" s="55">
        <f t="shared" si="5"/>
        <v>420</v>
      </c>
      <c r="U56" s="55">
        <f t="shared" si="5"/>
        <v>420</v>
      </c>
      <c r="V56" s="55">
        <f t="shared" si="5"/>
        <v>420</v>
      </c>
      <c r="W56" s="55">
        <f t="shared" si="5"/>
        <v>420</v>
      </c>
      <c r="X56" s="55">
        <f t="shared" si="5"/>
        <v>420</v>
      </c>
      <c r="Y56" s="55">
        <f t="shared" si="5"/>
        <v>420</v>
      </c>
      <c r="Z56" s="55">
        <f t="shared" si="5"/>
        <v>420</v>
      </c>
      <c r="AA56" s="55">
        <f t="shared" si="5"/>
        <v>581</v>
      </c>
    </row>
    <row r="58" spans="1:28" x14ac:dyDescent="0.2">
      <c r="D58" s="55">
        <f t="shared" ref="D58:AA58" si="6">D56-D62</f>
        <v>616</v>
      </c>
      <c r="E58" s="55">
        <f t="shared" si="6"/>
        <v>581</v>
      </c>
      <c r="F58" s="55">
        <f t="shared" si="6"/>
        <v>581</v>
      </c>
      <c r="G58" s="55">
        <f t="shared" si="6"/>
        <v>581</v>
      </c>
      <c r="H58" s="55">
        <f t="shared" si="6"/>
        <v>581</v>
      </c>
      <c r="I58" s="55">
        <f t="shared" si="6"/>
        <v>581</v>
      </c>
      <c r="J58" s="55">
        <f t="shared" si="6"/>
        <v>581</v>
      </c>
      <c r="K58" s="55">
        <f t="shared" si="6"/>
        <v>420</v>
      </c>
      <c r="L58" s="55">
        <f t="shared" si="6"/>
        <v>420</v>
      </c>
      <c r="M58" s="55">
        <f t="shared" si="6"/>
        <v>420</v>
      </c>
      <c r="N58" s="55">
        <f t="shared" si="6"/>
        <v>420</v>
      </c>
      <c r="O58" s="55">
        <f t="shared" si="6"/>
        <v>420</v>
      </c>
      <c r="P58" s="55">
        <f t="shared" si="6"/>
        <v>420</v>
      </c>
      <c r="Q58" s="55">
        <f t="shared" si="6"/>
        <v>420</v>
      </c>
      <c r="R58" s="55">
        <f t="shared" si="6"/>
        <v>420</v>
      </c>
      <c r="S58" s="55">
        <f t="shared" si="6"/>
        <v>420</v>
      </c>
      <c r="T58" s="55">
        <f t="shared" si="6"/>
        <v>420</v>
      </c>
      <c r="U58" s="55">
        <f t="shared" si="6"/>
        <v>420</v>
      </c>
      <c r="V58" s="55">
        <f t="shared" si="6"/>
        <v>420</v>
      </c>
      <c r="W58" s="55">
        <f t="shared" si="6"/>
        <v>420</v>
      </c>
      <c r="X58" s="55">
        <f t="shared" si="6"/>
        <v>420</v>
      </c>
      <c r="Y58" s="55">
        <f t="shared" si="6"/>
        <v>420</v>
      </c>
      <c r="Z58" s="55">
        <f t="shared" si="6"/>
        <v>420</v>
      </c>
      <c r="AA58" s="55">
        <f t="shared" si="6"/>
        <v>581</v>
      </c>
    </row>
    <row r="59" spans="1:28" x14ac:dyDescent="0.2">
      <c r="D59" s="55">
        <f t="shared" ref="D59:AA59" si="7">D71-D62</f>
        <v>265</v>
      </c>
      <c r="E59" s="55">
        <f t="shared" si="7"/>
        <v>265</v>
      </c>
      <c r="F59" s="55">
        <f t="shared" si="7"/>
        <v>265</v>
      </c>
      <c r="G59" s="55">
        <f t="shared" si="7"/>
        <v>265</v>
      </c>
      <c r="H59" s="55">
        <f t="shared" si="7"/>
        <v>265</v>
      </c>
      <c r="I59" s="55">
        <f t="shared" si="7"/>
        <v>265</v>
      </c>
      <c r="J59" s="55">
        <f t="shared" si="7"/>
        <v>265</v>
      </c>
      <c r="K59" s="55">
        <f t="shared" si="7"/>
        <v>265</v>
      </c>
      <c r="L59" s="55">
        <f t="shared" si="7"/>
        <v>265</v>
      </c>
      <c r="M59" s="55">
        <f t="shared" si="7"/>
        <v>265</v>
      </c>
      <c r="N59" s="55">
        <f t="shared" si="7"/>
        <v>265</v>
      </c>
      <c r="O59" s="55">
        <f t="shared" si="7"/>
        <v>265</v>
      </c>
      <c r="P59" s="55">
        <f t="shared" si="7"/>
        <v>265</v>
      </c>
      <c r="Q59" s="55">
        <f t="shared" si="7"/>
        <v>265</v>
      </c>
      <c r="R59" s="55">
        <f t="shared" si="7"/>
        <v>265</v>
      </c>
      <c r="S59" s="55">
        <f t="shared" si="7"/>
        <v>265</v>
      </c>
      <c r="T59" s="55">
        <f t="shared" si="7"/>
        <v>240</v>
      </c>
      <c r="U59" s="55">
        <f t="shared" si="7"/>
        <v>240</v>
      </c>
      <c r="V59" s="55">
        <f t="shared" si="7"/>
        <v>240</v>
      </c>
      <c r="W59" s="55">
        <f t="shared" si="7"/>
        <v>240</v>
      </c>
      <c r="X59" s="55">
        <f t="shared" si="7"/>
        <v>240</v>
      </c>
      <c r="Y59" s="55">
        <f t="shared" si="7"/>
        <v>240</v>
      </c>
      <c r="Z59" s="55">
        <f t="shared" si="7"/>
        <v>240</v>
      </c>
      <c r="AA59" s="55">
        <f t="shared" si="7"/>
        <v>265</v>
      </c>
    </row>
    <row r="64" spans="1:28" x14ac:dyDescent="0.2">
      <c r="B64" s="56"/>
      <c r="C64" s="56" t="s">
        <v>61</v>
      </c>
      <c r="D64" s="56"/>
    </row>
    <row r="65" spans="1:29" x14ac:dyDescent="0.2">
      <c r="B65" s="56" t="s">
        <v>62</v>
      </c>
      <c r="C65" s="56" t="s">
        <v>63</v>
      </c>
      <c r="D65" s="56">
        <v>823</v>
      </c>
    </row>
    <row r="68" spans="1:29" ht="30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ht="15" x14ac:dyDescent="0.2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ht="15" x14ac:dyDescent="0.2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166</v>
      </c>
      <c r="E70" s="64">
        <f t="shared" ref="E70:AB70" si="10">$C19-E19</f>
        <v>166</v>
      </c>
      <c r="F70" s="64">
        <f t="shared" si="10"/>
        <v>166</v>
      </c>
      <c r="G70" s="64">
        <f t="shared" si="10"/>
        <v>166</v>
      </c>
      <c r="H70" s="64">
        <f t="shared" si="10"/>
        <v>166</v>
      </c>
      <c r="I70" s="64">
        <f t="shared" si="10"/>
        <v>166</v>
      </c>
      <c r="J70" s="64">
        <f t="shared" si="10"/>
        <v>166</v>
      </c>
      <c r="K70" s="64">
        <f t="shared" si="10"/>
        <v>166</v>
      </c>
      <c r="L70" s="64">
        <f t="shared" si="10"/>
        <v>166</v>
      </c>
      <c r="M70" s="64">
        <f t="shared" si="10"/>
        <v>166</v>
      </c>
      <c r="N70" s="64">
        <f t="shared" si="10"/>
        <v>166</v>
      </c>
      <c r="O70" s="64">
        <f t="shared" si="10"/>
        <v>166</v>
      </c>
      <c r="P70" s="64">
        <f t="shared" si="10"/>
        <v>166</v>
      </c>
      <c r="Q70" s="64">
        <f t="shared" si="10"/>
        <v>166</v>
      </c>
      <c r="R70" s="64">
        <f t="shared" si="10"/>
        <v>166</v>
      </c>
      <c r="S70" s="64">
        <f t="shared" si="10"/>
        <v>166</v>
      </c>
      <c r="T70" s="64">
        <f t="shared" si="10"/>
        <v>166</v>
      </c>
      <c r="U70" s="64">
        <f t="shared" si="10"/>
        <v>166</v>
      </c>
      <c r="V70" s="64">
        <f t="shared" si="10"/>
        <v>166</v>
      </c>
      <c r="W70" s="64">
        <f t="shared" si="10"/>
        <v>166</v>
      </c>
      <c r="X70" s="64">
        <f t="shared" si="10"/>
        <v>166</v>
      </c>
      <c r="Y70" s="64">
        <f t="shared" si="10"/>
        <v>166</v>
      </c>
      <c r="Z70" s="64">
        <f t="shared" si="10"/>
        <v>166</v>
      </c>
      <c r="AA70" s="64">
        <f t="shared" si="10"/>
        <v>166</v>
      </c>
      <c r="AB70" s="64">
        <f t="shared" si="10"/>
        <v>166</v>
      </c>
      <c r="AC70" s="65">
        <f t="shared" si="8"/>
        <v>3984</v>
      </c>
    </row>
    <row r="71" spans="1:29" ht="15" x14ac:dyDescent="0.2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265</v>
      </c>
      <c r="E71" s="63">
        <f t="shared" si="11"/>
        <v>265</v>
      </c>
      <c r="F71" s="63">
        <f t="shared" si="11"/>
        <v>265</v>
      </c>
      <c r="G71" s="63">
        <f t="shared" si="11"/>
        <v>265</v>
      </c>
      <c r="H71" s="63">
        <f t="shared" si="11"/>
        <v>265</v>
      </c>
      <c r="I71" s="63">
        <f t="shared" si="11"/>
        <v>265</v>
      </c>
      <c r="J71" s="63">
        <f t="shared" si="11"/>
        <v>265</v>
      </c>
      <c r="K71" s="63">
        <f t="shared" si="11"/>
        <v>265</v>
      </c>
      <c r="L71" s="63">
        <f t="shared" si="11"/>
        <v>265</v>
      </c>
      <c r="M71" s="63">
        <f t="shared" si="11"/>
        <v>265</v>
      </c>
      <c r="N71" s="63">
        <f t="shared" si="11"/>
        <v>265</v>
      </c>
      <c r="O71" s="63">
        <f t="shared" si="11"/>
        <v>265</v>
      </c>
      <c r="P71" s="63">
        <f t="shared" si="11"/>
        <v>265</v>
      </c>
      <c r="Q71" s="63">
        <f t="shared" si="11"/>
        <v>265</v>
      </c>
      <c r="R71" s="63">
        <f t="shared" si="11"/>
        <v>265</v>
      </c>
      <c r="S71" s="63">
        <f t="shared" si="11"/>
        <v>265</v>
      </c>
      <c r="T71" s="63">
        <f t="shared" si="11"/>
        <v>240</v>
      </c>
      <c r="U71" s="63">
        <f t="shared" si="11"/>
        <v>240</v>
      </c>
      <c r="V71" s="63">
        <f t="shared" si="11"/>
        <v>240</v>
      </c>
      <c r="W71" s="63">
        <f t="shared" si="11"/>
        <v>240</v>
      </c>
      <c r="X71" s="63">
        <f t="shared" si="11"/>
        <v>240</v>
      </c>
      <c r="Y71" s="63">
        <f t="shared" si="11"/>
        <v>240</v>
      </c>
      <c r="Z71" s="63">
        <f t="shared" si="11"/>
        <v>240</v>
      </c>
      <c r="AA71" s="63">
        <f t="shared" si="11"/>
        <v>265</v>
      </c>
      <c r="AB71" s="63">
        <f>IF((($C20-AB20)+SUM(AB70:AB70,AB72:AB73)+10)&gt;(888-65),(888-65)-SUM(AB70:AB70,AB72:AB73)-10,($C20-AB20))</f>
        <v>73</v>
      </c>
      <c r="AC71" s="65">
        <f t="shared" si="8"/>
        <v>6185</v>
      </c>
    </row>
    <row r="72" spans="1:29" ht="15" x14ac:dyDescent="0.2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ht="15" x14ac:dyDescent="0.2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ht="15" x14ac:dyDescent="0.2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191</v>
      </c>
      <c r="L74" s="72">
        <f t="shared" si="12"/>
        <v>191</v>
      </c>
      <c r="M74" s="72">
        <f t="shared" si="12"/>
        <v>191</v>
      </c>
      <c r="N74" s="72">
        <f t="shared" si="12"/>
        <v>191</v>
      </c>
      <c r="O74" s="72">
        <f t="shared" si="12"/>
        <v>191</v>
      </c>
      <c r="P74" s="72">
        <f t="shared" si="12"/>
        <v>191</v>
      </c>
      <c r="Q74" s="72">
        <f t="shared" si="12"/>
        <v>191</v>
      </c>
      <c r="R74" s="72">
        <f t="shared" si="12"/>
        <v>191</v>
      </c>
      <c r="S74" s="72">
        <f t="shared" si="12"/>
        <v>191</v>
      </c>
      <c r="T74" s="72">
        <f t="shared" si="12"/>
        <v>191</v>
      </c>
      <c r="U74" s="72">
        <f t="shared" si="12"/>
        <v>191</v>
      </c>
      <c r="V74" s="72">
        <f t="shared" si="12"/>
        <v>191</v>
      </c>
      <c r="W74" s="72">
        <f t="shared" si="12"/>
        <v>191</v>
      </c>
      <c r="X74" s="72">
        <f t="shared" si="12"/>
        <v>191</v>
      </c>
      <c r="Y74" s="72">
        <f t="shared" si="12"/>
        <v>191</v>
      </c>
      <c r="Z74" s="72">
        <f t="shared" si="12"/>
        <v>191</v>
      </c>
      <c r="AA74" s="72">
        <f t="shared" si="12"/>
        <v>30</v>
      </c>
      <c r="AB74" s="72">
        <f>$C23-AB23</f>
        <v>30</v>
      </c>
      <c r="AC74" s="65">
        <f t="shared" si="8"/>
        <v>3296</v>
      </c>
    </row>
    <row r="75" spans="1:29" ht="15" x14ac:dyDescent="0.2">
      <c r="A75" s="32">
        <f t="shared" si="9"/>
        <v>7</v>
      </c>
      <c r="B75" s="33" t="s">
        <v>49</v>
      </c>
      <c r="C75" s="73">
        <v>171</v>
      </c>
      <c r="D75" s="74">
        <f t="shared" si="12"/>
        <v>27</v>
      </c>
      <c r="E75" s="75">
        <f t="shared" si="12"/>
        <v>27</v>
      </c>
      <c r="F75" s="75">
        <f t="shared" si="12"/>
        <v>27</v>
      </c>
      <c r="G75" s="75">
        <f t="shared" si="12"/>
        <v>27</v>
      </c>
      <c r="H75" s="75">
        <f t="shared" si="12"/>
        <v>27</v>
      </c>
      <c r="I75" s="75">
        <f t="shared" si="12"/>
        <v>27</v>
      </c>
      <c r="J75" s="75">
        <f t="shared" si="12"/>
        <v>27</v>
      </c>
      <c r="K75" s="75">
        <f t="shared" si="12"/>
        <v>27</v>
      </c>
      <c r="L75" s="75">
        <f t="shared" si="12"/>
        <v>27</v>
      </c>
      <c r="M75" s="75">
        <f t="shared" si="12"/>
        <v>27</v>
      </c>
      <c r="N75" s="75">
        <f t="shared" si="12"/>
        <v>27</v>
      </c>
      <c r="O75" s="75">
        <f t="shared" si="12"/>
        <v>27</v>
      </c>
      <c r="P75" s="75">
        <f t="shared" si="12"/>
        <v>27</v>
      </c>
      <c r="Q75" s="75">
        <f t="shared" si="12"/>
        <v>27</v>
      </c>
      <c r="R75" s="75">
        <f t="shared" si="12"/>
        <v>27</v>
      </c>
      <c r="S75" s="75">
        <f t="shared" si="12"/>
        <v>27</v>
      </c>
      <c r="T75" s="75">
        <f t="shared" si="12"/>
        <v>27</v>
      </c>
      <c r="U75" s="75">
        <f t="shared" si="12"/>
        <v>27</v>
      </c>
      <c r="V75" s="75">
        <f t="shared" si="12"/>
        <v>27</v>
      </c>
      <c r="W75" s="75">
        <f t="shared" si="12"/>
        <v>27</v>
      </c>
      <c r="X75" s="75">
        <f t="shared" si="12"/>
        <v>27</v>
      </c>
      <c r="Y75" s="75">
        <f t="shared" si="12"/>
        <v>27</v>
      </c>
      <c r="Z75" s="75">
        <f t="shared" si="12"/>
        <v>27</v>
      </c>
      <c r="AA75" s="75">
        <f t="shared" si="12"/>
        <v>27</v>
      </c>
      <c r="AB75" s="75">
        <f>$C24-AB24</f>
        <v>27</v>
      </c>
      <c r="AC75" s="65">
        <f t="shared" si="8"/>
        <v>648</v>
      </c>
    </row>
    <row r="76" spans="1:29" ht="15" x14ac:dyDescent="0.2">
      <c r="A76" s="32">
        <f t="shared" si="9"/>
        <v>8</v>
      </c>
      <c r="B76" s="33" t="s">
        <v>66</v>
      </c>
      <c r="C76" s="73">
        <v>342</v>
      </c>
      <c r="D76" s="74">
        <f t="shared" ref="D76:AA76" si="13">IF(($C25-D25)&gt;315,315,($C25-D25))</f>
        <v>28</v>
      </c>
      <c r="E76" s="74">
        <f t="shared" si="13"/>
        <v>56</v>
      </c>
      <c r="F76" s="74">
        <f t="shared" si="13"/>
        <v>56</v>
      </c>
      <c r="G76" s="74">
        <f t="shared" si="13"/>
        <v>56</v>
      </c>
      <c r="H76" s="74">
        <f t="shared" si="13"/>
        <v>56</v>
      </c>
      <c r="I76" s="74">
        <f t="shared" si="13"/>
        <v>56</v>
      </c>
      <c r="J76" s="74">
        <f t="shared" si="13"/>
        <v>56</v>
      </c>
      <c r="K76" s="74">
        <f t="shared" si="13"/>
        <v>56</v>
      </c>
      <c r="L76" s="74">
        <f t="shared" si="13"/>
        <v>56</v>
      </c>
      <c r="M76" s="74">
        <f t="shared" si="13"/>
        <v>56</v>
      </c>
      <c r="N76" s="74">
        <f t="shared" si="13"/>
        <v>56</v>
      </c>
      <c r="O76" s="74">
        <f t="shared" si="13"/>
        <v>56</v>
      </c>
      <c r="P76" s="74">
        <f t="shared" si="13"/>
        <v>56</v>
      </c>
      <c r="Q76" s="74">
        <f t="shared" si="13"/>
        <v>56</v>
      </c>
      <c r="R76" s="74">
        <f t="shared" si="13"/>
        <v>56</v>
      </c>
      <c r="S76" s="74">
        <f t="shared" si="13"/>
        <v>56</v>
      </c>
      <c r="T76" s="74">
        <f t="shared" si="13"/>
        <v>81</v>
      </c>
      <c r="U76" s="74">
        <f t="shared" si="13"/>
        <v>81</v>
      </c>
      <c r="V76" s="74">
        <f t="shared" si="13"/>
        <v>81</v>
      </c>
      <c r="W76" s="74">
        <f t="shared" si="13"/>
        <v>81</v>
      </c>
      <c r="X76" s="74">
        <f t="shared" si="13"/>
        <v>81</v>
      </c>
      <c r="Y76" s="74">
        <f t="shared" si="13"/>
        <v>81</v>
      </c>
      <c r="Z76" s="74">
        <f t="shared" si="13"/>
        <v>81</v>
      </c>
      <c r="AA76" s="74">
        <f t="shared" si="13"/>
        <v>56</v>
      </c>
      <c r="AB76" s="74">
        <f>IF(($C25-AB25)&gt;315,315,($C25-AB25))</f>
        <v>56</v>
      </c>
      <c r="AC76" s="65">
        <f t="shared" si="8"/>
        <v>1491</v>
      </c>
    </row>
    <row r="77" spans="1:29" ht="15" x14ac:dyDescent="0.2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ht="15" x14ac:dyDescent="0.2">
      <c r="A78" s="76">
        <f t="shared" si="9"/>
        <v>10</v>
      </c>
      <c r="B78" s="33" t="s">
        <v>67</v>
      </c>
      <c r="C78" s="73" t="s">
        <v>68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 x14ac:dyDescent="0.2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Un-DNR 1206</vt:lpstr>
      <vt:lpstr>Daily Un-DNR 1207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Dacus, Calvin</cp:lastModifiedBy>
  <dcterms:created xsi:type="dcterms:W3CDTF">2015-12-04T16:38:36Z</dcterms:created>
  <dcterms:modified xsi:type="dcterms:W3CDTF">2015-12-04T17:39:14Z</dcterms:modified>
</cp:coreProperties>
</file>