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4855" windowHeight="1227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A3662995_41D0_433F_848B_99EA561F6DEC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B29" i="1"/>
  <c r="AC28" i="1"/>
  <c r="AB26" i="1"/>
  <c r="AB77" i="1" s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AC23" i="1"/>
  <c r="AB22" i="1"/>
  <c r="AB73" i="1" s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21" i="1"/>
  <c r="AB7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5" i="1" l="1"/>
  <c r="AC29" i="1"/>
  <c r="AB23" i="1"/>
  <c r="AB74" i="1" s="1"/>
  <c r="AC24" i="1"/>
  <c r="D73" i="1"/>
  <c r="AC73" i="1" s="1"/>
  <c r="D77" i="1"/>
  <c r="AB24" i="1"/>
  <c r="AB75" i="1" s="1"/>
  <c r="AB28" i="1"/>
  <c r="AA73" i="1"/>
  <c r="D74" i="1"/>
  <c r="AC74" i="1" s="1"/>
  <c r="AA77" i="1"/>
  <c r="AC77" i="1" l="1"/>
  <c r="AB18" i="1"/>
  <c r="AC18" i="1"/>
  <c r="P76" i="1" l="1"/>
  <c r="P78" i="1"/>
  <c r="W76" i="1"/>
  <c r="W78" i="1"/>
  <c r="J78" i="1"/>
  <c r="J76" i="1"/>
  <c r="S76" i="1"/>
  <c r="S78" i="1"/>
  <c r="X76" i="1"/>
  <c r="X78" i="1"/>
  <c r="F78" i="1"/>
  <c r="F76" i="1"/>
  <c r="T76" i="1"/>
  <c r="T78" i="1"/>
  <c r="I78" i="1"/>
  <c r="I76" i="1"/>
  <c r="L76" i="1"/>
  <c r="L78" i="1"/>
  <c r="V78" i="1"/>
  <c r="V76" i="1"/>
  <c r="E78" i="1"/>
  <c r="E76" i="1"/>
  <c r="G76" i="1"/>
  <c r="G78" i="1"/>
  <c r="Q78" i="1"/>
  <c r="Q76" i="1"/>
  <c r="M78" i="1"/>
  <c r="M76" i="1"/>
  <c r="H76" i="1"/>
  <c r="H78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27" i="1"/>
  <c r="AB78" i="1" s="1"/>
  <c r="AB25" i="1"/>
  <c r="AB76" i="1" s="1"/>
  <c r="AA76" i="1"/>
  <c r="AC20" i="1" l="1"/>
  <c r="Q70" i="1" l="1"/>
  <c r="Q43" i="1"/>
  <c r="R70" i="1"/>
  <c r="R43" i="1"/>
  <c r="L70" i="1"/>
  <c r="L43" i="1"/>
  <c r="U70" i="1"/>
  <c r="U43" i="1"/>
  <c r="N70" i="1"/>
  <c r="N43" i="1"/>
  <c r="P70" i="1"/>
  <c r="P43" i="1"/>
  <c r="T70" i="1"/>
  <c r="T43" i="1"/>
  <c r="M70" i="1"/>
  <c r="M43" i="1"/>
  <c r="S70" i="1"/>
  <c r="S43" i="1"/>
  <c r="O70" i="1"/>
  <c r="O43" i="1"/>
  <c r="G70" i="1" l="1"/>
  <c r="G43" i="1"/>
  <c r="AA70" i="1"/>
  <c r="AB19" i="1"/>
  <c r="AA43" i="1"/>
  <c r="K70" i="1"/>
  <c r="K43" i="1"/>
  <c r="H70" i="1"/>
  <c r="H43" i="1"/>
  <c r="J70" i="1"/>
  <c r="J43" i="1"/>
  <c r="O56" i="1"/>
  <c r="O58" i="1" s="1"/>
  <c r="O71" i="1"/>
  <c r="O59" i="1" s="1"/>
  <c r="M56" i="1"/>
  <c r="M58" i="1" s="1"/>
  <c r="M71" i="1"/>
  <c r="M59" i="1" s="1"/>
  <c r="P56" i="1"/>
  <c r="P58" i="1" s="1"/>
  <c r="P71" i="1"/>
  <c r="P59" i="1" s="1"/>
  <c r="N56" i="1"/>
  <c r="N58" i="1" s="1"/>
  <c r="N71" i="1"/>
  <c r="N59" i="1" s="1"/>
  <c r="L56" i="1"/>
  <c r="L58" i="1" s="1"/>
  <c r="L71" i="1"/>
  <c r="L59" i="1" s="1"/>
  <c r="Q56" i="1"/>
  <c r="Q58" i="1" s="1"/>
  <c r="Q71" i="1"/>
  <c r="Q59" i="1" s="1"/>
  <c r="W70" i="1"/>
  <c r="W43" i="1"/>
  <c r="I70" i="1"/>
  <c r="I43" i="1"/>
  <c r="D70" i="1"/>
  <c r="D43" i="1"/>
  <c r="E70" i="1"/>
  <c r="E43" i="1"/>
  <c r="T56" i="1"/>
  <c r="T58" i="1" s="1"/>
  <c r="T71" i="1"/>
  <c r="T59" i="1" s="1"/>
  <c r="D76" i="1"/>
  <c r="AC76" i="1" s="1"/>
  <c r="AC25" i="1"/>
  <c r="U56" i="1"/>
  <c r="U58" i="1" s="1"/>
  <c r="U71" i="1"/>
  <c r="U59" i="1" s="1"/>
  <c r="R56" i="1"/>
  <c r="R58" i="1" s="1"/>
  <c r="R71" i="1"/>
  <c r="R59" i="1" s="1"/>
  <c r="Y70" i="1"/>
  <c r="Y43" i="1"/>
  <c r="S56" i="1"/>
  <c r="S58" i="1" s="1"/>
  <c r="S71" i="1"/>
  <c r="S59" i="1" s="1"/>
  <c r="X70" i="1"/>
  <c r="X43" i="1"/>
  <c r="Z70" i="1"/>
  <c r="Z43" i="1"/>
  <c r="V70" i="1"/>
  <c r="V43" i="1"/>
  <c r="AC27" i="1"/>
  <c r="D78" i="1"/>
  <c r="AC78" i="1" s="1"/>
  <c r="V56" i="1" l="1"/>
  <c r="V58" i="1" s="1"/>
  <c r="V71" i="1"/>
  <c r="V59" i="1" s="1"/>
  <c r="X56" i="1"/>
  <c r="X58" i="1" s="1"/>
  <c r="X71" i="1"/>
  <c r="X59" i="1" s="1"/>
  <c r="Y56" i="1"/>
  <c r="Y58" i="1" s="1"/>
  <c r="Y71" i="1"/>
  <c r="Y59" i="1" s="1"/>
  <c r="D56" i="1"/>
  <c r="D58" i="1" s="1"/>
  <c r="D71" i="1"/>
  <c r="G56" i="1"/>
  <c r="G58" i="1" s="1"/>
  <c r="G71" i="1"/>
  <c r="G59" i="1" s="1"/>
  <c r="I56" i="1"/>
  <c r="I58" i="1" s="1"/>
  <c r="I71" i="1"/>
  <c r="I59" i="1" s="1"/>
  <c r="J56" i="1"/>
  <c r="J58" i="1" s="1"/>
  <c r="J71" i="1"/>
  <c r="J59" i="1" s="1"/>
  <c r="K56" i="1"/>
  <c r="K58" i="1" s="1"/>
  <c r="K71" i="1"/>
  <c r="K59" i="1" s="1"/>
  <c r="F70" i="1"/>
  <c r="F43" i="1"/>
  <c r="AC43" i="1" s="1"/>
  <c r="Z56" i="1"/>
  <c r="Z58" i="1" s="1"/>
  <c r="Z71" i="1"/>
  <c r="Z59" i="1" s="1"/>
  <c r="E56" i="1"/>
  <c r="E58" i="1" s="1"/>
  <c r="E71" i="1"/>
  <c r="E59" i="1" s="1"/>
  <c r="AA56" i="1"/>
  <c r="AA58" i="1" s="1"/>
  <c r="AA71" i="1"/>
  <c r="AA59" i="1" s="1"/>
  <c r="W56" i="1"/>
  <c r="W58" i="1" s="1"/>
  <c r="W71" i="1"/>
  <c r="W59" i="1" s="1"/>
  <c r="H56" i="1"/>
  <c r="H58" i="1" s="1"/>
  <c r="H71" i="1"/>
  <c r="H59" i="1" s="1"/>
  <c r="AB70" i="1"/>
  <c r="AB71" i="1" s="1"/>
  <c r="AB43" i="1"/>
  <c r="AC19" i="1"/>
  <c r="D59" i="1" l="1"/>
  <c r="F56" i="1"/>
  <c r="F58" i="1" s="1"/>
  <c r="F71" i="1"/>
  <c r="F59" i="1" s="1"/>
  <c r="AC70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<sst xmlns="http://schemas.openxmlformats.org/spreadsheetml/2006/main" count="103" uniqueCount="69">
  <si>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</si>
  <si>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</si>
  <si>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</si>
  <si>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</si>
  <si>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</si>
  <si>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</si>
  <si>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</si>
  <si>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</si>
  <si>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</si>
  <si>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</si>
  <si>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</si>
  <si>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</si>
  <si>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</si>
  <si>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</si>
  <si>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</si>
  <si>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</si>
  <si>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</si>
  <si>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</si>
  <si>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</si>
  <si>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</si>
  <si>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</si>
  <si>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</si>
  <si>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</si>
  <si>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</si>
  <si>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</si>
  <si>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</si>
  <si>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</si>
  <si>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</si>
  <si>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</si>
  <si>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</si>
  <si>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</si>
  <si>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</si>
  <si>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</si>
  <si>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</si>
  <si>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</si>
  <si>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</si>
  <si>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</si>
  <si>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</si>
  <si>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</si>
  <si>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</si>
  <si>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</si>
  <si>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</si>
  <si>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</si>
  <si>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</si>
  <si>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</si>
  <si>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</si>
  <si>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</si>
  <si>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</si>
  <si>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</si>
  <si>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</si>
  <si>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</si>
  <si>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</si>
  <si>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</si>
  <si>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</si>
  <si>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</si>
  <si>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</si>
  <si>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</si>
  <si>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</si>
  <si>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</si>
  <si>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</si>
  <si>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</si>
  <si>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</si>
  <si>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</si>
  <si>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</si>
  <si>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</si>
  <si>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</si>
  <si>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</si>
  <si>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156 MW</t>
  </si>
  <si>
    <t>TEPC Transmission and Reliability acknowledges and accepts TEP Marketing’s DNR Undesignation request submitted 8/5/2015 @ 9:11am for 8/6/2015 -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</si>
</sst>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A4" zoomScale="85" zoomScaleNormal="80" zoomScaleSheetLayoutView="70" workbookViewId="0">
      <selection activeCell="G5" sqref="G5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>
      <c r="A1" s="1" t="s">
        <v>68</v>
      </c>
    </row>
    <row r="2" spans="1:28">
      <c r="A2" s="1" t="s">
        <v>0</v>
      </c>
    </row>
    <row r="3" spans="1:28" ht="27" customHeight="1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>
      <c r="A12" s="80" t="s">
        <v>11</v>
      </c>
      <c r="B12" s="81"/>
      <c r="C12" s="82">
        <f ca="1">NOW()</f>
        <v>42221.421150578703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5">
        <v>42222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2183</v>
      </c>
      <c r="R14" s="22" t="s">
        <v>14</v>
      </c>
      <c r="S14" s="19"/>
      <c r="T14" s="20"/>
      <c r="U14" s="23">
        <v>2932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800</v>
      </c>
      <c r="AJ18" s="35">
        <v>93</v>
      </c>
    </row>
    <row r="19" spans="1:36" ht="27" customHeight="1">
      <c r="A19" s="32">
        <f t="shared" ref="A19:A41" si="1">A18+1</f>
        <v>2</v>
      </c>
      <c r="B19" s="33" t="s">
        <v>44</v>
      </c>
      <c r="C19" s="34">
        <v>325</v>
      </c>
      <c r="D19" s="35">
        <v>91</v>
      </c>
      <c r="E19" s="35">
        <v>91</v>
      </c>
      <c r="F19" s="35">
        <v>91</v>
      </c>
      <c r="G19" s="35">
        <v>91</v>
      </c>
      <c r="H19" s="35">
        <v>91</v>
      </c>
      <c r="I19" s="35">
        <v>91</v>
      </c>
      <c r="J19" s="35">
        <v>91</v>
      </c>
      <c r="K19" s="35">
        <v>91</v>
      </c>
      <c r="L19" s="35">
        <v>91</v>
      </c>
      <c r="M19" s="35">
        <v>91</v>
      </c>
      <c r="N19" s="35">
        <v>41</v>
      </c>
      <c r="O19" s="35">
        <v>41</v>
      </c>
      <c r="P19" s="35">
        <v>41</v>
      </c>
      <c r="Q19" s="35">
        <v>66</v>
      </c>
      <c r="R19" s="35">
        <v>91</v>
      </c>
      <c r="S19" s="35">
        <v>91</v>
      </c>
      <c r="T19" s="35">
        <v>91</v>
      </c>
      <c r="U19" s="35">
        <v>91</v>
      </c>
      <c r="V19" s="35">
        <v>91</v>
      </c>
      <c r="W19" s="35">
        <v>91</v>
      </c>
      <c r="X19" s="35">
        <v>91</v>
      </c>
      <c r="Y19" s="35">
        <v>66</v>
      </c>
      <c r="Z19" s="35">
        <v>41</v>
      </c>
      <c r="AA19" s="35">
        <v>41</v>
      </c>
      <c r="AB19" s="35">
        <f t="shared" si="0"/>
        <v>41</v>
      </c>
      <c r="AC19" s="36">
        <f t="shared" ref="AC19:AC43" si="2">SUM(D19:AA19)</f>
        <v>1884</v>
      </c>
    </row>
    <row r="20" spans="1:36" ht="27" customHeight="1">
      <c r="A20" s="32">
        <f t="shared" si="1"/>
        <v>3</v>
      </c>
      <c r="B20" s="37" t="s">
        <v>45</v>
      </c>
      <c r="C20" s="34">
        <v>278</v>
      </c>
      <c r="D20" s="35">
        <v>86</v>
      </c>
      <c r="E20" s="35">
        <v>125</v>
      </c>
      <c r="F20" s="35">
        <v>125</v>
      </c>
      <c r="G20" s="35">
        <v>125</v>
      </c>
      <c r="H20" s="35">
        <v>125</v>
      </c>
      <c r="I20" s="35">
        <v>125</v>
      </c>
      <c r="J20" s="35">
        <v>100</v>
      </c>
      <c r="K20" s="35">
        <v>100</v>
      </c>
      <c r="L20" s="35">
        <v>125</v>
      </c>
      <c r="M20" s="35">
        <v>86</v>
      </c>
      <c r="N20" s="35">
        <v>64</v>
      </c>
      <c r="O20" s="35">
        <v>64</v>
      </c>
      <c r="P20" s="35">
        <v>64</v>
      </c>
      <c r="Q20" s="35">
        <v>64</v>
      </c>
      <c r="R20" s="35">
        <v>64</v>
      </c>
      <c r="S20" s="35">
        <v>64</v>
      </c>
      <c r="T20" s="35">
        <v>64</v>
      </c>
      <c r="U20" s="35">
        <v>64</v>
      </c>
      <c r="V20" s="35">
        <v>64</v>
      </c>
      <c r="W20" s="35">
        <v>64</v>
      </c>
      <c r="X20" s="35">
        <v>64</v>
      </c>
      <c r="Y20" s="35">
        <v>64</v>
      </c>
      <c r="Z20" s="35">
        <v>51</v>
      </c>
      <c r="AA20" s="35">
        <v>51</v>
      </c>
      <c r="AB20" s="35">
        <v>278</v>
      </c>
      <c r="AC20" s="36">
        <f t="shared" si="2"/>
        <v>1992</v>
      </c>
    </row>
    <row r="21" spans="1:36" ht="27" customHeight="1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>
      <c r="A23" s="32">
        <f t="shared" si="1"/>
        <v>6</v>
      </c>
      <c r="B23" s="33" t="s">
        <v>48</v>
      </c>
      <c r="C23" s="34">
        <v>191</v>
      </c>
      <c r="D23" s="35">
        <v>60</v>
      </c>
      <c r="E23" s="35">
        <v>21</v>
      </c>
      <c r="F23" s="35">
        <v>21</v>
      </c>
      <c r="G23" s="35">
        <v>21</v>
      </c>
      <c r="H23" s="35">
        <v>21</v>
      </c>
      <c r="I23" s="35">
        <v>21</v>
      </c>
      <c r="J23" s="35">
        <v>21</v>
      </c>
      <c r="K23" s="35">
        <v>21</v>
      </c>
      <c r="L23" s="35">
        <v>21</v>
      </c>
      <c r="M23" s="35">
        <v>60</v>
      </c>
      <c r="N23" s="35">
        <v>145</v>
      </c>
      <c r="O23" s="35">
        <v>105</v>
      </c>
      <c r="P23" s="35">
        <v>105</v>
      </c>
      <c r="Q23" s="35">
        <v>105</v>
      </c>
      <c r="R23" s="35">
        <v>105</v>
      </c>
      <c r="S23" s="35">
        <v>105</v>
      </c>
      <c r="T23" s="35">
        <v>105</v>
      </c>
      <c r="U23" s="35">
        <v>105</v>
      </c>
      <c r="V23" s="35">
        <v>105</v>
      </c>
      <c r="W23" s="35">
        <v>105</v>
      </c>
      <c r="X23" s="35">
        <v>105</v>
      </c>
      <c r="Y23" s="35">
        <v>105</v>
      </c>
      <c r="Z23" s="35">
        <v>105</v>
      </c>
      <c r="AA23" s="35">
        <v>105</v>
      </c>
      <c r="AB23" s="35">
        <f t="shared" si="0"/>
        <v>105</v>
      </c>
      <c r="AC23" s="36">
        <f t="shared" si="2"/>
        <v>1798</v>
      </c>
    </row>
    <row r="24" spans="1:36" ht="27" customHeight="1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>
      <c r="A25" s="32">
        <f t="shared" si="1"/>
        <v>8</v>
      </c>
      <c r="B25" s="33" t="s">
        <v>50</v>
      </c>
      <c r="C25" s="34">
        <v>342</v>
      </c>
      <c r="D25" s="35">
        <v>218</v>
      </c>
      <c r="E25" s="35">
        <v>218</v>
      </c>
      <c r="F25" s="35">
        <v>218</v>
      </c>
      <c r="G25" s="35">
        <v>218</v>
      </c>
      <c r="H25" s="35">
        <v>218</v>
      </c>
      <c r="I25" s="35">
        <v>218</v>
      </c>
      <c r="J25" s="35">
        <v>208</v>
      </c>
      <c r="K25" s="35">
        <v>208</v>
      </c>
      <c r="L25" s="35">
        <v>183</v>
      </c>
      <c r="M25" s="35">
        <v>183</v>
      </c>
      <c r="N25" s="35">
        <v>170</v>
      </c>
      <c r="O25" s="35">
        <v>170</v>
      </c>
      <c r="P25" s="35">
        <v>170</v>
      </c>
      <c r="Q25" s="35">
        <v>179</v>
      </c>
      <c r="R25" s="35">
        <v>189</v>
      </c>
      <c r="S25" s="35">
        <v>184</v>
      </c>
      <c r="T25" s="35">
        <v>184</v>
      </c>
      <c r="U25" s="35">
        <v>190</v>
      </c>
      <c r="V25" s="35">
        <v>195</v>
      </c>
      <c r="W25" s="35">
        <v>195</v>
      </c>
      <c r="X25" s="35">
        <v>195</v>
      </c>
      <c r="Y25" s="35">
        <v>195</v>
      </c>
      <c r="Z25" s="35">
        <v>218</v>
      </c>
      <c r="AA25" s="35">
        <v>218</v>
      </c>
      <c r="AB25" s="35">
        <f t="shared" si="0"/>
        <v>218</v>
      </c>
      <c r="AC25" s="36">
        <f>SUM(D25:AA25)</f>
        <v>4742</v>
      </c>
    </row>
    <row r="26" spans="1:36" ht="27" customHeight="1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3240</v>
      </c>
      <c r="AD27" s="1" t="s">
        <v>53</v>
      </c>
    </row>
    <row r="28" spans="1:36" ht="27" customHeight="1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2322</v>
      </c>
    </row>
    <row r="29" spans="1:36" ht="27" customHeight="1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1278</v>
      </c>
    </row>
    <row r="30" spans="1:36" ht="27" customHeight="1">
      <c r="A30" s="27">
        <f t="shared" si="1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2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2"/>
        <v>0</v>
      </c>
    </row>
    <row r="32" spans="1:36" ht="27" customHeight="1">
      <c r="A32" s="27">
        <f t="shared" si="1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2"/>
        <v>0</v>
      </c>
    </row>
    <row r="33" spans="1:29" ht="27" customHeight="1">
      <c r="A33" s="27">
        <f t="shared" si="1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2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2"/>
        <v>0</v>
      </c>
    </row>
    <row r="35" spans="1:29" ht="27" customHeight="1">
      <c r="A35" s="27">
        <f t="shared" si="1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2"/>
        <v>0</v>
      </c>
    </row>
    <row r="36" spans="1:29" ht="27" customHeight="1">
      <c r="A36" s="27">
        <f t="shared" si="1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2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2"/>
        <v>0</v>
      </c>
    </row>
    <row r="38" spans="1:29" ht="27" customHeight="1">
      <c r="A38" s="27">
        <f t="shared" si="1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2"/>
        <v>0</v>
      </c>
    </row>
    <row r="39" spans="1:29" ht="27" customHeight="1">
      <c r="A39" s="27">
        <f t="shared" si="1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2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2"/>
        <v>0</v>
      </c>
    </row>
    <row r="41" spans="1:29" ht="27" customHeight="1">
      <c r="A41" s="27">
        <f t="shared" si="1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2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3">SUM(D18:D41)</f>
        <v>1532</v>
      </c>
      <c r="E43" s="51">
        <f t="shared" si="3"/>
        <v>1532</v>
      </c>
      <c r="F43" s="51">
        <f t="shared" si="3"/>
        <v>1532</v>
      </c>
      <c r="G43" s="51">
        <f t="shared" si="3"/>
        <v>1532</v>
      </c>
      <c r="H43" s="51">
        <f t="shared" si="3"/>
        <v>1532</v>
      </c>
      <c r="I43" s="51">
        <f t="shared" si="3"/>
        <v>1532</v>
      </c>
      <c r="J43" s="51">
        <f t="shared" si="3"/>
        <v>1482</v>
      </c>
      <c r="K43" s="51">
        <f t="shared" si="3"/>
        <v>1482</v>
      </c>
      <c r="L43" s="51">
        <f t="shared" si="3"/>
        <v>1482</v>
      </c>
      <c r="M43" s="51">
        <f t="shared" si="3"/>
        <v>1082</v>
      </c>
      <c r="N43" s="51">
        <f t="shared" si="3"/>
        <v>1082</v>
      </c>
      <c r="O43" s="51">
        <f t="shared" si="3"/>
        <v>1042</v>
      </c>
      <c r="P43" s="51">
        <f t="shared" si="3"/>
        <v>1042</v>
      </c>
      <c r="Q43" s="51">
        <f t="shared" si="3"/>
        <v>1076</v>
      </c>
      <c r="R43" s="51">
        <f t="shared" si="3"/>
        <v>1111</v>
      </c>
      <c r="S43" s="51">
        <f t="shared" si="3"/>
        <v>1106</v>
      </c>
      <c r="T43" s="51">
        <f t="shared" si="3"/>
        <v>1106</v>
      </c>
      <c r="U43" s="51">
        <f t="shared" si="3"/>
        <v>1112</v>
      </c>
      <c r="V43" s="51">
        <f t="shared" si="3"/>
        <v>1117</v>
      </c>
      <c r="W43" s="51">
        <f t="shared" si="3"/>
        <v>1117</v>
      </c>
      <c r="X43" s="51">
        <f t="shared" si="3"/>
        <v>1117</v>
      </c>
      <c r="Y43" s="51">
        <f t="shared" si="3"/>
        <v>1092</v>
      </c>
      <c r="Z43" s="51">
        <f t="shared" si="3"/>
        <v>1092</v>
      </c>
      <c r="AA43" s="51">
        <f t="shared" si="3"/>
        <v>1092</v>
      </c>
      <c r="AB43" s="51">
        <f>SUM(AB18:AB41)</f>
        <v>1319</v>
      </c>
      <c r="AC43" s="36">
        <f t="shared" si="2"/>
        <v>30024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>
      <c r="D56" s="55">
        <f>D55-SUM(D70,D73,D74,D72)</f>
        <v>447</v>
      </c>
      <c r="E56" s="55">
        <f t="shared" ref="E56:AA56" si="5">E55-E70-E74</f>
        <v>373</v>
      </c>
      <c r="F56" s="55">
        <f t="shared" si="5"/>
        <v>373</v>
      </c>
      <c r="G56" s="55">
        <f t="shared" si="5"/>
        <v>373</v>
      </c>
      <c r="H56" s="55">
        <f t="shared" si="5"/>
        <v>373</v>
      </c>
      <c r="I56" s="55">
        <f t="shared" si="5"/>
        <v>373</v>
      </c>
      <c r="J56" s="55">
        <f t="shared" si="5"/>
        <v>373</v>
      </c>
      <c r="K56" s="55">
        <f t="shared" si="5"/>
        <v>373</v>
      </c>
      <c r="L56" s="55">
        <f t="shared" si="5"/>
        <v>373</v>
      </c>
      <c r="M56" s="55">
        <f t="shared" si="5"/>
        <v>412</v>
      </c>
      <c r="N56" s="55">
        <f t="shared" si="5"/>
        <v>447</v>
      </c>
      <c r="O56" s="55">
        <f t="shared" si="5"/>
        <v>407</v>
      </c>
      <c r="P56" s="55">
        <f t="shared" si="5"/>
        <v>407</v>
      </c>
      <c r="Q56" s="55">
        <f t="shared" si="5"/>
        <v>432</v>
      </c>
      <c r="R56" s="55">
        <f t="shared" si="5"/>
        <v>457</v>
      </c>
      <c r="S56" s="55">
        <f t="shared" si="5"/>
        <v>457</v>
      </c>
      <c r="T56" s="55">
        <f t="shared" si="5"/>
        <v>457</v>
      </c>
      <c r="U56" s="55">
        <f t="shared" si="5"/>
        <v>457</v>
      </c>
      <c r="V56" s="55">
        <f t="shared" si="5"/>
        <v>457</v>
      </c>
      <c r="W56" s="55">
        <f t="shared" si="5"/>
        <v>457</v>
      </c>
      <c r="X56" s="55">
        <f t="shared" si="5"/>
        <v>457</v>
      </c>
      <c r="Y56" s="55">
        <f t="shared" si="5"/>
        <v>432</v>
      </c>
      <c r="Z56" s="55">
        <f t="shared" si="5"/>
        <v>407</v>
      </c>
      <c r="AA56" s="55">
        <f t="shared" si="5"/>
        <v>407</v>
      </c>
    </row>
    <row r="58" spans="1:28">
      <c r="D58" s="55">
        <f t="shared" ref="D58:AA58" si="6">D56-D62</f>
        <v>447</v>
      </c>
      <c r="E58" s="55">
        <f t="shared" si="6"/>
        <v>373</v>
      </c>
      <c r="F58" s="55">
        <f t="shared" si="6"/>
        <v>373</v>
      </c>
      <c r="G58" s="55">
        <f t="shared" si="6"/>
        <v>373</v>
      </c>
      <c r="H58" s="55">
        <f t="shared" si="6"/>
        <v>373</v>
      </c>
      <c r="I58" s="55">
        <f t="shared" si="6"/>
        <v>373</v>
      </c>
      <c r="J58" s="55">
        <f t="shared" si="6"/>
        <v>373</v>
      </c>
      <c r="K58" s="55">
        <f t="shared" si="6"/>
        <v>373</v>
      </c>
      <c r="L58" s="55">
        <f t="shared" si="6"/>
        <v>373</v>
      </c>
      <c r="M58" s="55">
        <f t="shared" si="6"/>
        <v>412</v>
      </c>
      <c r="N58" s="55">
        <f t="shared" si="6"/>
        <v>447</v>
      </c>
      <c r="O58" s="55">
        <f t="shared" si="6"/>
        <v>407</v>
      </c>
      <c r="P58" s="55">
        <f t="shared" si="6"/>
        <v>407</v>
      </c>
      <c r="Q58" s="55">
        <f t="shared" si="6"/>
        <v>432</v>
      </c>
      <c r="R58" s="55">
        <f t="shared" si="6"/>
        <v>457</v>
      </c>
      <c r="S58" s="55">
        <f t="shared" si="6"/>
        <v>457</v>
      </c>
      <c r="T58" s="55">
        <f t="shared" si="6"/>
        <v>457</v>
      </c>
      <c r="U58" s="55">
        <f t="shared" si="6"/>
        <v>457</v>
      </c>
      <c r="V58" s="55">
        <f t="shared" si="6"/>
        <v>457</v>
      </c>
      <c r="W58" s="55">
        <f t="shared" si="6"/>
        <v>457</v>
      </c>
      <c r="X58" s="55">
        <f t="shared" si="6"/>
        <v>457</v>
      </c>
      <c r="Y58" s="55">
        <f t="shared" si="6"/>
        <v>432</v>
      </c>
      <c r="Z58" s="55">
        <f t="shared" si="6"/>
        <v>407</v>
      </c>
      <c r="AA58" s="55">
        <f t="shared" si="6"/>
        <v>407</v>
      </c>
    </row>
    <row r="59" spans="1:28">
      <c r="D59" s="55">
        <f t="shared" ref="D59:AA59" si="7">D71-D62</f>
        <v>192</v>
      </c>
      <c r="E59" s="55">
        <f t="shared" si="7"/>
        <v>153</v>
      </c>
      <c r="F59" s="55">
        <f t="shared" si="7"/>
        <v>153</v>
      </c>
      <c r="G59" s="55">
        <f t="shared" si="7"/>
        <v>153</v>
      </c>
      <c r="H59" s="55">
        <f t="shared" si="7"/>
        <v>153</v>
      </c>
      <c r="I59" s="55">
        <f t="shared" si="7"/>
        <v>153</v>
      </c>
      <c r="J59" s="55">
        <f t="shared" si="7"/>
        <v>178</v>
      </c>
      <c r="K59" s="55">
        <f t="shared" si="7"/>
        <v>178</v>
      </c>
      <c r="L59" s="55">
        <f t="shared" si="7"/>
        <v>153</v>
      </c>
      <c r="M59" s="55">
        <f t="shared" si="7"/>
        <v>192</v>
      </c>
      <c r="N59" s="55">
        <f t="shared" si="7"/>
        <v>214</v>
      </c>
      <c r="O59" s="55">
        <f t="shared" si="7"/>
        <v>214</v>
      </c>
      <c r="P59" s="55">
        <f t="shared" si="7"/>
        <v>214</v>
      </c>
      <c r="Q59" s="55">
        <f t="shared" si="7"/>
        <v>214</v>
      </c>
      <c r="R59" s="55">
        <f t="shared" si="7"/>
        <v>214</v>
      </c>
      <c r="S59" s="55">
        <f t="shared" si="7"/>
        <v>214</v>
      </c>
      <c r="T59" s="55">
        <f t="shared" si="7"/>
        <v>214</v>
      </c>
      <c r="U59" s="55">
        <f t="shared" si="7"/>
        <v>214</v>
      </c>
      <c r="V59" s="55">
        <f t="shared" si="7"/>
        <v>214</v>
      </c>
      <c r="W59" s="55">
        <f t="shared" si="7"/>
        <v>214</v>
      </c>
      <c r="X59" s="55">
        <f t="shared" si="7"/>
        <v>214</v>
      </c>
      <c r="Y59" s="55">
        <f t="shared" si="7"/>
        <v>214</v>
      </c>
      <c r="Z59" s="55">
        <f t="shared" si="7"/>
        <v>227</v>
      </c>
      <c r="AA59" s="55">
        <f t="shared" si="7"/>
        <v>227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ht="1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234</v>
      </c>
      <c r="E70" s="64">
        <f t="shared" ref="E70:AB70" si="10">$C19-E19</f>
        <v>234</v>
      </c>
      <c r="F70" s="64">
        <f t="shared" si="10"/>
        <v>234</v>
      </c>
      <c r="G70" s="64">
        <f t="shared" si="10"/>
        <v>234</v>
      </c>
      <c r="H70" s="64">
        <f t="shared" si="10"/>
        <v>234</v>
      </c>
      <c r="I70" s="64">
        <f t="shared" si="10"/>
        <v>234</v>
      </c>
      <c r="J70" s="64">
        <f t="shared" si="10"/>
        <v>234</v>
      </c>
      <c r="K70" s="64">
        <f t="shared" si="10"/>
        <v>234</v>
      </c>
      <c r="L70" s="64">
        <f t="shared" si="10"/>
        <v>234</v>
      </c>
      <c r="M70" s="64">
        <f t="shared" si="10"/>
        <v>234</v>
      </c>
      <c r="N70" s="64">
        <f t="shared" si="10"/>
        <v>284</v>
      </c>
      <c r="O70" s="64">
        <f t="shared" si="10"/>
        <v>284</v>
      </c>
      <c r="P70" s="64">
        <f t="shared" si="10"/>
        <v>284</v>
      </c>
      <c r="Q70" s="64">
        <f t="shared" si="10"/>
        <v>259</v>
      </c>
      <c r="R70" s="64">
        <f t="shared" si="10"/>
        <v>234</v>
      </c>
      <c r="S70" s="64">
        <f t="shared" si="10"/>
        <v>234</v>
      </c>
      <c r="T70" s="64">
        <f t="shared" si="10"/>
        <v>234</v>
      </c>
      <c r="U70" s="64">
        <f t="shared" si="10"/>
        <v>234</v>
      </c>
      <c r="V70" s="64">
        <f t="shared" si="10"/>
        <v>234</v>
      </c>
      <c r="W70" s="64">
        <f t="shared" si="10"/>
        <v>234</v>
      </c>
      <c r="X70" s="64">
        <f t="shared" si="10"/>
        <v>234</v>
      </c>
      <c r="Y70" s="64">
        <f t="shared" si="10"/>
        <v>259</v>
      </c>
      <c r="Z70" s="64">
        <f t="shared" si="10"/>
        <v>284</v>
      </c>
      <c r="AA70" s="64">
        <f t="shared" si="10"/>
        <v>284</v>
      </c>
      <c r="AB70" s="64">
        <f t="shared" si="10"/>
        <v>284</v>
      </c>
      <c r="AC70" s="65">
        <f t="shared" si="8"/>
        <v>5916</v>
      </c>
    </row>
    <row r="71" spans="1:29" ht="1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192</v>
      </c>
      <c r="E71" s="63">
        <f t="shared" si="11"/>
        <v>153</v>
      </c>
      <c r="F71" s="63">
        <f t="shared" si="11"/>
        <v>153</v>
      </c>
      <c r="G71" s="63">
        <f t="shared" si="11"/>
        <v>153</v>
      </c>
      <c r="H71" s="63">
        <f t="shared" si="11"/>
        <v>153</v>
      </c>
      <c r="I71" s="63">
        <f t="shared" si="11"/>
        <v>153</v>
      </c>
      <c r="J71" s="63">
        <f t="shared" si="11"/>
        <v>178</v>
      </c>
      <c r="K71" s="63">
        <f t="shared" si="11"/>
        <v>178</v>
      </c>
      <c r="L71" s="63">
        <f t="shared" si="11"/>
        <v>153</v>
      </c>
      <c r="M71" s="63">
        <f t="shared" si="11"/>
        <v>192</v>
      </c>
      <c r="N71" s="63">
        <f t="shared" si="11"/>
        <v>214</v>
      </c>
      <c r="O71" s="63">
        <f t="shared" si="11"/>
        <v>214</v>
      </c>
      <c r="P71" s="63">
        <f t="shared" si="11"/>
        <v>214</v>
      </c>
      <c r="Q71" s="63">
        <f t="shared" si="11"/>
        <v>214</v>
      </c>
      <c r="R71" s="63">
        <f t="shared" si="11"/>
        <v>214</v>
      </c>
      <c r="S71" s="63">
        <f t="shared" si="11"/>
        <v>214</v>
      </c>
      <c r="T71" s="63">
        <f t="shared" si="11"/>
        <v>214</v>
      </c>
      <c r="U71" s="63">
        <f t="shared" si="11"/>
        <v>214</v>
      </c>
      <c r="V71" s="63">
        <f t="shared" si="11"/>
        <v>214</v>
      </c>
      <c r="W71" s="63">
        <f t="shared" si="11"/>
        <v>214</v>
      </c>
      <c r="X71" s="63">
        <f t="shared" si="11"/>
        <v>214</v>
      </c>
      <c r="Y71" s="63">
        <f t="shared" si="11"/>
        <v>214</v>
      </c>
      <c r="Z71" s="63">
        <f t="shared" si="11"/>
        <v>227</v>
      </c>
      <c r="AA71" s="63">
        <f t="shared" si="11"/>
        <v>227</v>
      </c>
      <c r="AB71" s="63">
        <f>IF((($C20-AB20)+SUM(AB70:AB70,AB72:AB73)+10)&gt;(888-65),(888-65)-SUM(AB70:AB70,AB72:AB73)-10,($C20-AB20))</f>
        <v>0</v>
      </c>
      <c r="AC71" s="65">
        <f t="shared" si="8"/>
        <v>4680</v>
      </c>
    </row>
    <row r="72" spans="1:29" ht="1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ht="1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ht="15">
      <c r="A74" s="32">
        <f t="shared" si="9"/>
        <v>6</v>
      </c>
      <c r="B74" s="69" t="s">
        <v>48</v>
      </c>
      <c r="C74" s="70">
        <v>191</v>
      </c>
      <c r="D74" s="71">
        <f t="shared" si="12"/>
        <v>131</v>
      </c>
      <c r="E74" s="72">
        <f t="shared" si="12"/>
        <v>170</v>
      </c>
      <c r="F74" s="72">
        <f t="shared" si="12"/>
        <v>170</v>
      </c>
      <c r="G74" s="72">
        <f t="shared" si="12"/>
        <v>170</v>
      </c>
      <c r="H74" s="72">
        <f t="shared" si="12"/>
        <v>170</v>
      </c>
      <c r="I74" s="72">
        <f t="shared" si="12"/>
        <v>170</v>
      </c>
      <c r="J74" s="72">
        <f t="shared" si="12"/>
        <v>170</v>
      </c>
      <c r="K74" s="72">
        <f t="shared" si="12"/>
        <v>170</v>
      </c>
      <c r="L74" s="72">
        <f t="shared" si="12"/>
        <v>170</v>
      </c>
      <c r="M74" s="72">
        <f t="shared" si="12"/>
        <v>131</v>
      </c>
      <c r="N74" s="72">
        <f t="shared" si="12"/>
        <v>46</v>
      </c>
      <c r="O74" s="72">
        <f t="shared" si="12"/>
        <v>86</v>
      </c>
      <c r="P74" s="72">
        <f t="shared" si="12"/>
        <v>86</v>
      </c>
      <c r="Q74" s="72">
        <f t="shared" si="12"/>
        <v>86</v>
      </c>
      <c r="R74" s="72">
        <f t="shared" si="12"/>
        <v>86</v>
      </c>
      <c r="S74" s="72">
        <f t="shared" si="12"/>
        <v>86</v>
      </c>
      <c r="T74" s="72">
        <f t="shared" si="12"/>
        <v>86</v>
      </c>
      <c r="U74" s="72">
        <f t="shared" si="12"/>
        <v>86</v>
      </c>
      <c r="V74" s="72">
        <f t="shared" si="12"/>
        <v>86</v>
      </c>
      <c r="W74" s="72">
        <f t="shared" si="12"/>
        <v>86</v>
      </c>
      <c r="X74" s="72">
        <f t="shared" si="12"/>
        <v>86</v>
      </c>
      <c r="Y74" s="72">
        <f t="shared" si="12"/>
        <v>86</v>
      </c>
      <c r="Z74" s="72">
        <f t="shared" si="12"/>
        <v>86</v>
      </c>
      <c r="AA74" s="72">
        <f t="shared" si="12"/>
        <v>86</v>
      </c>
      <c r="AB74" s="72">
        <f>$C23-AB23</f>
        <v>86</v>
      </c>
      <c r="AC74" s="65">
        <f t="shared" si="8"/>
        <v>2786</v>
      </c>
    </row>
    <row r="75" spans="1:29" ht="1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ht="15">
      <c r="A76" s="32">
        <f t="shared" si="9"/>
        <v>8</v>
      </c>
      <c r="B76" s="33" t="s">
        <v>66</v>
      </c>
      <c r="C76" s="73">
        <v>342</v>
      </c>
      <c r="D76" s="74">
        <f t="shared" ref="D76:AA76" si="13">IF(($C25-D25)&gt;315,315,($C25-D25))</f>
        <v>124</v>
      </c>
      <c r="E76" s="74">
        <f t="shared" si="13"/>
        <v>124</v>
      </c>
      <c r="F76" s="74">
        <f t="shared" si="13"/>
        <v>124</v>
      </c>
      <c r="G76" s="74">
        <f t="shared" si="13"/>
        <v>124</v>
      </c>
      <c r="H76" s="74">
        <f t="shared" si="13"/>
        <v>124</v>
      </c>
      <c r="I76" s="74">
        <f t="shared" si="13"/>
        <v>124</v>
      </c>
      <c r="J76" s="74">
        <f t="shared" si="13"/>
        <v>134</v>
      </c>
      <c r="K76" s="74">
        <f t="shared" si="13"/>
        <v>134</v>
      </c>
      <c r="L76" s="74">
        <f t="shared" si="13"/>
        <v>159</v>
      </c>
      <c r="M76" s="74">
        <f t="shared" si="13"/>
        <v>159</v>
      </c>
      <c r="N76" s="74">
        <f t="shared" si="13"/>
        <v>172</v>
      </c>
      <c r="O76" s="74">
        <f t="shared" si="13"/>
        <v>172</v>
      </c>
      <c r="P76" s="74">
        <f t="shared" si="13"/>
        <v>172</v>
      </c>
      <c r="Q76" s="74">
        <f t="shared" si="13"/>
        <v>163</v>
      </c>
      <c r="R76" s="74">
        <f t="shared" si="13"/>
        <v>153</v>
      </c>
      <c r="S76" s="74">
        <f t="shared" si="13"/>
        <v>158</v>
      </c>
      <c r="T76" s="74">
        <f t="shared" si="13"/>
        <v>158</v>
      </c>
      <c r="U76" s="74">
        <f t="shared" si="13"/>
        <v>152</v>
      </c>
      <c r="V76" s="74">
        <f t="shared" si="13"/>
        <v>147</v>
      </c>
      <c r="W76" s="74">
        <f t="shared" si="13"/>
        <v>147</v>
      </c>
      <c r="X76" s="74">
        <f t="shared" si="13"/>
        <v>147</v>
      </c>
      <c r="Y76" s="74">
        <f t="shared" si="13"/>
        <v>147</v>
      </c>
      <c r="Z76" s="74">
        <f t="shared" si="13"/>
        <v>124</v>
      </c>
      <c r="AA76" s="74">
        <f t="shared" si="13"/>
        <v>124</v>
      </c>
      <c r="AB76" s="74">
        <f>IF(($C25-AB25)&gt;315,315,($C25-AB25))</f>
        <v>124</v>
      </c>
      <c r="AC76" s="65">
        <f t="shared" si="8"/>
        <v>3466</v>
      </c>
    </row>
    <row r="77" spans="1:29" ht="1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ht="15">
      <c r="A78" s="76">
        <f t="shared" si="9"/>
        <v>10</v>
      </c>
      <c r="B78" s="33" t="s">
        <v>52</v>
      </c>
      <c r="C78" s="73" t="s">
        <v>67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0</v>
      </c>
      <c r="K78" s="75">
        <f t="shared" si="14"/>
        <v>0</v>
      </c>
      <c r="L78" s="75">
        <f t="shared" si="14"/>
        <v>0</v>
      </c>
      <c r="M78" s="75">
        <f t="shared" si="14"/>
        <v>0</v>
      </c>
      <c r="N78" s="75">
        <f t="shared" si="14"/>
        <v>0</v>
      </c>
      <c r="O78" s="75">
        <f t="shared" si="14"/>
        <v>0</v>
      </c>
      <c r="P78" s="75">
        <f t="shared" si="14"/>
        <v>0</v>
      </c>
      <c r="Q78" s="75">
        <f t="shared" si="14"/>
        <v>0</v>
      </c>
      <c r="R78" s="75">
        <f t="shared" si="14"/>
        <v>0</v>
      </c>
      <c r="S78" s="75">
        <f t="shared" si="14"/>
        <v>0</v>
      </c>
      <c r="T78" s="75">
        <f t="shared" si="14"/>
        <v>0</v>
      </c>
      <c r="U78" s="75">
        <f t="shared" si="14"/>
        <v>0</v>
      </c>
      <c r="V78" s="75">
        <f t="shared" si="14"/>
        <v>0</v>
      </c>
      <c r="W78" s="75">
        <f t="shared" si="14"/>
        <v>0</v>
      </c>
      <c r="X78" s="75">
        <f t="shared" si="14"/>
        <v>0</v>
      </c>
      <c r="Y78" s="75">
        <f t="shared" si="14"/>
        <v>0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2015-08-05T16:06:48Z</dcterms:created>
  <dcterms:modified xsi:type="dcterms:W3CDTF">2015-08-05T17:06:40Z</dcterms:modified>
</cp:coreProperties>
</file>