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4915" windowHeight="12075"/>
  </bookViews>
  <sheets>
    <sheet name="Daily Un-DNR 031515" sheetId="1" r:id="rId1"/>
    <sheet name="Daily Un-DNR 031615" sheetId="2" r:id="rId2"/>
  </sheets>
  <definedNames>
    <definedName name="Z_39678EA6_1B84_4FE5_B265_900F1E6DC2C6_.wvu.Cols" localSheetId="0" hidden="1">'Daily Un-DNR 031515'!$AD:$IV</definedName>
    <definedName name="Z_39678EA6_1B84_4FE5_B265_900F1E6DC2C6_.wvu.Cols" localSheetId="1" hidden="1">'Daily Un-DNR 031615'!$AD:$IV</definedName>
    <definedName name="Z_39678EA6_1B84_4FE5_B265_900F1E6DC2C6_.wvu.Rows" localSheetId="0" hidden="1">'Daily Un-DNR 031515'!$57:$65538</definedName>
    <definedName name="Z_39678EA6_1B84_4FE5_B265_900F1E6DC2C6_.wvu.Rows" localSheetId="1" hidden="1">'Daily Un-DNR 031615'!$56:$65537</definedName>
    <definedName name="Z_48AFF0F1_5186_4895_A5E1_7C833254286F_.wvu.Cols" localSheetId="0" hidden="1">'Daily Un-DNR 031515'!$AB:$AB</definedName>
    <definedName name="Z_48AFF0F1_5186_4895_A5E1_7C833254286F_.wvu.Cols" localSheetId="1" hidden="1">'Daily Un-DNR 031615'!$AB:$AB</definedName>
    <definedName name="Z_5D8D536A_835C_4BCD_9C57_D52D39CDB4B3_.wvu.Cols" localSheetId="0" hidden="1">'Daily Un-DNR 031515'!$AD:$IV</definedName>
    <definedName name="Z_5D8D536A_835C_4BCD_9C57_D52D39CDB4B3_.wvu.Cols" localSheetId="1" hidden="1">'Daily Un-DNR 031615'!$AD:$IV</definedName>
    <definedName name="Z_5D8D536A_835C_4BCD_9C57_D52D39CDB4B3_.wvu.Rows" localSheetId="0" hidden="1">'Daily Un-DNR 031515'!$57:$65538</definedName>
    <definedName name="Z_5D8D536A_835C_4BCD_9C57_D52D39CDB4B3_.wvu.Rows" localSheetId="1" hidden="1">'Daily Un-DNR 031615'!$56:$65537</definedName>
    <definedName name="Z_7CB04B9B_AFF3_49BE_B9CD_8E8D8CD22C2B_.wvu.Cols" localSheetId="0" hidden="1">'Daily Un-DNR 031515'!$AB:$AB</definedName>
    <definedName name="Z_7CB04B9B_AFF3_49BE_B9CD_8E8D8CD22C2B_.wvu.Cols" localSheetId="1" hidden="1">'Daily Un-DNR 031615'!$AB:$AB</definedName>
    <definedName name="Z_A3662995_41D0_433F_848B_99EA561F6DEC_.wvu.Cols" localSheetId="0" hidden="1">'Daily Un-DNR 031515'!$AB:$AB</definedName>
    <definedName name="Z_A3662995_41D0_433F_848B_99EA561F6DEC_.wvu.Cols" localSheetId="1" hidden="1">'Daily Un-DNR 031615'!$AB:$AB</definedName>
    <definedName name="Z_BB483852_BA30_43AE_B246_548B9228305A_.wvu.Cols" localSheetId="0" hidden="1">'Daily Un-DNR 031515'!$AD:$IV</definedName>
    <definedName name="Z_BB483852_BA30_43AE_B246_548B9228305A_.wvu.Cols" localSheetId="1" hidden="1">'Daily Un-DNR 031615'!$AD:$IV</definedName>
    <definedName name="Z_BB483852_BA30_43AE_B246_548B9228305A_.wvu.Rows" localSheetId="0" hidden="1">'Daily Un-DNR 031515'!$57:$65538</definedName>
    <definedName name="Z_BB483852_BA30_43AE_B246_548B9228305A_.wvu.Rows" localSheetId="1" hidden="1">'Daily Un-DNR 031615'!$56:$65537</definedName>
  </definedNames>
  <calcPr calcId="145621"/>
</workbook>
</file>

<file path=xl/calcChain.xml><?xml version="1.0" encoding="utf-8"?>
<calcChain xmlns="http://schemas.openxmlformats.org/spreadsheetml/2006/main">
  <c r="AA71" i="2" l="1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A69" i="2"/>
  <c r="A70" i="2" s="1"/>
  <c r="A71" i="2" s="1"/>
  <c r="A72" i="2" s="1"/>
  <c r="A73" i="2" s="1"/>
  <c r="A74" i="2" s="1"/>
  <c r="A75" i="2" s="1"/>
  <c r="A76" i="2" s="1"/>
  <c r="A77" i="2" s="1"/>
  <c r="AC68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42" i="2"/>
  <c r="AC40" i="2"/>
  <c r="A40" i="2"/>
  <c r="AC39" i="2"/>
  <c r="AC38" i="2"/>
  <c r="AC37" i="2"/>
  <c r="A37" i="2"/>
  <c r="A38" i="2" s="1"/>
  <c r="AC36" i="2"/>
  <c r="AC35" i="2"/>
  <c r="AC34" i="2"/>
  <c r="A34" i="2"/>
  <c r="A35" i="2" s="1"/>
  <c r="AC33" i="2"/>
  <c r="AC32" i="2"/>
  <c r="AC31" i="2"/>
  <c r="A31" i="2"/>
  <c r="A32" i="2" s="1"/>
  <c r="AC30" i="2"/>
  <c r="AC29" i="2"/>
  <c r="AC27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AC76" i="2" s="1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D73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AC20" i="2"/>
  <c r="AB71" i="2"/>
  <c r="A18" i="2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C11" i="2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C72" i="1" s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1" i="1"/>
  <c r="A41" i="1"/>
  <c r="AC40" i="1"/>
  <c r="AC39" i="1"/>
  <c r="A39" i="1"/>
  <c r="AC38" i="1"/>
  <c r="A38" i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C28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D74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C21" i="1"/>
  <c r="AB72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7" i="1" l="1"/>
  <c r="AC71" i="2"/>
  <c r="AC72" i="2"/>
  <c r="AC74" i="2"/>
  <c r="AC28" i="2"/>
  <c r="E73" i="2"/>
  <c r="AC73" i="2" s="1"/>
  <c r="AB72" i="2"/>
  <c r="AB76" i="2"/>
  <c r="AB73" i="2"/>
  <c r="AC23" i="2"/>
  <c r="AC73" i="1"/>
  <c r="AC75" i="1"/>
  <c r="AC29" i="1"/>
  <c r="E74" i="1"/>
  <c r="AC74" i="1" s="1"/>
  <c r="AB73" i="1"/>
  <c r="AB77" i="1"/>
  <c r="AB74" i="1"/>
  <c r="AC24" i="1"/>
  <c r="AC25" i="2" l="1"/>
  <c r="AC22" i="2"/>
  <c r="AC21" i="2"/>
  <c r="AC26" i="1"/>
  <c r="AC23" i="1"/>
  <c r="AC22" i="1"/>
  <c r="AC17" i="2" l="1"/>
  <c r="R75" i="2" l="1"/>
  <c r="R77" i="2"/>
  <c r="N75" i="2"/>
  <c r="N77" i="2"/>
  <c r="Y75" i="2"/>
  <c r="Y77" i="2"/>
  <c r="O77" i="2"/>
  <c r="O75" i="2"/>
  <c r="U75" i="2"/>
  <c r="U77" i="2"/>
  <c r="Z75" i="2"/>
  <c r="Z77" i="2"/>
  <c r="P77" i="2"/>
  <c r="P75" i="2"/>
  <c r="W77" i="2"/>
  <c r="W75" i="2"/>
  <c r="J75" i="2"/>
  <c r="J77" i="2"/>
  <c r="S77" i="2"/>
  <c r="S75" i="2"/>
  <c r="X77" i="2"/>
  <c r="X75" i="2"/>
  <c r="T77" i="2"/>
  <c r="T75" i="2"/>
  <c r="I75" i="2"/>
  <c r="I77" i="2"/>
  <c r="L77" i="2"/>
  <c r="L75" i="2"/>
  <c r="V75" i="2"/>
  <c r="V77" i="2"/>
  <c r="K77" i="2"/>
  <c r="K75" i="2"/>
  <c r="G77" i="2"/>
  <c r="G75" i="2"/>
  <c r="Q75" i="2"/>
  <c r="Q77" i="2"/>
  <c r="M75" i="2"/>
  <c r="M77" i="2"/>
  <c r="H77" i="2"/>
  <c r="H75" i="2"/>
  <c r="F75" i="2"/>
  <c r="F77" i="2"/>
  <c r="AA75" i="2" l="1"/>
  <c r="AB75" i="2"/>
  <c r="E75" i="2"/>
  <c r="AA77" i="2"/>
  <c r="AB77" i="2"/>
  <c r="E77" i="2"/>
  <c r="AC26" i="2" l="1"/>
  <c r="AC24" i="2"/>
  <c r="T69" i="2"/>
  <c r="T55" i="2" s="1"/>
  <c r="T57" i="2" s="1"/>
  <c r="T42" i="2"/>
  <c r="N69" i="2"/>
  <c r="N55" i="2" s="1"/>
  <c r="N57" i="2" s="1"/>
  <c r="N42" i="2"/>
  <c r="O69" i="2"/>
  <c r="O55" i="2" s="1"/>
  <c r="O57" i="2" s="1"/>
  <c r="O42" i="2"/>
  <c r="S69" i="2"/>
  <c r="S55" i="2" s="1"/>
  <c r="S57" i="2" s="1"/>
  <c r="S42" i="2"/>
  <c r="L69" i="2"/>
  <c r="L55" i="2" s="1"/>
  <c r="L57" i="2" s="1"/>
  <c r="L42" i="2"/>
  <c r="Q69" i="2"/>
  <c r="Q55" i="2" s="1"/>
  <c r="Q57" i="2" s="1"/>
  <c r="Q42" i="2"/>
  <c r="M69" i="2"/>
  <c r="M55" i="2" s="1"/>
  <c r="M57" i="2" s="1"/>
  <c r="M42" i="2"/>
  <c r="R69" i="2"/>
  <c r="R55" i="2" s="1"/>
  <c r="R57" i="2" s="1"/>
  <c r="R42" i="2"/>
  <c r="P69" i="2"/>
  <c r="P55" i="2" s="1"/>
  <c r="P57" i="2" s="1"/>
  <c r="P42" i="2"/>
  <c r="U69" i="2"/>
  <c r="U55" i="2" s="1"/>
  <c r="U57" i="2" s="1"/>
  <c r="U42" i="2"/>
  <c r="O70" i="2"/>
  <c r="O58" i="2" s="1"/>
  <c r="N70" i="2" l="1"/>
  <c r="N58" i="2" s="1"/>
  <c r="S70" i="2"/>
  <c r="S58" i="2" s="1"/>
  <c r="L70" i="2"/>
  <c r="L58" i="2" s="1"/>
  <c r="T70" i="2"/>
  <c r="T58" i="2" s="1"/>
  <c r="U70" i="2"/>
  <c r="U58" i="2" s="1"/>
  <c r="AC19" i="2"/>
  <c r="M70" i="2"/>
  <c r="M58" i="2" s="1"/>
  <c r="Q70" i="2"/>
  <c r="Q58" i="2" s="1"/>
  <c r="D77" i="2"/>
  <c r="AC77" i="2" s="1"/>
  <c r="D75" i="2"/>
  <c r="AC75" i="2" s="1"/>
  <c r="R70" i="2"/>
  <c r="R58" i="2" s="1"/>
  <c r="P70" i="2"/>
  <c r="P58" i="2" s="1"/>
  <c r="X69" i="2" l="1"/>
  <c r="X42" i="2"/>
  <c r="Z69" i="2"/>
  <c r="Z42" i="2"/>
  <c r="V69" i="2"/>
  <c r="V42" i="2"/>
  <c r="AA69" i="2"/>
  <c r="AA42" i="2"/>
  <c r="K69" i="2"/>
  <c r="K42" i="2"/>
  <c r="H69" i="2"/>
  <c r="H42" i="2"/>
  <c r="J69" i="2"/>
  <c r="J42" i="2"/>
  <c r="I69" i="2"/>
  <c r="I42" i="2"/>
  <c r="D69" i="2"/>
  <c r="D42" i="2"/>
  <c r="E69" i="2"/>
  <c r="E42" i="2"/>
  <c r="W69" i="2"/>
  <c r="W42" i="2"/>
  <c r="Y69" i="2"/>
  <c r="Y42" i="2"/>
  <c r="G69" i="2"/>
  <c r="G42" i="2"/>
  <c r="AC18" i="2" l="1"/>
  <c r="G55" i="2"/>
  <c r="G57" i="2" s="1"/>
  <c r="G70" i="2"/>
  <c r="G58" i="2" s="1"/>
  <c r="W55" i="2"/>
  <c r="W57" i="2" s="1"/>
  <c r="W70" i="2"/>
  <c r="W58" i="2" s="1"/>
  <c r="AA55" i="2"/>
  <c r="AA57" i="2" s="1"/>
  <c r="AA70" i="2"/>
  <c r="AA58" i="2" s="1"/>
  <c r="V55" i="2"/>
  <c r="V57" i="2" s="1"/>
  <c r="V70" i="2"/>
  <c r="V58" i="2" s="1"/>
  <c r="X55" i="2"/>
  <c r="X57" i="2" s="1"/>
  <c r="X70" i="2"/>
  <c r="X58" i="2" s="1"/>
  <c r="I55" i="2"/>
  <c r="I57" i="2" s="1"/>
  <c r="I70" i="2"/>
  <c r="I58" i="2" s="1"/>
  <c r="H55" i="2"/>
  <c r="H57" i="2" s="1"/>
  <c r="H70" i="2"/>
  <c r="H58" i="2" s="1"/>
  <c r="AB69" i="2"/>
  <c r="AB70" i="2" s="1"/>
  <c r="AB42" i="2"/>
  <c r="Y55" i="2"/>
  <c r="Y57" i="2" s="1"/>
  <c r="Y70" i="2"/>
  <c r="Y58" i="2" s="1"/>
  <c r="E55" i="2"/>
  <c r="E57" i="2" s="1"/>
  <c r="E70" i="2"/>
  <c r="E58" i="2" s="1"/>
  <c r="F69" i="2"/>
  <c r="F42" i="2"/>
  <c r="Z55" i="2"/>
  <c r="Z57" i="2" s="1"/>
  <c r="Z70" i="2"/>
  <c r="Z58" i="2" s="1"/>
  <c r="D55" i="2"/>
  <c r="D57" i="2" s="1"/>
  <c r="D70" i="2"/>
  <c r="J55" i="2"/>
  <c r="J57" i="2" s="1"/>
  <c r="J70" i="2"/>
  <c r="J58" i="2" s="1"/>
  <c r="K55" i="2"/>
  <c r="K57" i="2" s="1"/>
  <c r="K70" i="2"/>
  <c r="K58" i="2" s="1"/>
  <c r="F55" i="2" l="1"/>
  <c r="F57" i="2" s="1"/>
  <c r="F70" i="2"/>
  <c r="F58" i="2" s="1"/>
  <c r="D58" i="2"/>
  <c r="AC69" i="2"/>
  <c r="AC70" i="2" l="1"/>
  <c r="AC18" i="1" l="1"/>
  <c r="R76" i="1" l="1"/>
  <c r="R78" i="1"/>
  <c r="N76" i="1"/>
  <c r="N78" i="1"/>
  <c r="Y76" i="1"/>
  <c r="Y78" i="1"/>
  <c r="O78" i="1"/>
  <c r="O76" i="1"/>
  <c r="U76" i="1"/>
  <c r="U78" i="1"/>
  <c r="Z76" i="1"/>
  <c r="Z78" i="1"/>
  <c r="P78" i="1"/>
  <c r="P76" i="1"/>
  <c r="W78" i="1"/>
  <c r="W76" i="1"/>
  <c r="J76" i="1"/>
  <c r="J78" i="1"/>
  <c r="S78" i="1"/>
  <c r="S76" i="1"/>
  <c r="X78" i="1"/>
  <c r="X76" i="1"/>
  <c r="T78" i="1"/>
  <c r="T76" i="1"/>
  <c r="I76" i="1"/>
  <c r="I78" i="1"/>
  <c r="L78" i="1"/>
  <c r="L76" i="1"/>
  <c r="V76" i="1"/>
  <c r="V78" i="1"/>
  <c r="K78" i="1"/>
  <c r="K76" i="1"/>
  <c r="G78" i="1"/>
  <c r="G76" i="1"/>
  <c r="Q76" i="1"/>
  <c r="Q78" i="1"/>
  <c r="M76" i="1"/>
  <c r="M78" i="1"/>
  <c r="H78" i="1"/>
  <c r="H76" i="1"/>
  <c r="F76" i="1"/>
  <c r="F78" i="1"/>
  <c r="E76" i="1" l="1"/>
  <c r="AA76" i="1"/>
  <c r="AB76" i="1"/>
  <c r="AA78" i="1"/>
  <c r="AB78" i="1"/>
  <c r="AC27" i="1"/>
  <c r="E78" i="1"/>
  <c r="T70" i="1" l="1"/>
  <c r="T56" i="1" s="1"/>
  <c r="T58" i="1" s="1"/>
  <c r="T43" i="1"/>
  <c r="N70" i="1"/>
  <c r="N56" i="1" s="1"/>
  <c r="N58" i="1" s="1"/>
  <c r="N43" i="1"/>
  <c r="O70" i="1"/>
  <c r="O56" i="1" s="1"/>
  <c r="O58" i="1" s="1"/>
  <c r="O43" i="1"/>
  <c r="AC25" i="1"/>
  <c r="S70" i="1"/>
  <c r="S56" i="1" s="1"/>
  <c r="S58" i="1" s="1"/>
  <c r="S43" i="1"/>
  <c r="L70" i="1"/>
  <c r="L56" i="1" s="1"/>
  <c r="L58" i="1" s="1"/>
  <c r="L43" i="1"/>
  <c r="Q70" i="1"/>
  <c r="Q56" i="1" s="1"/>
  <c r="Q58" i="1" s="1"/>
  <c r="Q43" i="1"/>
  <c r="T71" i="1"/>
  <c r="T59" i="1" s="1"/>
  <c r="S71" i="1"/>
  <c r="S59" i="1" s="1"/>
  <c r="M70" i="1"/>
  <c r="M56" i="1" s="1"/>
  <c r="M58" i="1" s="1"/>
  <c r="M43" i="1"/>
  <c r="R70" i="1"/>
  <c r="R56" i="1" s="1"/>
  <c r="R58" i="1" s="1"/>
  <c r="R43" i="1"/>
  <c r="P70" i="1"/>
  <c r="P56" i="1" s="1"/>
  <c r="P58" i="1" s="1"/>
  <c r="P43" i="1"/>
  <c r="U70" i="1"/>
  <c r="U56" i="1" s="1"/>
  <c r="U58" i="1" s="1"/>
  <c r="U43" i="1"/>
  <c r="L71" i="1" l="1"/>
  <c r="L59" i="1" s="1"/>
  <c r="U71" i="1"/>
  <c r="U59" i="1" s="1"/>
  <c r="O71" i="1"/>
  <c r="O59" i="1" s="1"/>
  <c r="M71" i="1"/>
  <c r="M59" i="1" s="1"/>
  <c r="R71" i="1"/>
  <c r="R59" i="1" s="1"/>
  <c r="D78" i="1"/>
  <c r="AC78" i="1" s="1"/>
  <c r="D76" i="1"/>
  <c r="AC76" i="1" s="1"/>
  <c r="P71" i="1"/>
  <c r="P59" i="1" s="1"/>
  <c r="N71" i="1"/>
  <c r="N59" i="1" s="1"/>
  <c r="AC20" i="1"/>
  <c r="Q71" i="1"/>
  <c r="Q59" i="1" s="1"/>
  <c r="W70" i="1" l="1"/>
  <c r="W43" i="1"/>
  <c r="Y70" i="1"/>
  <c r="Y43" i="1"/>
  <c r="G70" i="1"/>
  <c r="G43" i="1"/>
  <c r="X70" i="1"/>
  <c r="X43" i="1"/>
  <c r="Z70" i="1"/>
  <c r="Z43" i="1"/>
  <c r="V70" i="1"/>
  <c r="V43" i="1"/>
  <c r="AC19" i="1"/>
  <c r="AA70" i="1"/>
  <c r="AA43" i="1"/>
  <c r="K70" i="1"/>
  <c r="K43" i="1"/>
  <c r="H70" i="1"/>
  <c r="H43" i="1"/>
  <c r="J70" i="1"/>
  <c r="J43" i="1"/>
  <c r="I70" i="1"/>
  <c r="I43" i="1"/>
  <c r="D70" i="1"/>
  <c r="D43" i="1"/>
  <c r="E70" i="1"/>
  <c r="E43" i="1"/>
  <c r="E56" i="1" l="1"/>
  <c r="E58" i="1" s="1"/>
  <c r="E71" i="1"/>
  <c r="E59" i="1" s="1"/>
  <c r="F70" i="1"/>
  <c r="F43" i="1"/>
  <c r="Z56" i="1"/>
  <c r="Z58" i="1" s="1"/>
  <c r="Z71" i="1"/>
  <c r="Z59" i="1" s="1"/>
  <c r="G56" i="1"/>
  <c r="G58" i="1" s="1"/>
  <c r="G71" i="1"/>
  <c r="G59" i="1" s="1"/>
  <c r="W56" i="1"/>
  <c r="W58" i="1" s="1"/>
  <c r="W71" i="1"/>
  <c r="W59" i="1" s="1"/>
  <c r="D56" i="1"/>
  <c r="D58" i="1" s="1"/>
  <c r="D71" i="1"/>
  <c r="J56" i="1"/>
  <c r="J58" i="1" s="1"/>
  <c r="J71" i="1"/>
  <c r="J59" i="1" s="1"/>
  <c r="K56" i="1"/>
  <c r="K58" i="1" s="1"/>
  <c r="K71" i="1"/>
  <c r="K59" i="1" s="1"/>
  <c r="AA56" i="1"/>
  <c r="AA58" i="1" s="1"/>
  <c r="AA71" i="1"/>
  <c r="AA59" i="1" s="1"/>
  <c r="V56" i="1"/>
  <c r="V58" i="1" s="1"/>
  <c r="V71" i="1"/>
  <c r="V59" i="1" s="1"/>
  <c r="X56" i="1"/>
  <c r="X58" i="1" s="1"/>
  <c r="X71" i="1"/>
  <c r="X59" i="1" s="1"/>
  <c r="Y56" i="1"/>
  <c r="Y58" i="1" s="1"/>
  <c r="Y71" i="1"/>
  <c r="Y59" i="1" s="1"/>
  <c r="I56" i="1"/>
  <c r="I58" i="1" s="1"/>
  <c r="I71" i="1"/>
  <c r="I59" i="1" s="1"/>
  <c r="H56" i="1"/>
  <c r="H58" i="1" s="1"/>
  <c r="H71" i="1"/>
  <c r="H59" i="1" s="1"/>
  <c r="AB70" i="1"/>
  <c r="AB71" i="1" s="1"/>
  <c r="AB43" i="1"/>
  <c r="F56" i="1" l="1"/>
  <c r="F58" i="1" s="1"/>
  <c r="F71" i="1"/>
  <c r="F59" i="1" s="1"/>
  <c r="D59" i="1"/>
  <c r="AC70" i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6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<sst xmlns="http://schemas.openxmlformats.org/spreadsheetml/2006/main" count="204" uniqueCount="67">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</sst>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09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7</xdr:col>
          <xdr:colOff>0</xdr:colOff>
          <xdr:row>2</xdr:row>
          <xdr:rowOff>66675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95250</xdr:rowOff>
    </xdr:from>
    <xdr:to>
      <xdr:col>1</xdr:col>
      <xdr:colOff>1466850</xdr:colOff>
      <xdr:row>6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2:AJ89"/>
  <sheetViews>
    <sheetView tabSelected="1" topLeftCell="B1" zoomScale="85" zoomScaleNormal="80" zoomScaleSheetLayoutView="70" workbookViewId="0">
      <selection activeCell="B1" sqref="B1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42076.426139583331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42078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1030</v>
      </c>
      <c r="R14" s="22" t="s">
        <v>14</v>
      </c>
      <c r="S14" s="19"/>
      <c r="T14" s="20"/>
      <c r="U14" s="23">
        <v>1657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/>
      <c r="AC18" s="36">
        <f>SUM(E18:AB18)</f>
        <v>230</v>
      </c>
      <c r="AJ18" s="35">
        <v>159</v>
      </c>
    </row>
    <row r="19" spans="1:36" ht="27" customHeight="1" x14ac:dyDescent="0.25">
      <c r="A19" s="32">
        <f t="shared" ref="A19:A41" si="0">A18+1</f>
        <v>2</v>
      </c>
      <c r="B19" s="33" t="s">
        <v>44</v>
      </c>
      <c r="C19" s="34">
        <v>325</v>
      </c>
      <c r="D19" s="35">
        <v>158</v>
      </c>
      <c r="E19" s="35">
        <v>158</v>
      </c>
      <c r="F19" s="35">
        <v>158</v>
      </c>
      <c r="G19" s="35">
        <v>158</v>
      </c>
      <c r="H19" s="35">
        <v>160</v>
      </c>
      <c r="I19" s="35">
        <v>160</v>
      </c>
      <c r="J19" s="35">
        <v>160</v>
      </c>
      <c r="K19" s="35">
        <v>160</v>
      </c>
      <c r="L19" s="35">
        <v>160</v>
      </c>
      <c r="M19" s="35">
        <v>160</v>
      </c>
      <c r="N19" s="35">
        <v>160</v>
      </c>
      <c r="O19" s="35">
        <v>160</v>
      </c>
      <c r="P19" s="35">
        <v>160</v>
      </c>
      <c r="Q19" s="35">
        <v>160</v>
      </c>
      <c r="R19" s="35">
        <v>160</v>
      </c>
      <c r="S19" s="35">
        <v>160</v>
      </c>
      <c r="T19" s="35">
        <v>160</v>
      </c>
      <c r="U19" s="35">
        <v>160</v>
      </c>
      <c r="V19" s="35">
        <v>160</v>
      </c>
      <c r="W19" s="35">
        <v>160</v>
      </c>
      <c r="X19" s="35">
        <v>160</v>
      </c>
      <c r="Y19" s="35">
        <v>160</v>
      </c>
      <c r="Z19" s="35">
        <v>160</v>
      </c>
      <c r="AA19" s="35">
        <v>158</v>
      </c>
      <c r="AB19" s="35"/>
      <c r="AC19" s="36">
        <f t="shared" ref="AC19:AC41" si="1">SUM(E19:AB19)</f>
        <v>3672</v>
      </c>
    </row>
    <row r="20" spans="1:36" ht="27" customHeight="1" x14ac:dyDescent="0.25">
      <c r="A20" s="32">
        <f t="shared" si="0"/>
        <v>3</v>
      </c>
      <c r="B20" s="37" t="s">
        <v>45</v>
      </c>
      <c r="C20" s="34">
        <v>278</v>
      </c>
      <c r="D20" s="35">
        <v>2</v>
      </c>
      <c r="E20" s="35">
        <v>2</v>
      </c>
      <c r="F20" s="35">
        <v>2</v>
      </c>
      <c r="G20" s="35">
        <v>2</v>
      </c>
      <c r="H20" s="35">
        <v>2</v>
      </c>
      <c r="I20" s="35">
        <v>2</v>
      </c>
      <c r="J20" s="35">
        <v>2</v>
      </c>
      <c r="K20" s="35">
        <v>2</v>
      </c>
      <c r="L20" s="35">
        <v>2</v>
      </c>
      <c r="M20" s="35">
        <v>2</v>
      </c>
      <c r="N20" s="35">
        <v>2</v>
      </c>
      <c r="O20" s="35">
        <v>2</v>
      </c>
      <c r="P20" s="35">
        <v>2</v>
      </c>
      <c r="Q20" s="35">
        <v>2</v>
      </c>
      <c r="R20" s="35">
        <v>2</v>
      </c>
      <c r="S20" s="35">
        <v>2</v>
      </c>
      <c r="T20" s="35">
        <v>2</v>
      </c>
      <c r="U20" s="35">
        <v>2</v>
      </c>
      <c r="V20" s="35">
        <v>2</v>
      </c>
      <c r="W20" s="35">
        <v>2</v>
      </c>
      <c r="X20" s="35">
        <v>2</v>
      </c>
      <c r="Y20" s="35">
        <v>2</v>
      </c>
      <c r="Z20" s="35">
        <v>2</v>
      </c>
      <c r="AA20" s="35">
        <v>2</v>
      </c>
      <c r="AB20" s="35"/>
      <c r="AC20" s="36">
        <f t="shared" si="1"/>
        <v>46</v>
      </c>
    </row>
    <row r="21" spans="1:36" ht="27" customHeight="1" x14ac:dyDescent="0.25">
      <c r="A21" s="32">
        <f t="shared" si="0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/>
      <c r="AC21" s="36">
        <f t="shared" si="1"/>
        <v>4393</v>
      </c>
    </row>
    <row r="22" spans="1:36" ht="27" customHeight="1" x14ac:dyDescent="0.25">
      <c r="A22" s="32">
        <f t="shared" si="0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/>
      <c r="AC22" s="36">
        <f t="shared" si="1"/>
        <v>4393</v>
      </c>
    </row>
    <row r="23" spans="1:36" ht="27" customHeight="1" x14ac:dyDescent="0.25">
      <c r="A23" s="32">
        <f t="shared" si="0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136</v>
      </c>
      <c r="K23" s="35">
        <v>136</v>
      </c>
      <c r="L23" s="35">
        <v>136</v>
      </c>
      <c r="M23" s="35">
        <v>136</v>
      </c>
      <c r="N23" s="35">
        <v>136</v>
      </c>
      <c r="O23" s="35">
        <v>136</v>
      </c>
      <c r="P23" s="35">
        <v>136</v>
      </c>
      <c r="Q23" s="35">
        <v>136</v>
      </c>
      <c r="R23" s="35">
        <v>136</v>
      </c>
      <c r="S23" s="35">
        <v>136</v>
      </c>
      <c r="T23" s="35">
        <v>136</v>
      </c>
      <c r="U23" s="35">
        <v>36</v>
      </c>
      <c r="V23" s="35">
        <v>36</v>
      </c>
      <c r="W23" s="35">
        <v>36</v>
      </c>
      <c r="X23" s="35">
        <v>36</v>
      </c>
      <c r="Y23" s="35">
        <v>36</v>
      </c>
      <c r="Z23" s="35">
        <v>161</v>
      </c>
      <c r="AA23" s="35">
        <v>161</v>
      </c>
      <c r="AB23" s="35"/>
      <c r="AC23" s="36">
        <f t="shared" si="1"/>
        <v>2803</v>
      </c>
    </row>
    <row r="24" spans="1:36" ht="27" customHeight="1" x14ac:dyDescent="0.25">
      <c r="A24" s="32">
        <f t="shared" si="0"/>
        <v>7</v>
      </c>
      <c r="B24" s="33" t="s">
        <v>49</v>
      </c>
      <c r="C24" s="34">
        <v>171</v>
      </c>
      <c r="D24" s="35">
        <v>56</v>
      </c>
      <c r="E24" s="35">
        <v>56</v>
      </c>
      <c r="F24" s="35">
        <v>56</v>
      </c>
      <c r="G24" s="35">
        <v>56</v>
      </c>
      <c r="H24" s="35">
        <v>56</v>
      </c>
      <c r="I24" s="35">
        <v>56</v>
      </c>
      <c r="J24" s="35">
        <v>56</v>
      </c>
      <c r="K24" s="35">
        <v>56</v>
      </c>
      <c r="L24" s="35">
        <v>56</v>
      </c>
      <c r="M24" s="35">
        <v>56</v>
      </c>
      <c r="N24" s="35">
        <v>56</v>
      </c>
      <c r="O24" s="35">
        <v>56</v>
      </c>
      <c r="P24" s="35">
        <v>56</v>
      </c>
      <c r="Q24" s="35">
        <v>56</v>
      </c>
      <c r="R24" s="35">
        <v>56</v>
      </c>
      <c r="S24" s="35">
        <v>56</v>
      </c>
      <c r="T24" s="35">
        <v>56</v>
      </c>
      <c r="U24" s="35">
        <v>56</v>
      </c>
      <c r="V24" s="35">
        <v>56</v>
      </c>
      <c r="W24" s="35">
        <v>56</v>
      </c>
      <c r="X24" s="35">
        <v>56</v>
      </c>
      <c r="Y24" s="35">
        <v>56</v>
      </c>
      <c r="Z24" s="35">
        <v>56</v>
      </c>
      <c r="AA24" s="35">
        <v>56</v>
      </c>
      <c r="AB24" s="35"/>
      <c r="AC24" s="36">
        <f>SUM(D24:AB24)</f>
        <v>1344</v>
      </c>
    </row>
    <row r="25" spans="1:36" ht="27" customHeight="1" x14ac:dyDescent="0.25">
      <c r="A25" s="32">
        <f t="shared" si="0"/>
        <v>8</v>
      </c>
      <c r="B25" s="33" t="s">
        <v>50</v>
      </c>
      <c r="C25" s="34">
        <v>342</v>
      </c>
      <c r="D25" s="35">
        <v>115</v>
      </c>
      <c r="E25" s="35">
        <v>115</v>
      </c>
      <c r="F25" s="35">
        <v>115</v>
      </c>
      <c r="G25" s="35">
        <v>115</v>
      </c>
      <c r="H25" s="35">
        <v>115</v>
      </c>
      <c r="I25" s="35">
        <v>115</v>
      </c>
      <c r="J25" s="35">
        <v>140</v>
      </c>
      <c r="K25" s="35">
        <v>140</v>
      </c>
      <c r="L25" s="35">
        <v>140</v>
      </c>
      <c r="M25" s="35">
        <v>140</v>
      </c>
      <c r="N25" s="35">
        <v>140</v>
      </c>
      <c r="O25" s="35">
        <v>140</v>
      </c>
      <c r="P25" s="35">
        <v>140</v>
      </c>
      <c r="Q25" s="35">
        <v>140</v>
      </c>
      <c r="R25" s="35">
        <v>140</v>
      </c>
      <c r="S25" s="35">
        <v>140</v>
      </c>
      <c r="T25" s="35">
        <v>140</v>
      </c>
      <c r="U25" s="35">
        <v>140</v>
      </c>
      <c r="V25" s="35">
        <v>140</v>
      </c>
      <c r="W25" s="35">
        <v>140</v>
      </c>
      <c r="X25" s="35">
        <v>140</v>
      </c>
      <c r="Y25" s="35">
        <v>140</v>
      </c>
      <c r="Z25" s="35">
        <v>115</v>
      </c>
      <c r="AA25" s="35">
        <v>115</v>
      </c>
      <c r="AB25" s="35"/>
      <c r="AC25" s="36">
        <f t="shared" si="1"/>
        <v>3045</v>
      </c>
    </row>
    <row r="26" spans="1:36" ht="27" customHeight="1" x14ac:dyDescent="0.25">
      <c r="A26" s="32">
        <f t="shared" si="0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/>
      <c r="AC26" s="36">
        <f>SUM(E26:AB26)</f>
        <v>3450</v>
      </c>
    </row>
    <row r="27" spans="1:36" ht="27" customHeight="1" x14ac:dyDescent="0.25">
      <c r="A27" s="27">
        <f t="shared" si="0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/>
      <c r="AC27" s="36">
        <f t="shared" si="1"/>
        <v>3105</v>
      </c>
      <c r="AD27" s="41" t="s">
        <v>53</v>
      </c>
    </row>
    <row r="28" spans="1:36" ht="27" customHeight="1" x14ac:dyDescent="0.25">
      <c r="A28" s="27">
        <f t="shared" si="0"/>
        <v>11</v>
      </c>
      <c r="B28" s="33" t="s">
        <v>54</v>
      </c>
      <c r="C28" s="34">
        <v>258</v>
      </c>
      <c r="D28" s="35">
        <v>258</v>
      </c>
      <c r="E28" s="35">
        <v>258</v>
      </c>
      <c r="F28" s="35">
        <v>258</v>
      </c>
      <c r="G28" s="35">
        <v>258</v>
      </c>
      <c r="H28" s="35">
        <v>258</v>
      </c>
      <c r="I28" s="35">
        <v>258</v>
      </c>
      <c r="J28" s="35">
        <v>258</v>
      </c>
      <c r="K28" s="35">
        <v>258</v>
      </c>
      <c r="L28" s="35">
        <v>258</v>
      </c>
      <c r="M28" s="35">
        <v>258</v>
      </c>
      <c r="N28" s="35">
        <v>258</v>
      </c>
      <c r="O28" s="35">
        <v>258</v>
      </c>
      <c r="P28" s="35">
        <v>258</v>
      </c>
      <c r="Q28" s="35">
        <v>258</v>
      </c>
      <c r="R28" s="35">
        <v>258</v>
      </c>
      <c r="S28" s="35">
        <v>258</v>
      </c>
      <c r="T28" s="35">
        <v>258</v>
      </c>
      <c r="U28" s="35">
        <v>258</v>
      </c>
      <c r="V28" s="35">
        <v>258</v>
      </c>
      <c r="W28" s="35">
        <v>258</v>
      </c>
      <c r="X28" s="35">
        <v>258</v>
      </c>
      <c r="Y28" s="35">
        <v>258</v>
      </c>
      <c r="Z28" s="35">
        <v>258</v>
      </c>
      <c r="AA28" s="35">
        <v>258</v>
      </c>
      <c r="AB28" s="35"/>
      <c r="AC28" s="36">
        <f>SUM(E28:AB28)</f>
        <v>5934</v>
      </c>
    </row>
    <row r="29" spans="1:36" ht="27" customHeight="1" x14ac:dyDescent="0.25">
      <c r="A29" s="27">
        <f t="shared" si="0"/>
        <v>12</v>
      </c>
      <c r="B29" s="33" t="s">
        <v>55</v>
      </c>
      <c r="C29" s="34">
        <v>142</v>
      </c>
      <c r="D29" s="35">
        <v>142</v>
      </c>
      <c r="E29" s="35">
        <v>142</v>
      </c>
      <c r="F29" s="35">
        <v>142</v>
      </c>
      <c r="G29" s="35">
        <v>142</v>
      </c>
      <c r="H29" s="35">
        <v>142</v>
      </c>
      <c r="I29" s="35">
        <v>142</v>
      </c>
      <c r="J29" s="35">
        <v>142</v>
      </c>
      <c r="K29" s="35">
        <v>142</v>
      </c>
      <c r="L29" s="35">
        <v>142</v>
      </c>
      <c r="M29" s="35">
        <v>142</v>
      </c>
      <c r="N29" s="35">
        <v>142</v>
      </c>
      <c r="O29" s="35">
        <v>142</v>
      </c>
      <c r="P29" s="35">
        <v>142</v>
      </c>
      <c r="Q29" s="35">
        <v>142</v>
      </c>
      <c r="R29" s="35">
        <v>142</v>
      </c>
      <c r="S29" s="35">
        <v>142</v>
      </c>
      <c r="T29" s="35">
        <v>142</v>
      </c>
      <c r="U29" s="35">
        <v>142</v>
      </c>
      <c r="V29" s="35">
        <v>142</v>
      </c>
      <c r="W29" s="35">
        <v>142</v>
      </c>
      <c r="X29" s="35">
        <v>142</v>
      </c>
      <c r="Y29" s="35">
        <v>142</v>
      </c>
      <c r="Z29" s="35">
        <v>142</v>
      </c>
      <c r="AA29" s="35">
        <v>142</v>
      </c>
      <c r="AB29" s="35"/>
      <c r="AC29" s="36">
        <f>SUM(E29:AB29)</f>
        <v>3266</v>
      </c>
    </row>
    <row r="30" spans="1:36" ht="27" customHeight="1" x14ac:dyDescent="0.25">
      <c r="A30" s="27">
        <f t="shared" si="0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1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1"/>
        <v>0</v>
      </c>
    </row>
    <row r="32" spans="1:36" ht="27" customHeight="1" x14ac:dyDescent="0.25">
      <c r="A32" s="27">
        <f t="shared" si="0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1"/>
        <v>0</v>
      </c>
    </row>
    <row r="33" spans="1:29" ht="27" customHeight="1" x14ac:dyDescent="0.25">
      <c r="A33" s="27">
        <f t="shared" si="0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1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1"/>
        <v>0</v>
      </c>
    </row>
    <row r="35" spans="1:29" ht="27" customHeight="1" x14ac:dyDescent="0.25">
      <c r="A35" s="27">
        <f t="shared" si="0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1"/>
        <v>0</v>
      </c>
    </row>
    <row r="36" spans="1:29" ht="27" customHeight="1" x14ac:dyDescent="0.25">
      <c r="A36" s="27">
        <f t="shared" si="0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1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1"/>
        <v>0</v>
      </c>
    </row>
    <row r="38" spans="1:29" ht="27" customHeight="1" x14ac:dyDescent="0.25">
      <c r="A38" s="27">
        <f t="shared" si="0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1"/>
        <v>0</v>
      </c>
    </row>
    <row r="39" spans="1:29" ht="27" customHeight="1" x14ac:dyDescent="0.25">
      <c r="A39" s="27">
        <f t="shared" si="0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1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1"/>
        <v>0</v>
      </c>
    </row>
    <row r="41" spans="1:29" ht="27" customHeight="1" x14ac:dyDescent="0.25">
      <c r="A41" s="27">
        <f t="shared" si="0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1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2">SUM(D18:D41)</f>
        <v>1569</v>
      </c>
      <c r="E43" s="51">
        <f t="shared" si="2"/>
        <v>1569</v>
      </c>
      <c r="F43" s="51">
        <f t="shared" si="2"/>
        <v>1569</v>
      </c>
      <c r="G43" s="51">
        <f t="shared" si="2"/>
        <v>1569</v>
      </c>
      <c r="H43" s="51">
        <f t="shared" si="2"/>
        <v>1571</v>
      </c>
      <c r="I43" s="51">
        <f t="shared" si="2"/>
        <v>1571</v>
      </c>
      <c r="J43" s="51">
        <f t="shared" si="2"/>
        <v>1571</v>
      </c>
      <c r="K43" s="51">
        <f t="shared" si="2"/>
        <v>1571</v>
      </c>
      <c r="L43" s="51">
        <f t="shared" si="2"/>
        <v>1571</v>
      </c>
      <c r="M43" s="51">
        <f t="shared" si="2"/>
        <v>1571</v>
      </c>
      <c r="N43" s="51">
        <f t="shared" si="2"/>
        <v>1571</v>
      </c>
      <c r="O43" s="51">
        <f t="shared" si="2"/>
        <v>1571</v>
      </c>
      <c r="P43" s="51">
        <f t="shared" si="2"/>
        <v>1571</v>
      </c>
      <c r="Q43" s="51">
        <f t="shared" si="2"/>
        <v>1571</v>
      </c>
      <c r="R43" s="51">
        <f t="shared" si="2"/>
        <v>1571</v>
      </c>
      <c r="S43" s="51">
        <f t="shared" si="2"/>
        <v>1571</v>
      </c>
      <c r="T43" s="51">
        <f t="shared" si="2"/>
        <v>1571</v>
      </c>
      <c r="U43" s="51">
        <f t="shared" si="2"/>
        <v>1471</v>
      </c>
      <c r="V43" s="51">
        <f t="shared" si="2"/>
        <v>1471</v>
      </c>
      <c r="W43" s="51">
        <f t="shared" si="2"/>
        <v>1471</v>
      </c>
      <c r="X43" s="51">
        <f t="shared" si="2"/>
        <v>1471</v>
      </c>
      <c r="Y43" s="51">
        <f t="shared" si="2"/>
        <v>1471</v>
      </c>
      <c r="Z43" s="51">
        <f t="shared" si="2"/>
        <v>1571</v>
      </c>
      <c r="AA43" s="51">
        <f t="shared" si="2"/>
        <v>1569</v>
      </c>
      <c r="AB43" s="51">
        <f>SUM(AB18:AB41)</f>
        <v>0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3">E54-5-60-10-35</f>
        <v>777</v>
      </c>
      <c r="F55" s="1">
        <f t="shared" si="3"/>
        <v>777</v>
      </c>
      <c r="G55" s="1">
        <f t="shared" si="3"/>
        <v>777</v>
      </c>
      <c r="H55" s="1">
        <f t="shared" si="3"/>
        <v>777</v>
      </c>
      <c r="I55" s="1">
        <f t="shared" si="3"/>
        <v>777</v>
      </c>
      <c r="J55" s="1">
        <f t="shared" si="3"/>
        <v>777</v>
      </c>
      <c r="K55" s="1">
        <f t="shared" si="3"/>
        <v>777</v>
      </c>
      <c r="L55" s="1">
        <f t="shared" si="3"/>
        <v>777</v>
      </c>
      <c r="M55" s="1">
        <f t="shared" si="3"/>
        <v>777</v>
      </c>
      <c r="N55" s="1">
        <f t="shared" si="3"/>
        <v>777</v>
      </c>
      <c r="O55" s="1">
        <f t="shared" si="3"/>
        <v>777</v>
      </c>
      <c r="P55" s="1">
        <f t="shared" si="3"/>
        <v>777</v>
      </c>
      <c r="Q55" s="1">
        <f t="shared" si="3"/>
        <v>777</v>
      </c>
      <c r="R55" s="1">
        <f t="shared" si="3"/>
        <v>777</v>
      </c>
      <c r="S55" s="1">
        <f t="shared" si="3"/>
        <v>777</v>
      </c>
      <c r="T55" s="1">
        <f t="shared" si="3"/>
        <v>777</v>
      </c>
      <c r="U55" s="1">
        <f t="shared" si="3"/>
        <v>777</v>
      </c>
      <c r="V55" s="1">
        <f t="shared" si="3"/>
        <v>777</v>
      </c>
      <c r="W55" s="1">
        <f t="shared" si="3"/>
        <v>777</v>
      </c>
      <c r="X55" s="1">
        <f t="shared" si="3"/>
        <v>777</v>
      </c>
      <c r="Y55" s="1">
        <f t="shared" si="3"/>
        <v>777</v>
      </c>
      <c r="Z55" s="1">
        <f t="shared" si="3"/>
        <v>777</v>
      </c>
      <c r="AA55" s="1">
        <f t="shared" si="3"/>
        <v>777</v>
      </c>
      <c r="AB55" s="1">
        <f t="shared" si="3"/>
        <v>-110</v>
      </c>
    </row>
    <row r="56" spans="1:28" x14ac:dyDescent="0.25">
      <c r="D56" s="55">
        <f>D55-SUM(D70,D73,D74,D72)</f>
        <v>615</v>
      </c>
      <c r="E56" s="55">
        <f t="shared" ref="E56:AA56" si="4">E55-E70-E74</f>
        <v>580</v>
      </c>
      <c r="F56" s="55">
        <f t="shared" si="4"/>
        <v>580</v>
      </c>
      <c r="G56" s="55">
        <f t="shared" si="4"/>
        <v>580</v>
      </c>
      <c r="H56" s="55">
        <f t="shared" si="4"/>
        <v>582</v>
      </c>
      <c r="I56" s="55">
        <f t="shared" si="4"/>
        <v>582</v>
      </c>
      <c r="J56" s="55">
        <f t="shared" si="4"/>
        <v>557</v>
      </c>
      <c r="K56" s="55">
        <f t="shared" si="4"/>
        <v>557</v>
      </c>
      <c r="L56" s="55">
        <f t="shared" si="4"/>
        <v>557</v>
      </c>
      <c r="M56" s="55">
        <f t="shared" si="4"/>
        <v>557</v>
      </c>
      <c r="N56" s="55">
        <f t="shared" si="4"/>
        <v>557</v>
      </c>
      <c r="O56" s="55">
        <f t="shared" si="4"/>
        <v>557</v>
      </c>
      <c r="P56" s="55">
        <f t="shared" si="4"/>
        <v>557</v>
      </c>
      <c r="Q56" s="55">
        <f t="shared" si="4"/>
        <v>557</v>
      </c>
      <c r="R56" s="55">
        <f t="shared" si="4"/>
        <v>557</v>
      </c>
      <c r="S56" s="55">
        <f t="shared" si="4"/>
        <v>557</v>
      </c>
      <c r="T56" s="55">
        <f t="shared" si="4"/>
        <v>557</v>
      </c>
      <c r="U56" s="55">
        <f t="shared" si="4"/>
        <v>457</v>
      </c>
      <c r="V56" s="55">
        <f t="shared" si="4"/>
        <v>457</v>
      </c>
      <c r="W56" s="55">
        <f t="shared" si="4"/>
        <v>457</v>
      </c>
      <c r="X56" s="55">
        <f t="shared" si="4"/>
        <v>457</v>
      </c>
      <c r="Y56" s="55">
        <f t="shared" si="4"/>
        <v>457</v>
      </c>
      <c r="Z56" s="55">
        <f t="shared" si="4"/>
        <v>582</v>
      </c>
      <c r="AA56" s="55">
        <f t="shared" si="4"/>
        <v>580</v>
      </c>
    </row>
    <row r="58" spans="1:28" x14ac:dyDescent="0.25">
      <c r="D58" s="55">
        <f t="shared" ref="D58:AA58" si="5">D56-D62</f>
        <v>615</v>
      </c>
      <c r="E58" s="55">
        <f t="shared" si="5"/>
        <v>580</v>
      </c>
      <c r="F58" s="55">
        <f t="shared" si="5"/>
        <v>580</v>
      </c>
      <c r="G58" s="55">
        <f t="shared" si="5"/>
        <v>580</v>
      </c>
      <c r="H58" s="55">
        <f t="shared" si="5"/>
        <v>582</v>
      </c>
      <c r="I58" s="55">
        <f t="shared" si="5"/>
        <v>582</v>
      </c>
      <c r="J58" s="55">
        <f t="shared" si="5"/>
        <v>557</v>
      </c>
      <c r="K58" s="55">
        <f t="shared" si="5"/>
        <v>557</v>
      </c>
      <c r="L58" s="55">
        <f t="shared" si="5"/>
        <v>557</v>
      </c>
      <c r="M58" s="55">
        <f t="shared" si="5"/>
        <v>557</v>
      </c>
      <c r="N58" s="55">
        <f t="shared" si="5"/>
        <v>557</v>
      </c>
      <c r="O58" s="55">
        <f t="shared" si="5"/>
        <v>557</v>
      </c>
      <c r="P58" s="55">
        <f t="shared" si="5"/>
        <v>557</v>
      </c>
      <c r="Q58" s="55">
        <f t="shared" si="5"/>
        <v>557</v>
      </c>
      <c r="R58" s="55">
        <f t="shared" si="5"/>
        <v>557</v>
      </c>
      <c r="S58" s="55">
        <f t="shared" si="5"/>
        <v>557</v>
      </c>
      <c r="T58" s="55">
        <f t="shared" si="5"/>
        <v>557</v>
      </c>
      <c r="U58" s="55">
        <f t="shared" si="5"/>
        <v>457</v>
      </c>
      <c r="V58" s="55">
        <f t="shared" si="5"/>
        <v>457</v>
      </c>
      <c r="W58" s="55">
        <f t="shared" si="5"/>
        <v>457</v>
      </c>
      <c r="X58" s="55">
        <f t="shared" si="5"/>
        <v>457</v>
      </c>
      <c r="Y58" s="55">
        <f t="shared" si="5"/>
        <v>457</v>
      </c>
      <c r="Z58" s="55">
        <f t="shared" si="5"/>
        <v>582</v>
      </c>
      <c r="AA58" s="55">
        <f t="shared" si="5"/>
        <v>580</v>
      </c>
    </row>
    <row r="59" spans="1:28" x14ac:dyDescent="0.25">
      <c r="D59" s="55">
        <f t="shared" ref="D59:AA59" si="6">D71-D62</f>
        <v>276</v>
      </c>
      <c r="E59" s="55">
        <f t="shared" si="6"/>
        <v>276</v>
      </c>
      <c r="F59" s="55">
        <f t="shared" si="6"/>
        <v>276</v>
      </c>
      <c r="G59" s="55">
        <f t="shared" si="6"/>
        <v>276</v>
      </c>
      <c r="H59" s="55">
        <f t="shared" si="6"/>
        <v>276</v>
      </c>
      <c r="I59" s="55">
        <f t="shared" si="6"/>
        <v>276</v>
      </c>
      <c r="J59" s="55">
        <f t="shared" si="6"/>
        <v>276</v>
      </c>
      <c r="K59" s="55">
        <f t="shared" si="6"/>
        <v>276</v>
      </c>
      <c r="L59" s="55">
        <f t="shared" si="6"/>
        <v>276</v>
      </c>
      <c r="M59" s="55">
        <f t="shared" si="6"/>
        <v>276</v>
      </c>
      <c r="N59" s="55">
        <f t="shared" si="6"/>
        <v>276</v>
      </c>
      <c r="O59" s="55">
        <f t="shared" si="6"/>
        <v>276</v>
      </c>
      <c r="P59" s="55">
        <f t="shared" si="6"/>
        <v>276</v>
      </c>
      <c r="Q59" s="55">
        <f t="shared" si="6"/>
        <v>276</v>
      </c>
      <c r="R59" s="55">
        <f t="shared" si="6"/>
        <v>276</v>
      </c>
      <c r="S59" s="55">
        <f t="shared" si="6"/>
        <v>276</v>
      </c>
      <c r="T59" s="55">
        <f t="shared" si="6"/>
        <v>276</v>
      </c>
      <c r="U59" s="55">
        <f t="shared" si="6"/>
        <v>276</v>
      </c>
      <c r="V59" s="55">
        <f t="shared" si="6"/>
        <v>276</v>
      </c>
      <c r="W59" s="55">
        <f t="shared" si="6"/>
        <v>276</v>
      </c>
      <c r="X59" s="55">
        <f t="shared" si="6"/>
        <v>276</v>
      </c>
      <c r="Y59" s="55">
        <f t="shared" si="6"/>
        <v>276</v>
      </c>
      <c r="Z59" s="55">
        <f t="shared" si="6"/>
        <v>276</v>
      </c>
      <c r="AA59" s="55">
        <f t="shared" si="6"/>
        <v>276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7">SUM(D69:AA69)</f>
        <v>240</v>
      </c>
    </row>
    <row r="70" spans="1:29" x14ac:dyDescent="0.25">
      <c r="A70" s="32">
        <f t="shared" ref="A70:A78" si="8">A69+1</f>
        <v>2</v>
      </c>
      <c r="B70" s="61" t="s">
        <v>44</v>
      </c>
      <c r="C70" s="62">
        <v>335</v>
      </c>
      <c r="D70" s="63">
        <f>$C19-D19</f>
        <v>167</v>
      </c>
      <c r="E70" s="64">
        <f t="shared" ref="E70:AB70" si="9">$C19-E19</f>
        <v>167</v>
      </c>
      <c r="F70" s="64">
        <f t="shared" si="9"/>
        <v>167</v>
      </c>
      <c r="G70" s="64">
        <f t="shared" si="9"/>
        <v>167</v>
      </c>
      <c r="H70" s="64">
        <f t="shared" si="9"/>
        <v>165</v>
      </c>
      <c r="I70" s="64">
        <f t="shared" si="9"/>
        <v>165</v>
      </c>
      <c r="J70" s="64">
        <f t="shared" si="9"/>
        <v>165</v>
      </c>
      <c r="K70" s="64">
        <f t="shared" si="9"/>
        <v>165</v>
      </c>
      <c r="L70" s="64">
        <f t="shared" si="9"/>
        <v>165</v>
      </c>
      <c r="M70" s="64">
        <f t="shared" si="9"/>
        <v>165</v>
      </c>
      <c r="N70" s="64">
        <f t="shared" si="9"/>
        <v>165</v>
      </c>
      <c r="O70" s="64">
        <f t="shared" si="9"/>
        <v>165</v>
      </c>
      <c r="P70" s="64">
        <f t="shared" si="9"/>
        <v>165</v>
      </c>
      <c r="Q70" s="64">
        <f t="shared" si="9"/>
        <v>165</v>
      </c>
      <c r="R70" s="64">
        <f t="shared" si="9"/>
        <v>165</v>
      </c>
      <c r="S70" s="64">
        <f t="shared" si="9"/>
        <v>165</v>
      </c>
      <c r="T70" s="64">
        <f t="shared" si="9"/>
        <v>165</v>
      </c>
      <c r="U70" s="64">
        <f t="shared" si="9"/>
        <v>165</v>
      </c>
      <c r="V70" s="64">
        <f t="shared" si="9"/>
        <v>165</v>
      </c>
      <c r="W70" s="64">
        <f t="shared" si="9"/>
        <v>165</v>
      </c>
      <c r="X70" s="64">
        <f t="shared" si="9"/>
        <v>165</v>
      </c>
      <c r="Y70" s="64">
        <f t="shared" si="9"/>
        <v>165</v>
      </c>
      <c r="Z70" s="64">
        <f t="shared" si="9"/>
        <v>165</v>
      </c>
      <c r="AA70" s="64">
        <f t="shared" si="9"/>
        <v>167</v>
      </c>
      <c r="AB70" s="64">
        <f t="shared" si="9"/>
        <v>325</v>
      </c>
      <c r="AC70" s="65">
        <f t="shared" si="7"/>
        <v>3970</v>
      </c>
    </row>
    <row r="71" spans="1:29" x14ac:dyDescent="0.25">
      <c r="A71" s="32">
        <f t="shared" si="8"/>
        <v>3</v>
      </c>
      <c r="B71" s="61" t="s">
        <v>45</v>
      </c>
      <c r="C71" s="62">
        <v>820</v>
      </c>
      <c r="D71" s="63">
        <f t="shared" ref="D71:AA71" si="10">IF((($C20-D20)+SUM(D70:D70,D72:D73)+10)&gt;($D$65),($D$65)-SUM(D70:D70,D72:D73)-10,($C20-D20))</f>
        <v>276</v>
      </c>
      <c r="E71" s="63">
        <f t="shared" si="10"/>
        <v>276</v>
      </c>
      <c r="F71" s="63">
        <f t="shared" si="10"/>
        <v>276</v>
      </c>
      <c r="G71" s="63">
        <f t="shared" si="10"/>
        <v>276</v>
      </c>
      <c r="H71" s="63">
        <f t="shared" si="10"/>
        <v>276</v>
      </c>
      <c r="I71" s="63">
        <f t="shared" si="10"/>
        <v>276</v>
      </c>
      <c r="J71" s="63">
        <f t="shared" si="10"/>
        <v>276</v>
      </c>
      <c r="K71" s="63">
        <f t="shared" si="10"/>
        <v>276</v>
      </c>
      <c r="L71" s="63">
        <f t="shared" si="10"/>
        <v>276</v>
      </c>
      <c r="M71" s="63">
        <f t="shared" si="10"/>
        <v>276</v>
      </c>
      <c r="N71" s="63">
        <f t="shared" si="10"/>
        <v>276</v>
      </c>
      <c r="O71" s="63">
        <f t="shared" si="10"/>
        <v>276</v>
      </c>
      <c r="P71" s="63">
        <f t="shared" si="10"/>
        <v>276</v>
      </c>
      <c r="Q71" s="63">
        <f t="shared" si="10"/>
        <v>276</v>
      </c>
      <c r="R71" s="63">
        <f t="shared" si="10"/>
        <v>276</v>
      </c>
      <c r="S71" s="63">
        <f t="shared" si="10"/>
        <v>276</v>
      </c>
      <c r="T71" s="63">
        <f t="shared" si="10"/>
        <v>276</v>
      </c>
      <c r="U71" s="63">
        <f t="shared" si="10"/>
        <v>276</v>
      </c>
      <c r="V71" s="63">
        <f t="shared" si="10"/>
        <v>276</v>
      </c>
      <c r="W71" s="63">
        <f t="shared" si="10"/>
        <v>276</v>
      </c>
      <c r="X71" s="63">
        <f t="shared" si="10"/>
        <v>276</v>
      </c>
      <c r="Y71" s="63">
        <f t="shared" si="10"/>
        <v>276</v>
      </c>
      <c r="Z71" s="63">
        <f t="shared" si="10"/>
        <v>276</v>
      </c>
      <c r="AA71" s="63">
        <f t="shared" si="10"/>
        <v>276</v>
      </c>
      <c r="AB71" s="63">
        <f>IF((($C20-AB20)+SUM(AB70:AB70,AB72:AB73)+10)&gt;(888-65),(888-65)-SUM(AB70:AB70,AB72:AB73)-10,($C20-AB20))</f>
        <v>106</v>
      </c>
      <c r="AC71" s="65">
        <f t="shared" si="7"/>
        <v>6624</v>
      </c>
    </row>
    <row r="72" spans="1:29" x14ac:dyDescent="0.25">
      <c r="A72" s="32">
        <f t="shared" si="8"/>
        <v>4</v>
      </c>
      <c r="B72" s="38" t="s">
        <v>46</v>
      </c>
      <c r="C72" s="66">
        <v>191</v>
      </c>
      <c r="D72" s="67">
        <f t="shared" ref="D72:AA75" si="11">$C21-D21</f>
        <v>0</v>
      </c>
      <c r="E72" s="68">
        <f t="shared" si="11"/>
        <v>0</v>
      </c>
      <c r="F72" s="68">
        <f t="shared" si="11"/>
        <v>0</v>
      </c>
      <c r="G72" s="68">
        <f t="shared" si="11"/>
        <v>0</v>
      </c>
      <c r="H72" s="68">
        <f t="shared" si="11"/>
        <v>0</v>
      </c>
      <c r="I72" s="68">
        <f t="shared" si="11"/>
        <v>0</v>
      </c>
      <c r="J72" s="68">
        <f t="shared" si="11"/>
        <v>0</v>
      </c>
      <c r="K72" s="68">
        <f t="shared" si="11"/>
        <v>0</v>
      </c>
      <c r="L72" s="68">
        <f t="shared" si="11"/>
        <v>0</v>
      </c>
      <c r="M72" s="68">
        <f t="shared" si="11"/>
        <v>0</v>
      </c>
      <c r="N72" s="68">
        <f t="shared" si="11"/>
        <v>0</v>
      </c>
      <c r="O72" s="68">
        <f t="shared" si="11"/>
        <v>0</v>
      </c>
      <c r="P72" s="68">
        <f t="shared" si="11"/>
        <v>0</v>
      </c>
      <c r="Q72" s="68">
        <f t="shared" si="11"/>
        <v>0</v>
      </c>
      <c r="R72" s="68">
        <f t="shared" si="11"/>
        <v>0</v>
      </c>
      <c r="S72" s="68">
        <f t="shared" si="11"/>
        <v>0</v>
      </c>
      <c r="T72" s="68">
        <f t="shared" si="11"/>
        <v>0</v>
      </c>
      <c r="U72" s="68">
        <f t="shared" si="11"/>
        <v>0</v>
      </c>
      <c r="V72" s="68">
        <f t="shared" si="11"/>
        <v>0</v>
      </c>
      <c r="W72" s="68">
        <f t="shared" si="11"/>
        <v>0</v>
      </c>
      <c r="X72" s="68">
        <f t="shared" si="11"/>
        <v>0</v>
      </c>
      <c r="Y72" s="68">
        <f t="shared" si="11"/>
        <v>0</v>
      </c>
      <c r="Z72" s="68">
        <f t="shared" si="11"/>
        <v>0</v>
      </c>
      <c r="AA72" s="68">
        <f t="shared" si="11"/>
        <v>0</v>
      </c>
      <c r="AB72" s="68">
        <f>$C21-AB21</f>
        <v>191</v>
      </c>
      <c r="AC72" s="65">
        <f t="shared" si="7"/>
        <v>0</v>
      </c>
    </row>
    <row r="73" spans="1:29" x14ac:dyDescent="0.25">
      <c r="A73" s="32">
        <f t="shared" si="8"/>
        <v>5</v>
      </c>
      <c r="B73" s="61" t="s">
        <v>47</v>
      </c>
      <c r="C73" s="62">
        <v>191</v>
      </c>
      <c r="D73" s="63">
        <f t="shared" si="11"/>
        <v>0</v>
      </c>
      <c r="E73" s="64">
        <f t="shared" si="11"/>
        <v>0</v>
      </c>
      <c r="F73" s="64">
        <f t="shared" si="11"/>
        <v>0</v>
      </c>
      <c r="G73" s="64">
        <f t="shared" si="11"/>
        <v>0</v>
      </c>
      <c r="H73" s="64">
        <f t="shared" si="11"/>
        <v>0</v>
      </c>
      <c r="I73" s="64">
        <f t="shared" si="11"/>
        <v>0</v>
      </c>
      <c r="J73" s="64">
        <f t="shared" si="11"/>
        <v>0</v>
      </c>
      <c r="K73" s="64">
        <f t="shared" si="11"/>
        <v>0</v>
      </c>
      <c r="L73" s="64">
        <f t="shared" si="11"/>
        <v>0</v>
      </c>
      <c r="M73" s="64">
        <f t="shared" si="11"/>
        <v>0</v>
      </c>
      <c r="N73" s="64">
        <f t="shared" si="11"/>
        <v>0</v>
      </c>
      <c r="O73" s="64">
        <f t="shared" si="11"/>
        <v>0</v>
      </c>
      <c r="P73" s="64">
        <f t="shared" si="11"/>
        <v>0</v>
      </c>
      <c r="Q73" s="64">
        <f t="shared" si="11"/>
        <v>0</v>
      </c>
      <c r="R73" s="64">
        <f t="shared" si="11"/>
        <v>0</v>
      </c>
      <c r="S73" s="64">
        <f t="shared" si="11"/>
        <v>0</v>
      </c>
      <c r="T73" s="64">
        <f t="shared" si="11"/>
        <v>0</v>
      </c>
      <c r="U73" s="64">
        <f t="shared" si="11"/>
        <v>0</v>
      </c>
      <c r="V73" s="64">
        <f t="shared" si="11"/>
        <v>0</v>
      </c>
      <c r="W73" s="64">
        <f t="shared" si="11"/>
        <v>0</v>
      </c>
      <c r="X73" s="64">
        <f t="shared" si="11"/>
        <v>0</v>
      </c>
      <c r="Y73" s="64">
        <f t="shared" si="11"/>
        <v>0</v>
      </c>
      <c r="Z73" s="64">
        <f t="shared" si="11"/>
        <v>0</v>
      </c>
      <c r="AA73" s="64">
        <f t="shared" si="11"/>
        <v>0</v>
      </c>
      <c r="AB73" s="64">
        <f>$C22-AB22</f>
        <v>191</v>
      </c>
      <c r="AC73" s="65">
        <f t="shared" si="7"/>
        <v>0</v>
      </c>
    </row>
    <row r="74" spans="1:29" x14ac:dyDescent="0.25">
      <c r="A74" s="32">
        <f t="shared" si="8"/>
        <v>6</v>
      </c>
      <c r="B74" s="69" t="s">
        <v>48</v>
      </c>
      <c r="C74" s="70">
        <v>191</v>
      </c>
      <c r="D74" s="71">
        <f t="shared" si="11"/>
        <v>30</v>
      </c>
      <c r="E74" s="72">
        <f t="shared" si="11"/>
        <v>30</v>
      </c>
      <c r="F74" s="72">
        <f t="shared" si="11"/>
        <v>30</v>
      </c>
      <c r="G74" s="72">
        <f t="shared" si="11"/>
        <v>30</v>
      </c>
      <c r="H74" s="72">
        <f t="shared" si="11"/>
        <v>30</v>
      </c>
      <c r="I74" s="72">
        <f t="shared" si="11"/>
        <v>30</v>
      </c>
      <c r="J74" s="72">
        <f t="shared" si="11"/>
        <v>55</v>
      </c>
      <c r="K74" s="72">
        <f t="shared" si="11"/>
        <v>55</v>
      </c>
      <c r="L74" s="72">
        <f t="shared" si="11"/>
        <v>55</v>
      </c>
      <c r="M74" s="72">
        <f t="shared" si="11"/>
        <v>55</v>
      </c>
      <c r="N74" s="72">
        <f t="shared" si="11"/>
        <v>55</v>
      </c>
      <c r="O74" s="72">
        <f t="shared" si="11"/>
        <v>55</v>
      </c>
      <c r="P74" s="72">
        <f t="shared" si="11"/>
        <v>55</v>
      </c>
      <c r="Q74" s="72">
        <f t="shared" si="11"/>
        <v>55</v>
      </c>
      <c r="R74" s="72">
        <f t="shared" si="11"/>
        <v>55</v>
      </c>
      <c r="S74" s="72">
        <f t="shared" si="11"/>
        <v>55</v>
      </c>
      <c r="T74" s="72">
        <f t="shared" si="11"/>
        <v>55</v>
      </c>
      <c r="U74" s="72">
        <f t="shared" si="11"/>
        <v>155</v>
      </c>
      <c r="V74" s="72">
        <f t="shared" si="11"/>
        <v>155</v>
      </c>
      <c r="W74" s="72">
        <f t="shared" si="11"/>
        <v>155</v>
      </c>
      <c r="X74" s="72">
        <f t="shared" si="11"/>
        <v>155</v>
      </c>
      <c r="Y74" s="72">
        <f t="shared" si="11"/>
        <v>155</v>
      </c>
      <c r="Z74" s="72">
        <f t="shared" si="11"/>
        <v>30</v>
      </c>
      <c r="AA74" s="72">
        <f t="shared" si="11"/>
        <v>30</v>
      </c>
      <c r="AB74" s="72">
        <f>$C23-AB23</f>
        <v>191</v>
      </c>
      <c r="AC74" s="65">
        <f t="shared" si="7"/>
        <v>1620</v>
      </c>
    </row>
    <row r="75" spans="1:29" x14ac:dyDescent="0.25">
      <c r="A75" s="32">
        <f t="shared" si="8"/>
        <v>7</v>
      </c>
      <c r="B75" s="33" t="s">
        <v>49</v>
      </c>
      <c r="C75" s="73">
        <v>171</v>
      </c>
      <c r="D75" s="74">
        <f t="shared" si="11"/>
        <v>115</v>
      </c>
      <c r="E75" s="75">
        <f t="shared" si="11"/>
        <v>115</v>
      </c>
      <c r="F75" s="75">
        <f t="shared" si="11"/>
        <v>115</v>
      </c>
      <c r="G75" s="75">
        <f t="shared" si="11"/>
        <v>115</v>
      </c>
      <c r="H75" s="75">
        <f t="shared" si="11"/>
        <v>115</v>
      </c>
      <c r="I75" s="75">
        <f t="shared" si="11"/>
        <v>115</v>
      </c>
      <c r="J75" s="75">
        <f t="shared" si="11"/>
        <v>115</v>
      </c>
      <c r="K75" s="75">
        <f t="shared" si="11"/>
        <v>115</v>
      </c>
      <c r="L75" s="75">
        <f t="shared" si="11"/>
        <v>115</v>
      </c>
      <c r="M75" s="75">
        <f t="shared" si="11"/>
        <v>115</v>
      </c>
      <c r="N75" s="75">
        <f t="shared" si="11"/>
        <v>115</v>
      </c>
      <c r="O75" s="75">
        <f t="shared" si="11"/>
        <v>115</v>
      </c>
      <c r="P75" s="75">
        <f t="shared" si="11"/>
        <v>115</v>
      </c>
      <c r="Q75" s="75">
        <f t="shared" si="11"/>
        <v>115</v>
      </c>
      <c r="R75" s="75">
        <f t="shared" si="11"/>
        <v>115</v>
      </c>
      <c r="S75" s="75">
        <f t="shared" si="11"/>
        <v>115</v>
      </c>
      <c r="T75" s="75">
        <f t="shared" si="11"/>
        <v>115</v>
      </c>
      <c r="U75" s="75">
        <f t="shared" si="11"/>
        <v>115</v>
      </c>
      <c r="V75" s="75">
        <f t="shared" si="11"/>
        <v>115</v>
      </c>
      <c r="W75" s="75">
        <f t="shared" si="11"/>
        <v>115</v>
      </c>
      <c r="X75" s="75">
        <f t="shared" si="11"/>
        <v>115</v>
      </c>
      <c r="Y75" s="75">
        <f t="shared" si="11"/>
        <v>115</v>
      </c>
      <c r="Z75" s="75">
        <f t="shared" si="11"/>
        <v>115</v>
      </c>
      <c r="AA75" s="75">
        <f t="shared" si="11"/>
        <v>115</v>
      </c>
      <c r="AB75" s="75">
        <f>$C24-AB24</f>
        <v>171</v>
      </c>
      <c r="AC75" s="65">
        <f t="shared" si="7"/>
        <v>2760</v>
      </c>
    </row>
    <row r="76" spans="1:29" x14ac:dyDescent="0.25">
      <c r="A76" s="32">
        <f t="shared" si="8"/>
        <v>8</v>
      </c>
      <c r="B76" s="33" t="s">
        <v>50</v>
      </c>
      <c r="C76" s="73">
        <v>342</v>
      </c>
      <c r="D76" s="74">
        <f t="shared" ref="D76:AA76" si="12">IF(($C25-D25)&gt;315,315,($C25-D25))</f>
        <v>227</v>
      </c>
      <c r="E76" s="74">
        <f t="shared" si="12"/>
        <v>227</v>
      </c>
      <c r="F76" s="74">
        <f t="shared" si="12"/>
        <v>227</v>
      </c>
      <c r="G76" s="74">
        <f t="shared" si="12"/>
        <v>227</v>
      </c>
      <c r="H76" s="74">
        <f t="shared" si="12"/>
        <v>227</v>
      </c>
      <c r="I76" s="74">
        <f t="shared" si="12"/>
        <v>227</v>
      </c>
      <c r="J76" s="74">
        <f t="shared" si="12"/>
        <v>202</v>
      </c>
      <c r="K76" s="74">
        <f t="shared" si="12"/>
        <v>202</v>
      </c>
      <c r="L76" s="74">
        <f t="shared" si="12"/>
        <v>202</v>
      </c>
      <c r="M76" s="74">
        <f t="shared" si="12"/>
        <v>202</v>
      </c>
      <c r="N76" s="74">
        <f t="shared" si="12"/>
        <v>202</v>
      </c>
      <c r="O76" s="74">
        <f t="shared" si="12"/>
        <v>202</v>
      </c>
      <c r="P76" s="74">
        <f t="shared" si="12"/>
        <v>202</v>
      </c>
      <c r="Q76" s="74">
        <f t="shared" si="12"/>
        <v>202</v>
      </c>
      <c r="R76" s="74">
        <f t="shared" si="12"/>
        <v>202</v>
      </c>
      <c r="S76" s="74">
        <f t="shared" si="12"/>
        <v>202</v>
      </c>
      <c r="T76" s="74">
        <f t="shared" si="12"/>
        <v>202</v>
      </c>
      <c r="U76" s="74">
        <f t="shared" si="12"/>
        <v>202</v>
      </c>
      <c r="V76" s="74">
        <f t="shared" si="12"/>
        <v>202</v>
      </c>
      <c r="W76" s="74">
        <f t="shared" si="12"/>
        <v>202</v>
      </c>
      <c r="X76" s="74">
        <f t="shared" si="12"/>
        <v>202</v>
      </c>
      <c r="Y76" s="74">
        <f t="shared" si="12"/>
        <v>202</v>
      </c>
      <c r="Z76" s="74">
        <f t="shared" si="12"/>
        <v>227</v>
      </c>
      <c r="AA76" s="74">
        <f t="shared" si="12"/>
        <v>227</v>
      </c>
      <c r="AB76" s="74">
        <f>IF(($C25-AB25)&gt;315,315,($C25-AB25))</f>
        <v>315</v>
      </c>
      <c r="AC76" s="65">
        <f t="shared" si="7"/>
        <v>5048</v>
      </c>
    </row>
    <row r="77" spans="1:29" x14ac:dyDescent="0.25">
      <c r="A77" s="32">
        <f t="shared" si="8"/>
        <v>9</v>
      </c>
      <c r="B77" s="33" t="s">
        <v>51</v>
      </c>
      <c r="C77" s="73">
        <v>150</v>
      </c>
      <c r="D77" s="74">
        <f t="shared" ref="D77:AA78" si="13">$C26-D26</f>
        <v>0</v>
      </c>
      <c r="E77" s="75">
        <f t="shared" si="13"/>
        <v>0</v>
      </c>
      <c r="F77" s="75">
        <f t="shared" si="13"/>
        <v>0</v>
      </c>
      <c r="G77" s="75">
        <f t="shared" si="13"/>
        <v>0</v>
      </c>
      <c r="H77" s="75">
        <f t="shared" si="13"/>
        <v>0</v>
      </c>
      <c r="I77" s="75">
        <f t="shared" si="13"/>
        <v>0</v>
      </c>
      <c r="J77" s="75">
        <f t="shared" si="13"/>
        <v>0</v>
      </c>
      <c r="K77" s="75">
        <f t="shared" si="13"/>
        <v>0</v>
      </c>
      <c r="L77" s="75">
        <f t="shared" si="13"/>
        <v>0</v>
      </c>
      <c r="M77" s="75">
        <f t="shared" si="13"/>
        <v>0</v>
      </c>
      <c r="N77" s="75">
        <f t="shared" si="13"/>
        <v>0</v>
      </c>
      <c r="O77" s="75">
        <f t="shared" si="13"/>
        <v>0</v>
      </c>
      <c r="P77" s="75">
        <f t="shared" si="13"/>
        <v>0</v>
      </c>
      <c r="Q77" s="75">
        <f t="shared" si="13"/>
        <v>0</v>
      </c>
      <c r="R77" s="75">
        <f t="shared" si="13"/>
        <v>0</v>
      </c>
      <c r="S77" s="75">
        <f t="shared" si="13"/>
        <v>0</v>
      </c>
      <c r="T77" s="75">
        <f t="shared" si="13"/>
        <v>0</v>
      </c>
      <c r="U77" s="75">
        <f t="shared" si="13"/>
        <v>0</v>
      </c>
      <c r="V77" s="75">
        <f t="shared" si="13"/>
        <v>0</v>
      </c>
      <c r="W77" s="75">
        <f t="shared" si="13"/>
        <v>0</v>
      </c>
      <c r="X77" s="75">
        <f t="shared" si="13"/>
        <v>0</v>
      </c>
      <c r="Y77" s="75">
        <f t="shared" si="13"/>
        <v>0</v>
      </c>
      <c r="Z77" s="75">
        <f t="shared" si="13"/>
        <v>0</v>
      </c>
      <c r="AA77" s="75">
        <f t="shared" si="13"/>
        <v>0</v>
      </c>
      <c r="AB77" s="75">
        <f>$C26-AB26</f>
        <v>150</v>
      </c>
      <c r="AC77" s="65">
        <f t="shared" si="7"/>
        <v>0</v>
      </c>
    </row>
    <row r="78" spans="1:29" x14ac:dyDescent="0.25">
      <c r="A78" s="76">
        <f t="shared" si="8"/>
        <v>10</v>
      </c>
      <c r="B78" s="33" t="s">
        <v>52</v>
      </c>
      <c r="C78" s="73" t="s">
        <v>66</v>
      </c>
      <c r="D78" s="74">
        <f t="shared" si="13"/>
        <v>0</v>
      </c>
      <c r="E78" s="75">
        <f t="shared" si="13"/>
        <v>0</v>
      </c>
      <c r="F78" s="75">
        <f t="shared" si="13"/>
        <v>0</v>
      </c>
      <c r="G78" s="75">
        <f t="shared" si="13"/>
        <v>0</v>
      </c>
      <c r="H78" s="75">
        <f t="shared" si="13"/>
        <v>0</v>
      </c>
      <c r="I78" s="75">
        <f t="shared" si="13"/>
        <v>0</v>
      </c>
      <c r="J78" s="75">
        <f t="shared" si="13"/>
        <v>0</v>
      </c>
      <c r="K78" s="75">
        <f t="shared" si="13"/>
        <v>0</v>
      </c>
      <c r="L78" s="75">
        <f t="shared" si="13"/>
        <v>0</v>
      </c>
      <c r="M78" s="75">
        <f t="shared" si="13"/>
        <v>0</v>
      </c>
      <c r="N78" s="75">
        <f t="shared" si="13"/>
        <v>0</v>
      </c>
      <c r="O78" s="75">
        <f t="shared" si="13"/>
        <v>0</v>
      </c>
      <c r="P78" s="75">
        <f t="shared" si="13"/>
        <v>0</v>
      </c>
      <c r="Q78" s="75">
        <f t="shared" si="13"/>
        <v>0</v>
      </c>
      <c r="R78" s="75">
        <f t="shared" si="13"/>
        <v>0</v>
      </c>
      <c r="S78" s="75">
        <f t="shared" si="13"/>
        <v>0</v>
      </c>
      <c r="T78" s="75">
        <f t="shared" si="13"/>
        <v>0</v>
      </c>
      <c r="U78" s="75">
        <f t="shared" si="13"/>
        <v>0</v>
      </c>
      <c r="V78" s="75">
        <f t="shared" si="13"/>
        <v>0</v>
      </c>
      <c r="W78" s="75">
        <f t="shared" si="13"/>
        <v>0</v>
      </c>
      <c r="X78" s="75">
        <f t="shared" si="13"/>
        <v>0</v>
      </c>
      <c r="Y78" s="75">
        <f t="shared" si="13"/>
        <v>0</v>
      </c>
      <c r="Z78" s="75">
        <f t="shared" si="13"/>
        <v>0</v>
      </c>
      <c r="AA78" s="75">
        <f t="shared" si="13"/>
        <v>0</v>
      </c>
      <c r="AB78" s="75">
        <f>$C27-AB27</f>
        <v>135</v>
      </c>
      <c r="AC78" s="65">
        <f t="shared" si="7"/>
        <v>0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r:id="rId5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7</xdr:col>
                <xdr:colOff>0</xdr:colOff>
                <xdr:row>2</xdr:row>
                <xdr:rowOff>66675</xdr:rowOff>
              </to>
            </anchor>
          </objectPr>
        </oleObject>
      </mc:Choice>
      <mc:Fallback>
        <oleObject progId="Word.Document.8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8"/>
  <sheetViews>
    <sheetView topLeftCell="B10" zoomScale="85" zoomScaleNormal="80" zoomScaleSheetLayoutView="70" workbookViewId="0">
      <selection activeCell="D17" sqref="D17:AA29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 x14ac:dyDescent="0.25">
      <c r="A1" s="1" t="s">
        <v>0</v>
      </c>
    </row>
    <row r="2" spans="1:28" ht="27" customHeight="1" x14ac:dyDescent="0.25">
      <c r="A2" s="2"/>
      <c r="B2" s="3"/>
      <c r="C2" s="94" t="s">
        <v>1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5"/>
      <c r="AB2" s="4"/>
    </row>
    <row r="3" spans="1:28" ht="27" customHeight="1" x14ac:dyDescent="0.25">
      <c r="A3" s="5"/>
      <c r="B3" s="6"/>
      <c r="C3" s="96" t="s">
        <v>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7"/>
      <c r="AB3" s="7"/>
    </row>
    <row r="4" spans="1:28" ht="27" customHeight="1" x14ac:dyDescent="0.25">
      <c r="A4" s="5"/>
      <c r="B4" s="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  <c r="AB4" s="7"/>
    </row>
    <row r="5" spans="1:28" ht="27" customHeight="1" x14ac:dyDescent="0.25">
      <c r="A5" s="5"/>
      <c r="B5" s="6"/>
      <c r="C5" s="98" t="s">
        <v>3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8"/>
      <c r="Z5" s="8"/>
      <c r="AA5" s="9"/>
      <c r="AB5" s="7"/>
    </row>
    <row r="6" spans="1:28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10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25.5" customHeight="1" x14ac:dyDescent="0.25">
      <c r="A8" s="80" t="s">
        <v>4</v>
      </c>
      <c r="B8" s="81"/>
      <c r="C8" s="99" t="s">
        <v>5</v>
      </c>
      <c r="D8" s="86"/>
      <c r="E8" s="86"/>
      <c r="F8" s="86"/>
      <c r="G8" s="86"/>
      <c r="H8" s="86"/>
      <c r="I8" s="86"/>
      <c r="J8" s="87"/>
      <c r="K8" s="6"/>
      <c r="L8" s="6"/>
      <c r="M8" s="6"/>
      <c r="N8" s="6"/>
      <c r="O8" s="100" t="s">
        <v>6</v>
      </c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2"/>
      <c r="AB8" s="7"/>
    </row>
    <row r="9" spans="1:28" ht="25.5" customHeight="1" x14ac:dyDescent="0.25">
      <c r="A9" s="80" t="s">
        <v>7</v>
      </c>
      <c r="B9" s="81"/>
      <c r="C9" s="99" t="s">
        <v>8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3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5"/>
      <c r="AB9" s="11"/>
    </row>
    <row r="10" spans="1:28" ht="25.5" customHeight="1" x14ac:dyDescent="0.25">
      <c r="A10" s="80" t="s">
        <v>9</v>
      </c>
      <c r="B10" s="81"/>
      <c r="C10" s="99" t="s">
        <v>10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11</v>
      </c>
      <c r="B11" s="81"/>
      <c r="C11" s="82">
        <f ca="1">NOW()</f>
        <v>42076.426139583331</v>
      </c>
      <c r="D11" s="83"/>
      <c r="E11" s="83"/>
      <c r="F11" s="83"/>
      <c r="G11" s="83"/>
      <c r="H11" s="83"/>
      <c r="I11" s="83"/>
      <c r="J11" s="84"/>
      <c r="K11" s="6"/>
      <c r="L11" s="6"/>
      <c r="M11" s="6"/>
      <c r="N11" s="6"/>
      <c r="O11" s="106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8"/>
    </row>
    <row r="12" spans="1:28" ht="6.75" customHeight="1" x14ac:dyDescent="0.3">
      <c r="A12" s="12"/>
      <c r="B12" s="13"/>
      <c r="C12" s="14"/>
      <c r="D12" s="15"/>
      <c r="E12" s="15"/>
      <c r="F12" s="15"/>
      <c r="G12" s="15"/>
      <c r="H12" s="15"/>
      <c r="I12" s="1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10"/>
    </row>
    <row r="13" spans="1:28" ht="24.75" customHeight="1" x14ac:dyDescent="0.25">
      <c r="A13" s="80" t="s">
        <v>12</v>
      </c>
      <c r="B13" s="81"/>
      <c r="C13" s="85">
        <v>42079</v>
      </c>
      <c r="D13" s="86"/>
      <c r="E13" s="86"/>
      <c r="F13" s="86"/>
      <c r="G13" s="86"/>
      <c r="H13" s="86"/>
      <c r="I13" s="86"/>
      <c r="J13" s="87"/>
      <c r="K13" s="17"/>
      <c r="L13" s="18" t="s">
        <v>13</v>
      </c>
      <c r="M13" s="17"/>
      <c r="N13" s="17"/>
      <c r="O13" s="19"/>
      <c r="P13" s="20"/>
      <c r="Q13" s="21">
        <v>1044</v>
      </c>
      <c r="R13" s="22" t="s">
        <v>14</v>
      </c>
      <c r="S13" s="19"/>
      <c r="T13" s="20"/>
      <c r="U13" s="23">
        <v>1682</v>
      </c>
      <c r="V13" s="6"/>
      <c r="W13" s="6"/>
      <c r="X13" s="6"/>
      <c r="Y13" s="6"/>
      <c r="Z13" s="6"/>
      <c r="AA13" s="10"/>
    </row>
    <row r="14" spans="1:28" ht="6.75" customHeight="1" x14ac:dyDescent="0.3">
      <c r="A14" s="12"/>
      <c r="B14" s="13"/>
      <c r="C14" s="13"/>
      <c r="D14" s="13"/>
      <c r="E14" s="13"/>
      <c r="F14" s="24"/>
      <c r="G14" s="6"/>
      <c r="H14" s="6"/>
      <c r="I14" s="1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10"/>
    </row>
    <row r="15" spans="1:28" ht="26.25" customHeight="1" x14ac:dyDescent="0.25">
      <c r="A15" s="25"/>
      <c r="B15" s="26"/>
      <c r="C15" s="26"/>
      <c r="D15" s="88" t="s">
        <v>15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90"/>
    </row>
    <row r="16" spans="1:28" ht="35.25" customHeight="1" x14ac:dyDescent="0.25">
      <c r="A16" s="27"/>
      <c r="B16" s="28" t="s">
        <v>16</v>
      </c>
      <c r="C16" s="29" t="s">
        <v>17</v>
      </c>
      <c r="D16" s="30" t="s">
        <v>18</v>
      </c>
      <c r="E16" s="31" t="s">
        <v>19</v>
      </c>
      <c r="F16" s="31" t="s">
        <v>20</v>
      </c>
      <c r="G16" s="31" t="s">
        <v>21</v>
      </c>
      <c r="H16" s="31" t="s">
        <v>22</v>
      </c>
      <c r="I16" s="31" t="s">
        <v>23</v>
      </c>
      <c r="J16" s="31" t="s">
        <v>24</v>
      </c>
      <c r="K16" s="31" t="s">
        <v>25</v>
      </c>
      <c r="L16" s="31" t="s">
        <v>26</v>
      </c>
      <c r="M16" s="31" t="s">
        <v>27</v>
      </c>
      <c r="N16" s="31" t="s">
        <v>28</v>
      </c>
      <c r="O16" s="31" t="s">
        <v>29</v>
      </c>
      <c r="P16" s="31" t="s">
        <v>30</v>
      </c>
      <c r="Q16" s="31" t="s">
        <v>31</v>
      </c>
      <c r="R16" s="31" t="s">
        <v>32</v>
      </c>
      <c r="S16" s="31" t="s">
        <v>33</v>
      </c>
      <c r="T16" s="31" t="s">
        <v>34</v>
      </c>
      <c r="U16" s="31" t="s">
        <v>35</v>
      </c>
      <c r="V16" s="31" t="s">
        <v>36</v>
      </c>
      <c r="W16" s="31" t="s">
        <v>37</v>
      </c>
      <c r="X16" s="31" t="s">
        <v>38</v>
      </c>
      <c r="Y16" s="31" t="s">
        <v>39</v>
      </c>
      <c r="Z16" s="31" t="s">
        <v>40</v>
      </c>
      <c r="AA16" s="31" t="s">
        <v>41</v>
      </c>
      <c r="AB16" s="31" t="s">
        <v>42</v>
      </c>
    </row>
    <row r="17" spans="1:36" ht="27" customHeight="1" x14ac:dyDescent="0.25">
      <c r="A17" s="32">
        <v>1</v>
      </c>
      <c r="B17" s="33" t="s">
        <v>43</v>
      </c>
      <c r="C17" s="34">
        <v>108</v>
      </c>
      <c r="D17" s="35">
        <v>10</v>
      </c>
      <c r="E17" s="35">
        <v>10</v>
      </c>
      <c r="F17" s="35">
        <v>10</v>
      </c>
      <c r="G17" s="35">
        <v>10</v>
      </c>
      <c r="H17" s="35">
        <v>10</v>
      </c>
      <c r="I17" s="35">
        <v>10</v>
      </c>
      <c r="J17" s="35">
        <v>10</v>
      </c>
      <c r="K17" s="35">
        <v>10</v>
      </c>
      <c r="L17" s="35">
        <v>10</v>
      </c>
      <c r="M17" s="35">
        <v>10</v>
      </c>
      <c r="N17" s="35">
        <v>10</v>
      </c>
      <c r="O17" s="35">
        <v>10</v>
      </c>
      <c r="P17" s="35">
        <v>10</v>
      </c>
      <c r="Q17" s="35">
        <v>10</v>
      </c>
      <c r="R17" s="35">
        <v>10</v>
      </c>
      <c r="S17" s="35">
        <v>10</v>
      </c>
      <c r="T17" s="35">
        <v>10</v>
      </c>
      <c r="U17" s="35">
        <v>10</v>
      </c>
      <c r="V17" s="35">
        <v>10</v>
      </c>
      <c r="W17" s="35">
        <v>10</v>
      </c>
      <c r="X17" s="35">
        <v>10</v>
      </c>
      <c r="Y17" s="35">
        <v>10</v>
      </c>
      <c r="Z17" s="35">
        <v>10</v>
      </c>
      <c r="AA17" s="35">
        <v>10</v>
      </c>
      <c r="AB17" s="35"/>
      <c r="AC17" s="36">
        <f>SUM(E17:AB17)</f>
        <v>230</v>
      </c>
      <c r="AJ17" s="35">
        <v>159</v>
      </c>
    </row>
    <row r="18" spans="1:36" ht="27" customHeight="1" x14ac:dyDescent="0.25">
      <c r="A18" s="32">
        <f t="shared" ref="A18:A40" si="0">A17+1</f>
        <v>2</v>
      </c>
      <c r="B18" s="33" t="s">
        <v>44</v>
      </c>
      <c r="C18" s="34">
        <v>325</v>
      </c>
      <c r="D18" s="35">
        <v>158</v>
      </c>
      <c r="E18" s="35">
        <v>158</v>
      </c>
      <c r="F18" s="35">
        <v>158</v>
      </c>
      <c r="G18" s="35">
        <v>158</v>
      </c>
      <c r="H18" s="35">
        <v>160</v>
      </c>
      <c r="I18" s="35">
        <v>160</v>
      </c>
      <c r="J18" s="35">
        <v>160</v>
      </c>
      <c r="K18" s="35">
        <v>160</v>
      </c>
      <c r="L18" s="35">
        <v>160</v>
      </c>
      <c r="M18" s="35">
        <v>160</v>
      </c>
      <c r="N18" s="35">
        <v>160</v>
      </c>
      <c r="O18" s="35">
        <v>160</v>
      </c>
      <c r="P18" s="35">
        <v>160</v>
      </c>
      <c r="Q18" s="35">
        <v>160</v>
      </c>
      <c r="R18" s="35">
        <v>160</v>
      </c>
      <c r="S18" s="35">
        <v>160</v>
      </c>
      <c r="T18" s="35">
        <v>160</v>
      </c>
      <c r="U18" s="35">
        <v>160</v>
      </c>
      <c r="V18" s="35">
        <v>160</v>
      </c>
      <c r="W18" s="35">
        <v>160</v>
      </c>
      <c r="X18" s="35">
        <v>160</v>
      </c>
      <c r="Y18" s="35">
        <v>160</v>
      </c>
      <c r="Z18" s="35">
        <v>160</v>
      </c>
      <c r="AA18" s="35">
        <v>158</v>
      </c>
      <c r="AB18" s="35"/>
      <c r="AC18" s="36">
        <f t="shared" ref="AC18:AC40" si="1">SUM(E18:AB18)</f>
        <v>3672</v>
      </c>
    </row>
    <row r="19" spans="1:36" ht="27" customHeight="1" x14ac:dyDescent="0.25">
      <c r="A19" s="32">
        <f t="shared" si="0"/>
        <v>3</v>
      </c>
      <c r="B19" s="37" t="s">
        <v>45</v>
      </c>
      <c r="C19" s="34">
        <v>278</v>
      </c>
      <c r="D19" s="35">
        <v>2</v>
      </c>
      <c r="E19" s="35">
        <v>2</v>
      </c>
      <c r="F19" s="35">
        <v>2</v>
      </c>
      <c r="G19" s="35">
        <v>2</v>
      </c>
      <c r="H19" s="35">
        <v>2</v>
      </c>
      <c r="I19" s="35">
        <v>2</v>
      </c>
      <c r="J19" s="35">
        <v>82</v>
      </c>
      <c r="K19" s="35">
        <v>82</v>
      </c>
      <c r="L19" s="35">
        <v>82</v>
      </c>
      <c r="M19" s="35">
        <v>82</v>
      </c>
      <c r="N19" s="35">
        <v>82</v>
      </c>
      <c r="O19" s="35">
        <v>82</v>
      </c>
      <c r="P19" s="35">
        <v>82</v>
      </c>
      <c r="Q19" s="35">
        <v>82</v>
      </c>
      <c r="R19" s="35">
        <v>82</v>
      </c>
      <c r="S19" s="35">
        <v>82</v>
      </c>
      <c r="T19" s="35">
        <v>82</v>
      </c>
      <c r="U19" s="35">
        <v>82</v>
      </c>
      <c r="V19" s="35">
        <v>82</v>
      </c>
      <c r="W19" s="35">
        <v>82</v>
      </c>
      <c r="X19" s="35">
        <v>82</v>
      </c>
      <c r="Y19" s="35">
        <v>82</v>
      </c>
      <c r="Z19" s="35">
        <v>2</v>
      </c>
      <c r="AA19" s="35">
        <v>2</v>
      </c>
      <c r="AB19" s="35"/>
      <c r="AC19" s="36">
        <f t="shared" si="1"/>
        <v>1326</v>
      </c>
    </row>
    <row r="20" spans="1:36" ht="27" customHeight="1" x14ac:dyDescent="0.25">
      <c r="A20" s="32">
        <f t="shared" si="0"/>
        <v>4</v>
      </c>
      <c r="B20" s="38" t="s">
        <v>46</v>
      </c>
      <c r="C20" s="39">
        <v>191</v>
      </c>
      <c r="D20" s="40">
        <v>191</v>
      </c>
      <c r="E20" s="40">
        <v>191</v>
      </c>
      <c r="F20" s="40">
        <v>191</v>
      </c>
      <c r="G20" s="40">
        <v>191</v>
      </c>
      <c r="H20" s="40">
        <v>191</v>
      </c>
      <c r="I20" s="40">
        <v>191</v>
      </c>
      <c r="J20" s="40">
        <v>191</v>
      </c>
      <c r="K20" s="40">
        <v>191</v>
      </c>
      <c r="L20" s="40">
        <v>191</v>
      </c>
      <c r="M20" s="40">
        <v>191</v>
      </c>
      <c r="N20" s="40">
        <v>191</v>
      </c>
      <c r="O20" s="40">
        <v>191</v>
      </c>
      <c r="P20" s="40">
        <v>191</v>
      </c>
      <c r="Q20" s="40">
        <v>191</v>
      </c>
      <c r="R20" s="40">
        <v>191</v>
      </c>
      <c r="S20" s="40">
        <v>191</v>
      </c>
      <c r="T20" s="40">
        <v>191</v>
      </c>
      <c r="U20" s="40">
        <v>191</v>
      </c>
      <c r="V20" s="40">
        <v>191</v>
      </c>
      <c r="W20" s="40">
        <v>191</v>
      </c>
      <c r="X20" s="40">
        <v>191</v>
      </c>
      <c r="Y20" s="40">
        <v>191</v>
      </c>
      <c r="Z20" s="40">
        <v>191</v>
      </c>
      <c r="AA20" s="40">
        <v>191</v>
      </c>
      <c r="AB20" s="40"/>
      <c r="AC20" s="36">
        <f t="shared" si="1"/>
        <v>4393</v>
      </c>
    </row>
    <row r="21" spans="1:36" ht="27" customHeight="1" x14ac:dyDescent="0.25">
      <c r="A21" s="32">
        <f t="shared" si="0"/>
        <v>5</v>
      </c>
      <c r="B21" s="33" t="s">
        <v>47</v>
      </c>
      <c r="C21" s="34">
        <v>191</v>
      </c>
      <c r="D21" s="35">
        <v>191</v>
      </c>
      <c r="E21" s="35">
        <v>191</v>
      </c>
      <c r="F21" s="35">
        <v>191</v>
      </c>
      <c r="G21" s="35">
        <v>191</v>
      </c>
      <c r="H21" s="35">
        <v>191</v>
      </c>
      <c r="I21" s="35">
        <v>191</v>
      </c>
      <c r="J21" s="35">
        <v>191</v>
      </c>
      <c r="K21" s="35">
        <v>191</v>
      </c>
      <c r="L21" s="35">
        <v>191</v>
      </c>
      <c r="M21" s="35">
        <v>191</v>
      </c>
      <c r="N21" s="35">
        <v>191</v>
      </c>
      <c r="O21" s="35">
        <v>191</v>
      </c>
      <c r="P21" s="35">
        <v>191</v>
      </c>
      <c r="Q21" s="35">
        <v>191</v>
      </c>
      <c r="R21" s="35">
        <v>191</v>
      </c>
      <c r="S21" s="35">
        <v>191</v>
      </c>
      <c r="T21" s="35">
        <v>191</v>
      </c>
      <c r="U21" s="35">
        <v>191</v>
      </c>
      <c r="V21" s="35">
        <v>191</v>
      </c>
      <c r="W21" s="35">
        <v>191</v>
      </c>
      <c r="X21" s="35">
        <v>191</v>
      </c>
      <c r="Y21" s="35">
        <v>191</v>
      </c>
      <c r="Z21" s="35">
        <v>191</v>
      </c>
      <c r="AA21" s="35">
        <v>191</v>
      </c>
      <c r="AB21" s="35"/>
      <c r="AC21" s="36">
        <f t="shared" si="1"/>
        <v>4393</v>
      </c>
    </row>
    <row r="22" spans="1:36" ht="27" customHeight="1" x14ac:dyDescent="0.25">
      <c r="A22" s="32">
        <f t="shared" si="0"/>
        <v>6</v>
      </c>
      <c r="B22" s="33" t="s">
        <v>48</v>
      </c>
      <c r="C22" s="34">
        <v>191</v>
      </c>
      <c r="D22" s="35">
        <v>161</v>
      </c>
      <c r="E22" s="35">
        <v>161</v>
      </c>
      <c r="F22" s="35">
        <v>161</v>
      </c>
      <c r="G22" s="35">
        <v>161</v>
      </c>
      <c r="H22" s="35">
        <v>161</v>
      </c>
      <c r="I22" s="35">
        <v>161</v>
      </c>
      <c r="J22" s="35">
        <v>136</v>
      </c>
      <c r="K22" s="35">
        <v>136</v>
      </c>
      <c r="L22" s="35">
        <v>136</v>
      </c>
      <c r="M22" s="35">
        <v>136</v>
      </c>
      <c r="N22" s="35">
        <v>136</v>
      </c>
      <c r="O22" s="35">
        <v>136</v>
      </c>
      <c r="P22" s="35">
        <v>136</v>
      </c>
      <c r="Q22" s="35">
        <v>136</v>
      </c>
      <c r="R22" s="35">
        <v>136</v>
      </c>
      <c r="S22" s="35">
        <v>136</v>
      </c>
      <c r="T22" s="35">
        <v>136</v>
      </c>
      <c r="U22" s="35">
        <v>36</v>
      </c>
      <c r="V22" s="35">
        <v>36</v>
      </c>
      <c r="W22" s="35">
        <v>36</v>
      </c>
      <c r="X22" s="35">
        <v>36</v>
      </c>
      <c r="Y22" s="35">
        <v>36</v>
      </c>
      <c r="Z22" s="35">
        <v>161</v>
      </c>
      <c r="AA22" s="35">
        <v>161</v>
      </c>
      <c r="AB22" s="35"/>
      <c r="AC22" s="36">
        <f t="shared" si="1"/>
        <v>2803</v>
      </c>
    </row>
    <row r="23" spans="1:36" ht="27" customHeight="1" x14ac:dyDescent="0.25">
      <c r="A23" s="32">
        <f t="shared" si="0"/>
        <v>7</v>
      </c>
      <c r="B23" s="33" t="s">
        <v>49</v>
      </c>
      <c r="C23" s="34">
        <v>171</v>
      </c>
      <c r="D23" s="35">
        <v>56</v>
      </c>
      <c r="E23" s="35">
        <v>56</v>
      </c>
      <c r="F23" s="35">
        <v>56</v>
      </c>
      <c r="G23" s="35">
        <v>56</v>
      </c>
      <c r="H23" s="35">
        <v>56</v>
      </c>
      <c r="I23" s="35">
        <v>56</v>
      </c>
      <c r="J23" s="35">
        <v>56</v>
      </c>
      <c r="K23" s="35">
        <v>56</v>
      </c>
      <c r="L23" s="35">
        <v>56</v>
      </c>
      <c r="M23" s="35">
        <v>56</v>
      </c>
      <c r="N23" s="35">
        <v>56</v>
      </c>
      <c r="O23" s="35">
        <v>56</v>
      </c>
      <c r="P23" s="35">
        <v>56</v>
      </c>
      <c r="Q23" s="35">
        <v>56</v>
      </c>
      <c r="R23" s="35">
        <v>56</v>
      </c>
      <c r="S23" s="35">
        <v>56</v>
      </c>
      <c r="T23" s="35">
        <v>56</v>
      </c>
      <c r="U23" s="35">
        <v>56</v>
      </c>
      <c r="V23" s="35">
        <v>56</v>
      </c>
      <c r="W23" s="35">
        <v>56</v>
      </c>
      <c r="X23" s="35">
        <v>56</v>
      </c>
      <c r="Y23" s="35">
        <v>56</v>
      </c>
      <c r="Z23" s="35">
        <v>56</v>
      </c>
      <c r="AA23" s="35">
        <v>56</v>
      </c>
      <c r="AB23" s="35"/>
      <c r="AC23" s="36">
        <f>SUM(D23:AB23)</f>
        <v>1344</v>
      </c>
    </row>
    <row r="24" spans="1:36" ht="27" customHeight="1" x14ac:dyDescent="0.25">
      <c r="A24" s="32">
        <f t="shared" si="0"/>
        <v>8</v>
      </c>
      <c r="B24" s="33" t="s">
        <v>50</v>
      </c>
      <c r="C24" s="34">
        <v>342</v>
      </c>
      <c r="D24" s="35">
        <v>116</v>
      </c>
      <c r="E24" s="35">
        <v>116</v>
      </c>
      <c r="F24" s="35">
        <v>116</v>
      </c>
      <c r="G24" s="35">
        <v>115</v>
      </c>
      <c r="H24" s="35">
        <v>116</v>
      </c>
      <c r="I24" s="35">
        <v>116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116</v>
      </c>
      <c r="AA24" s="35">
        <v>116</v>
      </c>
      <c r="AB24" s="35"/>
      <c r="AC24" s="36">
        <f t="shared" si="1"/>
        <v>811</v>
      </c>
    </row>
    <row r="25" spans="1:36" ht="27" customHeight="1" x14ac:dyDescent="0.25">
      <c r="A25" s="32">
        <f t="shared" si="0"/>
        <v>9</v>
      </c>
      <c r="B25" s="33" t="s">
        <v>51</v>
      </c>
      <c r="C25" s="34">
        <v>150</v>
      </c>
      <c r="D25" s="35">
        <v>150</v>
      </c>
      <c r="E25" s="35">
        <v>150</v>
      </c>
      <c r="F25" s="35">
        <v>150</v>
      </c>
      <c r="G25" s="35">
        <v>150</v>
      </c>
      <c r="H25" s="35">
        <v>150</v>
      </c>
      <c r="I25" s="35">
        <v>150</v>
      </c>
      <c r="J25" s="35">
        <v>150</v>
      </c>
      <c r="K25" s="35">
        <v>150</v>
      </c>
      <c r="L25" s="35">
        <v>150</v>
      </c>
      <c r="M25" s="35">
        <v>150</v>
      </c>
      <c r="N25" s="35">
        <v>150</v>
      </c>
      <c r="O25" s="35">
        <v>150</v>
      </c>
      <c r="P25" s="35">
        <v>150</v>
      </c>
      <c r="Q25" s="35">
        <v>150</v>
      </c>
      <c r="R25" s="35">
        <v>150</v>
      </c>
      <c r="S25" s="35">
        <v>150</v>
      </c>
      <c r="T25" s="35">
        <v>150</v>
      </c>
      <c r="U25" s="35">
        <v>150</v>
      </c>
      <c r="V25" s="35">
        <v>150</v>
      </c>
      <c r="W25" s="35">
        <v>150</v>
      </c>
      <c r="X25" s="35">
        <v>150</v>
      </c>
      <c r="Y25" s="35">
        <v>150</v>
      </c>
      <c r="Z25" s="35">
        <v>150</v>
      </c>
      <c r="AA25" s="35">
        <v>150</v>
      </c>
      <c r="AB25" s="35"/>
      <c r="AC25" s="36">
        <f>SUM(E25:AB25)</f>
        <v>3450</v>
      </c>
    </row>
    <row r="26" spans="1:36" ht="27" customHeight="1" x14ac:dyDescent="0.25">
      <c r="A26" s="27">
        <f t="shared" si="0"/>
        <v>10</v>
      </c>
      <c r="B26" s="33" t="s">
        <v>52</v>
      </c>
      <c r="C26" s="34">
        <v>135</v>
      </c>
      <c r="D26" s="35">
        <v>135</v>
      </c>
      <c r="E26" s="35">
        <v>135</v>
      </c>
      <c r="F26" s="35">
        <v>135</v>
      </c>
      <c r="G26" s="35">
        <v>135</v>
      </c>
      <c r="H26" s="35">
        <v>135</v>
      </c>
      <c r="I26" s="35">
        <v>135</v>
      </c>
      <c r="J26" s="35">
        <v>100</v>
      </c>
      <c r="K26" s="35">
        <v>100</v>
      </c>
      <c r="L26" s="35">
        <v>100</v>
      </c>
      <c r="M26" s="35">
        <v>100</v>
      </c>
      <c r="N26" s="35">
        <v>100</v>
      </c>
      <c r="O26" s="35">
        <v>100</v>
      </c>
      <c r="P26" s="35">
        <v>100</v>
      </c>
      <c r="Q26" s="35">
        <v>100</v>
      </c>
      <c r="R26" s="35">
        <v>100</v>
      </c>
      <c r="S26" s="35">
        <v>100</v>
      </c>
      <c r="T26" s="35">
        <v>100</v>
      </c>
      <c r="U26" s="35">
        <v>100</v>
      </c>
      <c r="V26" s="35">
        <v>100</v>
      </c>
      <c r="W26" s="35">
        <v>100</v>
      </c>
      <c r="X26" s="35">
        <v>100</v>
      </c>
      <c r="Y26" s="35">
        <v>100</v>
      </c>
      <c r="Z26" s="35">
        <v>135</v>
      </c>
      <c r="AA26" s="35">
        <v>135</v>
      </c>
      <c r="AB26" s="35"/>
      <c r="AC26" s="36">
        <f t="shared" si="1"/>
        <v>2545</v>
      </c>
      <c r="AD26" s="41" t="s">
        <v>53</v>
      </c>
    </row>
    <row r="27" spans="1:36" ht="27" customHeight="1" x14ac:dyDescent="0.25">
      <c r="A27" s="27">
        <f t="shared" si="0"/>
        <v>11</v>
      </c>
      <c r="B27" s="33" t="s">
        <v>54</v>
      </c>
      <c r="C27" s="34">
        <v>258</v>
      </c>
      <c r="D27" s="35">
        <v>258</v>
      </c>
      <c r="E27" s="35">
        <v>258</v>
      </c>
      <c r="F27" s="35">
        <v>258</v>
      </c>
      <c r="G27" s="35">
        <v>258</v>
      </c>
      <c r="H27" s="35">
        <v>258</v>
      </c>
      <c r="I27" s="35">
        <v>258</v>
      </c>
      <c r="J27" s="35">
        <v>258</v>
      </c>
      <c r="K27" s="35">
        <v>258</v>
      </c>
      <c r="L27" s="35">
        <v>258</v>
      </c>
      <c r="M27" s="35">
        <v>258</v>
      </c>
      <c r="N27" s="35">
        <v>258</v>
      </c>
      <c r="O27" s="35">
        <v>258</v>
      </c>
      <c r="P27" s="35">
        <v>258</v>
      </c>
      <c r="Q27" s="35">
        <v>258</v>
      </c>
      <c r="R27" s="35">
        <v>258</v>
      </c>
      <c r="S27" s="35">
        <v>258</v>
      </c>
      <c r="T27" s="35">
        <v>258</v>
      </c>
      <c r="U27" s="35">
        <v>258</v>
      </c>
      <c r="V27" s="35">
        <v>258</v>
      </c>
      <c r="W27" s="35">
        <v>258</v>
      </c>
      <c r="X27" s="35">
        <v>258</v>
      </c>
      <c r="Y27" s="35">
        <v>258</v>
      </c>
      <c r="Z27" s="35">
        <v>258</v>
      </c>
      <c r="AA27" s="35">
        <v>258</v>
      </c>
      <c r="AB27" s="35"/>
      <c r="AC27" s="36">
        <f>SUM(E27:AB27)</f>
        <v>5934</v>
      </c>
    </row>
    <row r="28" spans="1:36" ht="27" customHeight="1" x14ac:dyDescent="0.25">
      <c r="A28" s="27">
        <f t="shared" si="0"/>
        <v>12</v>
      </c>
      <c r="B28" s="33" t="s">
        <v>55</v>
      </c>
      <c r="C28" s="34">
        <v>142</v>
      </c>
      <c r="D28" s="35">
        <v>142</v>
      </c>
      <c r="E28" s="35">
        <v>142</v>
      </c>
      <c r="F28" s="35">
        <v>142</v>
      </c>
      <c r="G28" s="35">
        <v>142</v>
      </c>
      <c r="H28" s="35">
        <v>142</v>
      </c>
      <c r="I28" s="35">
        <v>142</v>
      </c>
      <c r="J28" s="35">
        <v>142</v>
      </c>
      <c r="K28" s="35">
        <v>142</v>
      </c>
      <c r="L28" s="35">
        <v>142</v>
      </c>
      <c r="M28" s="35">
        <v>142</v>
      </c>
      <c r="N28" s="35">
        <v>142</v>
      </c>
      <c r="O28" s="35">
        <v>142</v>
      </c>
      <c r="P28" s="35">
        <v>142</v>
      </c>
      <c r="Q28" s="35">
        <v>142</v>
      </c>
      <c r="R28" s="35">
        <v>142</v>
      </c>
      <c r="S28" s="35">
        <v>142</v>
      </c>
      <c r="T28" s="35">
        <v>142</v>
      </c>
      <c r="U28" s="35">
        <v>142</v>
      </c>
      <c r="V28" s="35">
        <v>142</v>
      </c>
      <c r="W28" s="35">
        <v>142</v>
      </c>
      <c r="X28" s="35">
        <v>142</v>
      </c>
      <c r="Y28" s="35">
        <v>142</v>
      </c>
      <c r="Z28" s="35">
        <v>142</v>
      </c>
      <c r="AA28" s="35">
        <v>142</v>
      </c>
      <c r="AB28" s="35"/>
      <c r="AC28" s="36">
        <f>SUM(E28:AB28)</f>
        <v>3266</v>
      </c>
    </row>
    <row r="29" spans="1:36" ht="27" customHeight="1" x14ac:dyDescent="0.25">
      <c r="A29" s="27">
        <f t="shared" si="0"/>
        <v>13</v>
      </c>
      <c r="B29" s="42"/>
      <c r="C29" s="34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36">
        <f t="shared" si="1"/>
        <v>0</v>
      </c>
    </row>
    <row r="30" spans="1:36" ht="27" customHeight="1" x14ac:dyDescent="0.25">
      <c r="A30" s="27">
        <v>14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1"/>
        <v>0</v>
      </c>
    </row>
    <row r="31" spans="1:36" ht="27" customHeight="1" x14ac:dyDescent="0.25">
      <c r="A31" s="27">
        <f t="shared" si="0"/>
        <v>15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1"/>
        <v>0</v>
      </c>
    </row>
    <row r="32" spans="1:36" ht="27" customHeight="1" x14ac:dyDescent="0.25">
      <c r="A32" s="27">
        <f t="shared" si="0"/>
        <v>16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1"/>
        <v>0</v>
      </c>
    </row>
    <row r="33" spans="1:29" ht="27" customHeight="1" x14ac:dyDescent="0.25">
      <c r="A33" s="27">
        <v>15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1"/>
        <v>0</v>
      </c>
    </row>
    <row r="34" spans="1:29" ht="27" customHeight="1" x14ac:dyDescent="0.25">
      <c r="A34" s="27">
        <f t="shared" si="0"/>
        <v>16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1"/>
        <v>0</v>
      </c>
    </row>
    <row r="35" spans="1:29" ht="27" customHeight="1" x14ac:dyDescent="0.25">
      <c r="A35" s="27">
        <f t="shared" si="0"/>
        <v>17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1"/>
        <v>0</v>
      </c>
    </row>
    <row r="36" spans="1:29" ht="27" customHeight="1" x14ac:dyDescent="0.25">
      <c r="A36" s="27">
        <v>16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1"/>
        <v>0</v>
      </c>
    </row>
    <row r="37" spans="1:29" ht="27" customHeight="1" x14ac:dyDescent="0.25">
      <c r="A37" s="27">
        <f t="shared" si="0"/>
        <v>17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1"/>
        <v>0</v>
      </c>
    </row>
    <row r="38" spans="1:29" ht="27" customHeight="1" x14ac:dyDescent="0.25">
      <c r="A38" s="27">
        <f t="shared" si="0"/>
        <v>18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1"/>
        <v>0</v>
      </c>
    </row>
    <row r="39" spans="1:29" ht="27" customHeight="1" x14ac:dyDescent="0.25">
      <c r="A39" s="27">
        <v>17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1"/>
        <v>0</v>
      </c>
    </row>
    <row r="40" spans="1:29" ht="27" customHeight="1" x14ac:dyDescent="0.25">
      <c r="A40" s="27">
        <f t="shared" si="0"/>
        <v>18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1"/>
        <v>0</v>
      </c>
    </row>
    <row r="41" spans="1:29" ht="4.5" customHeight="1" x14ac:dyDescent="0.25">
      <c r="A41" s="44"/>
      <c r="B41" s="45"/>
      <c r="C41" s="45"/>
      <c r="D41" s="45"/>
      <c r="E41" s="46"/>
      <c r="F41" s="4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29" ht="27" customHeight="1" x14ac:dyDescent="0.25">
      <c r="A42" s="48" t="s">
        <v>56</v>
      </c>
      <c r="B42" s="49"/>
      <c r="C42" s="50">
        <f>SUM(C16:C40)</f>
        <v>2482</v>
      </c>
      <c r="D42" s="51">
        <f t="shared" ref="D42:AA42" si="2">SUM(D17:D40)</f>
        <v>1570</v>
      </c>
      <c r="E42" s="51">
        <f t="shared" si="2"/>
        <v>1570</v>
      </c>
      <c r="F42" s="51">
        <f t="shared" si="2"/>
        <v>1570</v>
      </c>
      <c r="G42" s="51">
        <f t="shared" si="2"/>
        <v>1569</v>
      </c>
      <c r="H42" s="51">
        <f t="shared" si="2"/>
        <v>1572</v>
      </c>
      <c r="I42" s="51">
        <f t="shared" si="2"/>
        <v>1572</v>
      </c>
      <c r="J42" s="51">
        <f t="shared" si="2"/>
        <v>1476</v>
      </c>
      <c r="K42" s="51">
        <f t="shared" si="2"/>
        <v>1476</v>
      </c>
      <c r="L42" s="51">
        <f t="shared" si="2"/>
        <v>1476</v>
      </c>
      <c r="M42" s="51">
        <f t="shared" si="2"/>
        <v>1476</v>
      </c>
      <c r="N42" s="51">
        <f t="shared" si="2"/>
        <v>1476</v>
      </c>
      <c r="O42" s="51">
        <f t="shared" si="2"/>
        <v>1476</v>
      </c>
      <c r="P42" s="51">
        <f t="shared" si="2"/>
        <v>1476</v>
      </c>
      <c r="Q42" s="51">
        <f t="shared" si="2"/>
        <v>1476</v>
      </c>
      <c r="R42" s="51">
        <f t="shared" si="2"/>
        <v>1476</v>
      </c>
      <c r="S42" s="51">
        <f t="shared" si="2"/>
        <v>1476</v>
      </c>
      <c r="T42" s="51">
        <f t="shared" si="2"/>
        <v>1476</v>
      </c>
      <c r="U42" s="51">
        <f t="shared" si="2"/>
        <v>1376</v>
      </c>
      <c r="V42" s="51">
        <f t="shared" si="2"/>
        <v>1376</v>
      </c>
      <c r="W42" s="51">
        <f t="shared" si="2"/>
        <v>1376</v>
      </c>
      <c r="X42" s="51">
        <f t="shared" si="2"/>
        <v>1376</v>
      </c>
      <c r="Y42" s="51">
        <f t="shared" si="2"/>
        <v>1376</v>
      </c>
      <c r="Z42" s="51">
        <f t="shared" si="2"/>
        <v>1572</v>
      </c>
      <c r="AA42" s="51">
        <f t="shared" si="2"/>
        <v>1570</v>
      </c>
      <c r="AB42" s="51">
        <f>SUM(AB17:AB40)</f>
        <v>0</v>
      </c>
    </row>
    <row r="43" spans="1:29" x14ac:dyDescent="0.2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52"/>
      <c r="AB43" s="52"/>
    </row>
    <row r="44" spans="1:29" ht="42.75" customHeight="1" x14ac:dyDescent="0.25">
      <c r="A44" s="91" t="s">
        <v>57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3"/>
      <c r="AB44" s="53"/>
    </row>
    <row r="46" spans="1:29" x14ac:dyDescent="0.25">
      <c r="A46" s="79" t="s">
        <v>58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54"/>
    </row>
    <row r="47" spans="1:29" x14ac:dyDescent="0.25">
      <c r="A47" s="79" t="s">
        <v>59</v>
      </c>
      <c r="B47" s="79"/>
      <c r="C47" s="79"/>
      <c r="D47" s="79"/>
      <c r="E47" s="79"/>
      <c r="F47" s="79"/>
      <c r="G47" s="79"/>
      <c r="H47" s="79"/>
    </row>
    <row r="49" spans="1:28" x14ac:dyDescent="0.25">
      <c r="A49" s="79" t="s">
        <v>60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54"/>
    </row>
    <row r="53" spans="1:28" x14ac:dyDescent="0.25">
      <c r="D53" s="1">
        <v>887</v>
      </c>
      <c r="E53" s="1">
        <v>887</v>
      </c>
      <c r="F53" s="1">
        <v>887</v>
      </c>
      <c r="G53" s="1">
        <v>887</v>
      </c>
      <c r="H53" s="1">
        <v>887</v>
      </c>
      <c r="I53" s="1">
        <v>887</v>
      </c>
      <c r="J53" s="1">
        <v>887</v>
      </c>
      <c r="K53" s="1">
        <v>887</v>
      </c>
      <c r="L53" s="1">
        <v>887</v>
      </c>
      <c r="M53" s="1">
        <v>887</v>
      </c>
      <c r="N53" s="1">
        <v>887</v>
      </c>
      <c r="O53" s="1">
        <v>887</v>
      </c>
      <c r="P53" s="1">
        <v>887</v>
      </c>
      <c r="Q53" s="1">
        <v>887</v>
      </c>
      <c r="R53" s="1">
        <v>887</v>
      </c>
      <c r="S53" s="1">
        <v>887</v>
      </c>
      <c r="T53" s="1">
        <v>887</v>
      </c>
      <c r="U53" s="1">
        <v>887</v>
      </c>
      <c r="V53" s="1">
        <v>887</v>
      </c>
      <c r="W53" s="1">
        <v>887</v>
      </c>
      <c r="X53" s="1">
        <v>887</v>
      </c>
      <c r="Y53" s="1">
        <v>887</v>
      </c>
      <c r="Z53" s="1">
        <v>887</v>
      </c>
      <c r="AA53" s="1">
        <v>887</v>
      </c>
    </row>
    <row r="54" spans="1:28" x14ac:dyDescent="0.25">
      <c r="D54" s="1">
        <f>D53-5-60-10</f>
        <v>812</v>
      </c>
      <c r="E54" s="1">
        <f t="shared" ref="E54:AB54" si="3">E53-5-60-10-35</f>
        <v>777</v>
      </c>
      <c r="F54" s="1">
        <f t="shared" si="3"/>
        <v>777</v>
      </c>
      <c r="G54" s="1">
        <f t="shared" si="3"/>
        <v>777</v>
      </c>
      <c r="H54" s="1">
        <f t="shared" si="3"/>
        <v>777</v>
      </c>
      <c r="I54" s="1">
        <f t="shared" si="3"/>
        <v>777</v>
      </c>
      <c r="J54" s="1">
        <f t="shared" si="3"/>
        <v>777</v>
      </c>
      <c r="K54" s="1">
        <f t="shared" si="3"/>
        <v>777</v>
      </c>
      <c r="L54" s="1">
        <f t="shared" si="3"/>
        <v>777</v>
      </c>
      <c r="M54" s="1">
        <f t="shared" si="3"/>
        <v>777</v>
      </c>
      <c r="N54" s="1">
        <f t="shared" si="3"/>
        <v>777</v>
      </c>
      <c r="O54" s="1">
        <f t="shared" si="3"/>
        <v>777</v>
      </c>
      <c r="P54" s="1">
        <f t="shared" si="3"/>
        <v>777</v>
      </c>
      <c r="Q54" s="1">
        <f t="shared" si="3"/>
        <v>777</v>
      </c>
      <c r="R54" s="1">
        <f t="shared" si="3"/>
        <v>777</v>
      </c>
      <c r="S54" s="1">
        <f t="shared" si="3"/>
        <v>777</v>
      </c>
      <c r="T54" s="1">
        <f t="shared" si="3"/>
        <v>777</v>
      </c>
      <c r="U54" s="1">
        <f t="shared" si="3"/>
        <v>777</v>
      </c>
      <c r="V54" s="1">
        <f t="shared" si="3"/>
        <v>777</v>
      </c>
      <c r="W54" s="1">
        <f t="shared" si="3"/>
        <v>777</v>
      </c>
      <c r="X54" s="1">
        <f t="shared" si="3"/>
        <v>777</v>
      </c>
      <c r="Y54" s="1">
        <f t="shared" si="3"/>
        <v>777</v>
      </c>
      <c r="Z54" s="1">
        <f t="shared" si="3"/>
        <v>777</v>
      </c>
      <c r="AA54" s="1">
        <f t="shared" si="3"/>
        <v>777</v>
      </c>
      <c r="AB54" s="1">
        <f t="shared" si="3"/>
        <v>-110</v>
      </c>
    </row>
    <row r="55" spans="1:28" x14ac:dyDescent="0.25">
      <c r="D55" s="55">
        <f>D54-SUM(D69,D72,D73,D71)</f>
        <v>615</v>
      </c>
      <c r="E55" s="55">
        <f t="shared" ref="E55:AA55" si="4">E54-E69-E73</f>
        <v>580</v>
      </c>
      <c r="F55" s="55">
        <f t="shared" si="4"/>
        <v>580</v>
      </c>
      <c r="G55" s="55">
        <f t="shared" si="4"/>
        <v>580</v>
      </c>
      <c r="H55" s="55">
        <f t="shared" si="4"/>
        <v>582</v>
      </c>
      <c r="I55" s="55">
        <f t="shared" si="4"/>
        <v>582</v>
      </c>
      <c r="J55" s="55">
        <f t="shared" si="4"/>
        <v>557</v>
      </c>
      <c r="K55" s="55">
        <f t="shared" si="4"/>
        <v>557</v>
      </c>
      <c r="L55" s="55">
        <f t="shared" si="4"/>
        <v>557</v>
      </c>
      <c r="M55" s="55">
        <f t="shared" si="4"/>
        <v>557</v>
      </c>
      <c r="N55" s="55">
        <f t="shared" si="4"/>
        <v>557</v>
      </c>
      <c r="O55" s="55">
        <f t="shared" si="4"/>
        <v>557</v>
      </c>
      <c r="P55" s="55">
        <f t="shared" si="4"/>
        <v>557</v>
      </c>
      <c r="Q55" s="55">
        <f t="shared" si="4"/>
        <v>557</v>
      </c>
      <c r="R55" s="55">
        <f t="shared" si="4"/>
        <v>557</v>
      </c>
      <c r="S55" s="55">
        <f t="shared" si="4"/>
        <v>557</v>
      </c>
      <c r="T55" s="55">
        <f t="shared" si="4"/>
        <v>557</v>
      </c>
      <c r="U55" s="55">
        <f t="shared" si="4"/>
        <v>457</v>
      </c>
      <c r="V55" s="55">
        <f t="shared" si="4"/>
        <v>457</v>
      </c>
      <c r="W55" s="55">
        <f t="shared" si="4"/>
        <v>457</v>
      </c>
      <c r="X55" s="55">
        <f t="shared" si="4"/>
        <v>457</v>
      </c>
      <c r="Y55" s="55">
        <f t="shared" si="4"/>
        <v>457</v>
      </c>
      <c r="Z55" s="55">
        <f t="shared" si="4"/>
        <v>582</v>
      </c>
      <c r="AA55" s="55">
        <f t="shared" si="4"/>
        <v>580</v>
      </c>
    </row>
    <row r="57" spans="1:28" x14ac:dyDescent="0.25">
      <c r="D57" s="55">
        <f t="shared" ref="D57:AA57" si="5">D55-D61</f>
        <v>615</v>
      </c>
      <c r="E57" s="55">
        <f t="shared" si="5"/>
        <v>580</v>
      </c>
      <c r="F57" s="55">
        <f t="shared" si="5"/>
        <v>580</v>
      </c>
      <c r="G57" s="55">
        <f t="shared" si="5"/>
        <v>580</v>
      </c>
      <c r="H57" s="55">
        <f t="shared" si="5"/>
        <v>582</v>
      </c>
      <c r="I57" s="55">
        <f t="shared" si="5"/>
        <v>582</v>
      </c>
      <c r="J57" s="55">
        <f t="shared" si="5"/>
        <v>557</v>
      </c>
      <c r="K57" s="55">
        <f t="shared" si="5"/>
        <v>557</v>
      </c>
      <c r="L57" s="55">
        <f t="shared" si="5"/>
        <v>557</v>
      </c>
      <c r="M57" s="55">
        <f t="shared" si="5"/>
        <v>557</v>
      </c>
      <c r="N57" s="55">
        <f t="shared" si="5"/>
        <v>557</v>
      </c>
      <c r="O57" s="55">
        <f t="shared" si="5"/>
        <v>557</v>
      </c>
      <c r="P57" s="55">
        <f t="shared" si="5"/>
        <v>557</v>
      </c>
      <c r="Q57" s="55">
        <f t="shared" si="5"/>
        <v>557</v>
      </c>
      <c r="R57" s="55">
        <f t="shared" si="5"/>
        <v>557</v>
      </c>
      <c r="S57" s="55">
        <f t="shared" si="5"/>
        <v>557</v>
      </c>
      <c r="T57" s="55">
        <f t="shared" si="5"/>
        <v>557</v>
      </c>
      <c r="U57" s="55">
        <f t="shared" si="5"/>
        <v>457</v>
      </c>
      <c r="V57" s="55">
        <f t="shared" si="5"/>
        <v>457</v>
      </c>
      <c r="W57" s="55">
        <f t="shared" si="5"/>
        <v>457</v>
      </c>
      <c r="X57" s="55">
        <f t="shared" si="5"/>
        <v>457</v>
      </c>
      <c r="Y57" s="55">
        <f t="shared" si="5"/>
        <v>457</v>
      </c>
      <c r="Z57" s="55">
        <f t="shared" si="5"/>
        <v>582</v>
      </c>
      <c r="AA57" s="55">
        <f t="shared" si="5"/>
        <v>580</v>
      </c>
    </row>
    <row r="58" spans="1:28" x14ac:dyDescent="0.25">
      <c r="D58" s="55">
        <f t="shared" ref="D58:AA58" si="6">D70-D61</f>
        <v>276</v>
      </c>
      <c r="E58" s="55">
        <f t="shared" si="6"/>
        <v>276</v>
      </c>
      <c r="F58" s="55">
        <f t="shared" si="6"/>
        <v>276</v>
      </c>
      <c r="G58" s="55">
        <f t="shared" si="6"/>
        <v>276</v>
      </c>
      <c r="H58" s="55">
        <f t="shared" si="6"/>
        <v>276</v>
      </c>
      <c r="I58" s="55">
        <f t="shared" si="6"/>
        <v>276</v>
      </c>
      <c r="J58" s="55">
        <f t="shared" si="6"/>
        <v>196</v>
      </c>
      <c r="K58" s="55">
        <f t="shared" si="6"/>
        <v>196</v>
      </c>
      <c r="L58" s="55">
        <f t="shared" si="6"/>
        <v>196</v>
      </c>
      <c r="M58" s="55">
        <f t="shared" si="6"/>
        <v>196</v>
      </c>
      <c r="N58" s="55">
        <f t="shared" si="6"/>
        <v>196</v>
      </c>
      <c r="O58" s="55">
        <f t="shared" si="6"/>
        <v>196</v>
      </c>
      <c r="P58" s="55">
        <f t="shared" si="6"/>
        <v>196</v>
      </c>
      <c r="Q58" s="55">
        <f t="shared" si="6"/>
        <v>196</v>
      </c>
      <c r="R58" s="55">
        <f t="shared" si="6"/>
        <v>196</v>
      </c>
      <c r="S58" s="55">
        <f t="shared" si="6"/>
        <v>196</v>
      </c>
      <c r="T58" s="55">
        <f t="shared" si="6"/>
        <v>196</v>
      </c>
      <c r="U58" s="55">
        <f t="shared" si="6"/>
        <v>196</v>
      </c>
      <c r="V58" s="55">
        <f t="shared" si="6"/>
        <v>196</v>
      </c>
      <c r="W58" s="55">
        <f t="shared" si="6"/>
        <v>196</v>
      </c>
      <c r="X58" s="55">
        <f t="shared" si="6"/>
        <v>196</v>
      </c>
      <c r="Y58" s="55">
        <f t="shared" si="6"/>
        <v>196</v>
      </c>
      <c r="Z58" s="55">
        <f t="shared" si="6"/>
        <v>276</v>
      </c>
      <c r="AA58" s="55">
        <f t="shared" si="6"/>
        <v>276</v>
      </c>
    </row>
    <row r="63" spans="1:28" x14ac:dyDescent="0.25">
      <c r="B63" s="56"/>
      <c r="C63" s="56" t="s">
        <v>61</v>
      </c>
      <c r="D63" s="56"/>
    </row>
    <row r="64" spans="1:28" x14ac:dyDescent="0.25">
      <c r="B64" s="56" t="s">
        <v>62</v>
      </c>
      <c r="C64" s="56" t="s">
        <v>63</v>
      </c>
      <c r="D64" s="56">
        <v>823</v>
      </c>
    </row>
    <row r="67" spans="1:29" ht="36" x14ac:dyDescent="0.25">
      <c r="B67" s="57" t="s">
        <v>64</v>
      </c>
      <c r="D67" s="58" t="s">
        <v>18</v>
      </c>
      <c r="E67" s="59" t="s">
        <v>19</v>
      </c>
      <c r="F67" s="59" t="s">
        <v>20</v>
      </c>
      <c r="G67" s="59" t="s">
        <v>21</v>
      </c>
      <c r="H67" s="59" t="s">
        <v>22</v>
      </c>
      <c r="I67" s="59" t="s">
        <v>23</v>
      </c>
      <c r="J67" s="59" t="s">
        <v>24</v>
      </c>
      <c r="K67" s="59" t="s">
        <v>25</v>
      </c>
      <c r="L67" s="59" t="s">
        <v>26</v>
      </c>
      <c r="M67" s="59" t="s">
        <v>27</v>
      </c>
      <c r="N67" s="59" t="s">
        <v>28</v>
      </c>
      <c r="O67" s="59" t="s">
        <v>29</v>
      </c>
      <c r="P67" s="59" t="s">
        <v>30</v>
      </c>
      <c r="Q67" s="59" t="s">
        <v>31</v>
      </c>
      <c r="R67" s="59" t="s">
        <v>32</v>
      </c>
      <c r="S67" s="59" t="s">
        <v>33</v>
      </c>
      <c r="T67" s="59" t="s">
        <v>34</v>
      </c>
      <c r="U67" s="59" t="s">
        <v>35</v>
      </c>
      <c r="V67" s="59" t="s">
        <v>36</v>
      </c>
      <c r="W67" s="59" t="s">
        <v>37</v>
      </c>
      <c r="X67" s="59" t="s">
        <v>38</v>
      </c>
      <c r="Y67" s="59" t="s">
        <v>39</v>
      </c>
      <c r="Z67" s="59" t="s">
        <v>40</v>
      </c>
      <c r="AA67" s="59" t="s">
        <v>41</v>
      </c>
      <c r="AB67" s="58" t="s">
        <v>18</v>
      </c>
      <c r="AC67" s="60" t="s">
        <v>65</v>
      </c>
    </row>
    <row r="68" spans="1:29" x14ac:dyDescent="0.25">
      <c r="A68" s="32">
        <v>1</v>
      </c>
      <c r="B68" s="61" t="s">
        <v>43</v>
      </c>
      <c r="C68" s="62">
        <v>108</v>
      </c>
      <c r="D68" s="63">
        <v>10</v>
      </c>
      <c r="E68" s="64">
        <v>10</v>
      </c>
      <c r="F68" s="64">
        <v>10</v>
      </c>
      <c r="G68" s="64">
        <v>10</v>
      </c>
      <c r="H68" s="64">
        <v>10</v>
      </c>
      <c r="I68" s="64">
        <v>10</v>
      </c>
      <c r="J68" s="64">
        <v>10</v>
      </c>
      <c r="K68" s="64">
        <v>10</v>
      </c>
      <c r="L68" s="64">
        <v>10</v>
      </c>
      <c r="M68" s="64">
        <v>10</v>
      </c>
      <c r="N68" s="64">
        <v>10</v>
      </c>
      <c r="O68" s="64">
        <v>10</v>
      </c>
      <c r="P68" s="64">
        <v>10</v>
      </c>
      <c r="Q68" s="64">
        <v>10</v>
      </c>
      <c r="R68" s="64">
        <v>10</v>
      </c>
      <c r="S68" s="64">
        <v>10</v>
      </c>
      <c r="T68" s="64">
        <v>10</v>
      </c>
      <c r="U68" s="64">
        <v>10</v>
      </c>
      <c r="V68" s="64">
        <v>10</v>
      </c>
      <c r="W68" s="64">
        <v>10</v>
      </c>
      <c r="X68" s="64">
        <v>10</v>
      </c>
      <c r="Y68" s="64">
        <v>10</v>
      </c>
      <c r="Z68" s="64">
        <v>10</v>
      </c>
      <c r="AA68" s="64">
        <v>10</v>
      </c>
      <c r="AB68" s="64">
        <v>10</v>
      </c>
      <c r="AC68" s="65">
        <f t="shared" ref="AC68:AC77" si="7">SUM(D68:AA68)</f>
        <v>240</v>
      </c>
    </row>
    <row r="69" spans="1:29" x14ac:dyDescent="0.25">
      <c r="A69" s="32">
        <f t="shared" ref="A69:A77" si="8">A68+1</f>
        <v>2</v>
      </c>
      <c r="B69" s="61" t="s">
        <v>44</v>
      </c>
      <c r="C69" s="62">
        <v>335</v>
      </c>
      <c r="D69" s="63">
        <f>$C18-D18</f>
        <v>167</v>
      </c>
      <c r="E69" s="64">
        <f t="shared" ref="E69:AB69" si="9">$C18-E18</f>
        <v>167</v>
      </c>
      <c r="F69" s="64">
        <f t="shared" si="9"/>
        <v>167</v>
      </c>
      <c r="G69" s="64">
        <f t="shared" si="9"/>
        <v>167</v>
      </c>
      <c r="H69" s="64">
        <f t="shared" si="9"/>
        <v>165</v>
      </c>
      <c r="I69" s="64">
        <f t="shared" si="9"/>
        <v>165</v>
      </c>
      <c r="J69" s="64">
        <f t="shared" si="9"/>
        <v>165</v>
      </c>
      <c r="K69" s="64">
        <f t="shared" si="9"/>
        <v>165</v>
      </c>
      <c r="L69" s="64">
        <f t="shared" si="9"/>
        <v>165</v>
      </c>
      <c r="M69" s="64">
        <f t="shared" si="9"/>
        <v>165</v>
      </c>
      <c r="N69" s="64">
        <f t="shared" si="9"/>
        <v>165</v>
      </c>
      <c r="O69" s="64">
        <f t="shared" si="9"/>
        <v>165</v>
      </c>
      <c r="P69" s="64">
        <f t="shared" si="9"/>
        <v>165</v>
      </c>
      <c r="Q69" s="64">
        <f t="shared" si="9"/>
        <v>165</v>
      </c>
      <c r="R69" s="64">
        <f t="shared" si="9"/>
        <v>165</v>
      </c>
      <c r="S69" s="64">
        <f t="shared" si="9"/>
        <v>165</v>
      </c>
      <c r="T69" s="64">
        <f t="shared" si="9"/>
        <v>165</v>
      </c>
      <c r="U69" s="64">
        <f t="shared" si="9"/>
        <v>165</v>
      </c>
      <c r="V69" s="64">
        <f t="shared" si="9"/>
        <v>165</v>
      </c>
      <c r="W69" s="64">
        <f t="shared" si="9"/>
        <v>165</v>
      </c>
      <c r="X69" s="64">
        <f t="shared" si="9"/>
        <v>165</v>
      </c>
      <c r="Y69" s="64">
        <f t="shared" si="9"/>
        <v>165</v>
      </c>
      <c r="Z69" s="64">
        <f t="shared" si="9"/>
        <v>165</v>
      </c>
      <c r="AA69" s="64">
        <f t="shared" si="9"/>
        <v>167</v>
      </c>
      <c r="AB69" s="64">
        <f t="shared" si="9"/>
        <v>325</v>
      </c>
      <c r="AC69" s="65">
        <f t="shared" si="7"/>
        <v>3970</v>
      </c>
    </row>
    <row r="70" spans="1:29" x14ac:dyDescent="0.25">
      <c r="A70" s="32">
        <f t="shared" si="8"/>
        <v>3</v>
      </c>
      <c r="B70" s="61" t="s">
        <v>45</v>
      </c>
      <c r="C70" s="62">
        <v>820</v>
      </c>
      <c r="D70" s="63">
        <f t="shared" ref="D70:AA70" si="10">IF((($C19-D19)+SUM(D69:D69,D71:D72)+10)&gt;($D$64),($D$64)-SUM(D69:D69,D71:D72)-10,($C19-D19))</f>
        <v>276</v>
      </c>
      <c r="E70" s="63">
        <f t="shared" si="10"/>
        <v>276</v>
      </c>
      <c r="F70" s="63">
        <f t="shared" si="10"/>
        <v>276</v>
      </c>
      <c r="G70" s="63">
        <f t="shared" si="10"/>
        <v>276</v>
      </c>
      <c r="H70" s="63">
        <f t="shared" si="10"/>
        <v>276</v>
      </c>
      <c r="I70" s="63">
        <f t="shared" si="10"/>
        <v>276</v>
      </c>
      <c r="J70" s="63">
        <f t="shared" si="10"/>
        <v>196</v>
      </c>
      <c r="K70" s="63">
        <f t="shared" si="10"/>
        <v>196</v>
      </c>
      <c r="L70" s="63">
        <f t="shared" si="10"/>
        <v>196</v>
      </c>
      <c r="M70" s="63">
        <f t="shared" si="10"/>
        <v>196</v>
      </c>
      <c r="N70" s="63">
        <f t="shared" si="10"/>
        <v>196</v>
      </c>
      <c r="O70" s="63">
        <f t="shared" si="10"/>
        <v>196</v>
      </c>
      <c r="P70" s="63">
        <f t="shared" si="10"/>
        <v>196</v>
      </c>
      <c r="Q70" s="63">
        <f t="shared" si="10"/>
        <v>196</v>
      </c>
      <c r="R70" s="63">
        <f t="shared" si="10"/>
        <v>196</v>
      </c>
      <c r="S70" s="63">
        <f t="shared" si="10"/>
        <v>196</v>
      </c>
      <c r="T70" s="63">
        <f t="shared" si="10"/>
        <v>196</v>
      </c>
      <c r="U70" s="63">
        <f t="shared" si="10"/>
        <v>196</v>
      </c>
      <c r="V70" s="63">
        <f t="shared" si="10"/>
        <v>196</v>
      </c>
      <c r="W70" s="63">
        <f t="shared" si="10"/>
        <v>196</v>
      </c>
      <c r="X70" s="63">
        <f t="shared" si="10"/>
        <v>196</v>
      </c>
      <c r="Y70" s="63">
        <f t="shared" si="10"/>
        <v>196</v>
      </c>
      <c r="Z70" s="63">
        <f t="shared" si="10"/>
        <v>276</v>
      </c>
      <c r="AA70" s="63">
        <f t="shared" si="10"/>
        <v>276</v>
      </c>
      <c r="AB70" s="63">
        <f>IF((($C19-AB19)+SUM(AB69:AB69,AB71:AB72)+10)&gt;(888-65),(888-65)-SUM(AB69:AB69,AB71:AB72)-10,($C19-AB19))</f>
        <v>106</v>
      </c>
      <c r="AC70" s="65">
        <f t="shared" si="7"/>
        <v>5344</v>
      </c>
    </row>
    <row r="71" spans="1:29" x14ac:dyDescent="0.25">
      <c r="A71" s="32">
        <f t="shared" si="8"/>
        <v>4</v>
      </c>
      <c r="B71" s="38" t="s">
        <v>46</v>
      </c>
      <c r="C71" s="66">
        <v>191</v>
      </c>
      <c r="D71" s="67">
        <f t="shared" ref="D71:AA74" si="11">$C20-D20</f>
        <v>0</v>
      </c>
      <c r="E71" s="68">
        <f t="shared" si="11"/>
        <v>0</v>
      </c>
      <c r="F71" s="68">
        <f t="shared" si="11"/>
        <v>0</v>
      </c>
      <c r="G71" s="68">
        <f t="shared" si="11"/>
        <v>0</v>
      </c>
      <c r="H71" s="68">
        <f t="shared" si="11"/>
        <v>0</v>
      </c>
      <c r="I71" s="68">
        <f t="shared" si="11"/>
        <v>0</v>
      </c>
      <c r="J71" s="68">
        <f t="shared" si="11"/>
        <v>0</v>
      </c>
      <c r="K71" s="68">
        <f t="shared" si="11"/>
        <v>0</v>
      </c>
      <c r="L71" s="68">
        <f t="shared" si="11"/>
        <v>0</v>
      </c>
      <c r="M71" s="68">
        <f t="shared" si="11"/>
        <v>0</v>
      </c>
      <c r="N71" s="68">
        <f t="shared" si="11"/>
        <v>0</v>
      </c>
      <c r="O71" s="68">
        <f t="shared" si="11"/>
        <v>0</v>
      </c>
      <c r="P71" s="68">
        <f t="shared" si="11"/>
        <v>0</v>
      </c>
      <c r="Q71" s="68">
        <f t="shared" si="11"/>
        <v>0</v>
      </c>
      <c r="R71" s="68">
        <f t="shared" si="11"/>
        <v>0</v>
      </c>
      <c r="S71" s="68">
        <f t="shared" si="11"/>
        <v>0</v>
      </c>
      <c r="T71" s="68">
        <f t="shared" si="11"/>
        <v>0</v>
      </c>
      <c r="U71" s="68">
        <f t="shared" si="11"/>
        <v>0</v>
      </c>
      <c r="V71" s="68">
        <f t="shared" si="11"/>
        <v>0</v>
      </c>
      <c r="W71" s="68">
        <f t="shared" si="11"/>
        <v>0</v>
      </c>
      <c r="X71" s="68">
        <f t="shared" si="11"/>
        <v>0</v>
      </c>
      <c r="Y71" s="68">
        <f t="shared" si="11"/>
        <v>0</v>
      </c>
      <c r="Z71" s="68">
        <f t="shared" si="11"/>
        <v>0</v>
      </c>
      <c r="AA71" s="68">
        <f t="shared" si="11"/>
        <v>0</v>
      </c>
      <c r="AB71" s="68">
        <f>$C20-AB20</f>
        <v>191</v>
      </c>
      <c r="AC71" s="65">
        <f t="shared" si="7"/>
        <v>0</v>
      </c>
    </row>
    <row r="72" spans="1:29" x14ac:dyDescent="0.25">
      <c r="A72" s="32">
        <f t="shared" si="8"/>
        <v>5</v>
      </c>
      <c r="B72" s="61" t="s">
        <v>47</v>
      </c>
      <c r="C72" s="62">
        <v>191</v>
      </c>
      <c r="D72" s="63">
        <f t="shared" si="11"/>
        <v>0</v>
      </c>
      <c r="E72" s="64">
        <f t="shared" si="11"/>
        <v>0</v>
      </c>
      <c r="F72" s="64">
        <f t="shared" si="11"/>
        <v>0</v>
      </c>
      <c r="G72" s="64">
        <f t="shared" si="11"/>
        <v>0</v>
      </c>
      <c r="H72" s="64">
        <f t="shared" si="11"/>
        <v>0</v>
      </c>
      <c r="I72" s="64">
        <f t="shared" si="11"/>
        <v>0</v>
      </c>
      <c r="J72" s="64">
        <f t="shared" si="11"/>
        <v>0</v>
      </c>
      <c r="K72" s="64">
        <f t="shared" si="11"/>
        <v>0</v>
      </c>
      <c r="L72" s="64">
        <f t="shared" si="11"/>
        <v>0</v>
      </c>
      <c r="M72" s="64">
        <f t="shared" si="11"/>
        <v>0</v>
      </c>
      <c r="N72" s="64">
        <f t="shared" si="11"/>
        <v>0</v>
      </c>
      <c r="O72" s="64">
        <f t="shared" si="11"/>
        <v>0</v>
      </c>
      <c r="P72" s="64">
        <f t="shared" si="11"/>
        <v>0</v>
      </c>
      <c r="Q72" s="64">
        <f t="shared" si="11"/>
        <v>0</v>
      </c>
      <c r="R72" s="64">
        <f t="shared" si="11"/>
        <v>0</v>
      </c>
      <c r="S72" s="64">
        <f t="shared" si="11"/>
        <v>0</v>
      </c>
      <c r="T72" s="64">
        <f t="shared" si="11"/>
        <v>0</v>
      </c>
      <c r="U72" s="64">
        <f t="shared" si="11"/>
        <v>0</v>
      </c>
      <c r="V72" s="64">
        <f t="shared" si="11"/>
        <v>0</v>
      </c>
      <c r="W72" s="64">
        <f t="shared" si="11"/>
        <v>0</v>
      </c>
      <c r="X72" s="64">
        <f t="shared" si="11"/>
        <v>0</v>
      </c>
      <c r="Y72" s="64">
        <f t="shared" si="11"/>
        <v>0</v>
      </c>
      <c r="Z72" s="64">
        <f t="shared" si="11"/>
        <v>0</v>
      </c>
      <c r="AA72" s="64">
        <f t="shared" si="11"/>
        <v>0</v>
      </c>
      <c r="AB72" s="64">
        <f>$C21-AB21</f>
        <v>191</v>
      </c>
      <c r="AC72" s="65">
        <f t="shared" si="7"/>
        <v>0</v>
      </c>
    </row>
    <row r="73" spans="1:29" x14ac:dyDescent="0.25">
      <c r="A73" s="32">
        <f t="shared" si="8"/>
        <v>6</v>
      </c>
      <c r="B73" s="69" t="s">
        <v>48</v>
      </c>
      <c r="C73" s="70">
        <v>191</v>
      </c>
      <c r="D73" s="71">
        <f t="shared" si="11"/>
        <v>30</v>
      </c>
      <c r="E73" s="72">
        <f t="shared" si="11"/>
        <v>30</v>
      </c>
      <c r="F73" s="72">
        <f t="shared" si="11"/>
        <v>30</v>
      </c>
      <c r="G73" s="72">
        <f t="shared" si="11"/>
        <v>30</v>
      </c>
      <c r="H73" s="72">
        <f t="shared" si="11"/>
        <v>30</v>
      </c>
      <c r="I73" s="72">
        <f t="shared" si="11"/>
        <v>30</v>
      </c>
      <c r="J73" s="72">
        <f t="shared" si="11"/>
        <v>55</v>
      </c>
      <c r="K73" s="72">
        <f t="shared" si="11"/>
        <v>55</v>
      </c>
      <c r="L73" s="72">
        <f t="shared" si="11"/>
        <v>55</v>
      </c>
      <c r="M73" s="72">
        <f t="shared" si="11"/>
        <v>55</v>
      </c>
      <c r="N73" s="72">
        <f t="shared" si="11"/>
        <v>55</v>
      </c>
      <c r="O73" s="72">
        <f t="shared" si="11"/>
        <v>55</v>
      </c>
      <c r="P73" s="72">
        <f t="shared" si="11"/>
        <v>55</v>
      </c>
      <c r="Q73" s="72">
        <f t="shared" si="11"/>
        <v>55</v>
      </c>
      <c r="R73" s="72">
        <f t="shared" si="11"/>
        <v>55</v>
      </c>
      <c r="S73" s="72">
        <f t="shared" si="11"/>
        <v>55</v>
      </c>
      <c r="T73" s="72">
        <f t="shared" si="11"/>
        <v>55</v>
      </c>
      <c r="U73" s="72">
        <f t="shared" si="11"/>
        <v>155</v>
      </c>
      <c r="V73" s="72">
        <f t="shared" si="11"/>
        <v>155</v>
      </c>
      <c r="W73" s="72">
        <f t="shared" si="11"/>
        <v>155</v>
      </c>
      <c r="X73" s="72">
        <f t="shared" si="11"/>
        <v>155</v>
      </c>
      <c r="Y73" s="72">
        <f t="shared" si="11"/>
        <v>155</v>
      </c>
      <c r="Z73" s="72">
        <f t="shared" si="11"/>
        <v>30</v>
      </c>
      <c r="AA73" s="72">
        <f t="shared" si="11"/>
        <v>30</v>
      </c>
      <c r="AB73" s="72">
        <f>$C22-AB22</f>
        <v>191</v>
      </c>
      <c r="AC73" s="65">
        <f t="shared" si="7"/>
        <v>1620</v>
      </c>
    </row>
    <row r="74" spans="1:29" x14ac:dyDescent="0.25">
      <c r="A74" s="32">
        <f t="shared" si="8"/>
        <v>7</v>
      </c>
      <c r="B74" s="33" t="s">
        <v>49</v>
      </c>
      <c r="C74" s="73">
        <v>171</v>
      </c>
      <c r="D74" s="74">
        <f t="shared" si="11"/>
        <v>115</v>
      </c>
      <c r="E74" s="75">
        <f t="shared" si="11"/>
        <v>115</v>
      </c>
      <c r="F74" s="75">
        <f t="shared" si="11"/>
        <v>115</v>
      </c>
      <c r="G74" s="75">
        <f t="shared" si="11"/>
        <v>115</v>
      </c>
      <c r="H74" s="75">
        <f t="shared" si="11"/>
        <v>115</v>
      </c>
      <c r="I74" s="75">
        <f t="shared" si="11"/>
        <v>115</v>
      </c>
      <c r="J74" s="75">
        <f t="shared" si="11"/>
        <v>115</v>
      </c>
      <c r="K74" s="75">
        <f t="shared" si="11"/>
        <v>115</v>
      </c>
      <c r="L74" s="75">
        <f t="shared" si="11"/>
        <v>115</v>
      </c>
      <c r="M74" s="75">
        <f t="shared" si="11"/>
        <v>115</v>
      </c>
      <c r="N74" s="75">
        <f t="shared" si="11"/>
        <v>115</v>
      </c>
      <c r="O74" s="75">
        <f t="shared" si="11"/>
        <v>115</v>
      </c>
      <c r="P74" s="75">
        <f t="shared" si="11"/>
        <v>115</v>
      </c>
      <c r="Q74" s="75">
        <f t="shared" si="11"/>
        <v>115</v>
      </c>
      <c r="R74" s="75">
        <f t="shared" si="11"/>
        <v>115</v>
      </c>
      <c r="S74" s="75">
        <f t="shared" si="11"/>
        <v>115</v>
      </c>
      <c r="T74" s="75">
        <f t="shared" si="11"/>
        <v>115</v>
      </c>
      <c r="U74" s="75">
        <f t="shared" si="11"/>
        <v>115</v>
      </c>
      <c r="V74" s="75">
        <f t="shared" si="11"/>
        <v>115</v>
      </c>
      <c r="W74" s="75">
        <f t="shared" si="11"/>
        <v>115</v>
      </c>
      <c r="X74" s="75">
        <f t="shared" si="11"/>
        <v>115</v>
      </c>
      <c r="Y74" s="75">
        <f t="shared" si="11"/>
        <v>115</v>
      </c>
      <c r="Z74" s="75">
        <f t="shared" si="11"/>
        <v>115</v>
      </c>
      <c r="AA74" s="75">
        <f t="shared" si="11"/>
        <v>115</v>
      </c>
      <c r="AB74" s="75">
        <f>$C23-AB23</f>
        <v>171</v>
      </c>
      <c r="AC74" s="65">
        <f t="shared" si="7"/>
        <v>2760</v>
      </c>
    </row>
    <row r="75" spans="1:29" x14ac:dyDescent="0.25">
      <c r="A75" s="32">
        <f t="shared" si="8"/>
        <v>8</v>
      </c>
      <c r="B75" s="33" t="s">
        <v>50</v>
      </c>
      <c r="C75" s="73">
        <v>342</v>
      </c>
      <c r="D75" s="74">
        <f t="shared" ref="D75:AA75" si="12">IF(($C24-D24)&gt;315,315,($C24-D24))</f>
        <v>226</v>
      </c>
      <c r="E75" s="74">
        <f t="shared" si="12"/>
        <v>226</v>
      </c>
      <c r="F75" s="74">
        <f t="shared" si="12"/>
        <v>226</v>
      </c>
      <c r="G75" s="74">
        <f t="shared" si="12"/>
        <v>227</v>
      </c>
      <c r="H75" s="74">
        <f t="shared" si="12"/>
        <v>226</v>
      </c>
      <c r="I75" s="74">
        <f t="shared" si="12"/>
        <v>226</v>
      </c>
      <c r="J75" s="74">
        <f t="shared" si="12"/>
        <v>315</v>
      </c>
      <c r="K75" s="74">
        <f t="shared" si="12"/>
        <v>315</v>
      </c>
      <c r="L75" s="74">
        <f t="shared" si="12"/>
        <v>315</v>
      </c>
      <c r="M75" s="74">
        <f t="shared" si="12"/>
        <v>315</v>
      </c>
      <c r="N75" s="74">
        <f t="shared" si="12"/>
        <v>315</v>
      </c>
      <c r="O75" s="74">
        <f t="shared" si="12"/>
        <v>315</v>
      </c>
      <c r="P75" s="74">
        <f t="shared" si="12"/>
        <v>315</v>
      </c>
      <c r="Q75" s="74">
        <f t="shared" si="12"/>
        <v>315</v>
      </c>
      <c r="R75" s="74">
        <f t="shared" si="12"/>
        <v>315</v>
      </c>
      <c r="S75" s="74">
        <f t="shared" si="12"/>
        <v>315</v>
      </c>
      <c r="T75" s="74">
        <f t="shared" si="12"/>
        <v>315</v>
      </c>
      <c r="U75" s="74">
        <f t="shared" si="12"/>
        <v>315</v>
      </c>
      <c r="V75" s="74">
        <f t="shared" si="12"/>
        <v>315</v>
      </c>
      <c r="W75" s="74">
        <f t="shared" si="12"/>
        <v>315</v>
      </c>
      <c r="X75" s="74">
        <f t="shared" si="12"/>
        <v>315</v>
      </c>
      <c r="Y75" s="74">
        <f t="shared" si="12"/>
        <v>315</v>
      </c>
      <c r="Z75" s="74">
        <f t="shared" si="12"/>
        <v>226</v>
      </c>
      <c r="AA75" s="74">
        <f t="shared" si="12"/>
        <v>226</v>
      </c>
      <c r="AB75" s="74">
        <f>IF(($C24-AB24)&gt;315,315,($C24-AB24))</f>
        <v>315</v>
      </c>
      <c r="AC75" s="65">
        <f t="shared" si="7"/>
        <v>6849</v>
      </c>
    </row>
    <row r="76" spans="1:29" x14ac:dyDescent="0.25">
      <c r="A76" s="32">
        <f t="shared" si="8"/>
        <v>9</v>
      </c>
      <c r="B76" s="33" t="s">
        <v>51</v>
      </c>
      <c r="C76" s="73">
        <v>150</v>
      </c>
      <c r="D76" s="74">
        <f t="shared" ref="D76:AA77" si="13">$C25-D25</f>
        <v>0</v>
      </c>
      <c r="E76" s="75">
        <f t="shared" si="13"/>
        <v>0</v>
      </c>
      <c r="F76" s="75">
        <f t="shared" si="13"/>
        <v>0</v>
      </c>
      <c r="G76" s="75">
        <f t="shared" si="13"/>
        <v>0</v>
      </c>
      <c r="H76" s="75">
        <f t="shared" si="13"/>
        <v>0</v>
      </c>
      <c r="I76" s="75">
        <f t="shared" si="13"/>
        <v>0</v>
      </c>
      <c r="J76" s="75">
        <f t="shared" si="13"/>
        <v>0</v>
      </c>
      <c r="K76" s="75">
        <f t="shared" si="13"/>
        <v>0</v>
      </c>
      <c r="L76" s="75">
        <f t="shared" si="13"/>
        <v>0</v>
      </c>
      <c r="M76" s="75">
        <f t="shared" si="13"/>
        <v>0</v>
      </c>
      <c r="N76" s="75">
        <f t="shared" si="13"/>
        <v>0</v>
      </c>
      <c r="O76" s="75">
        <f t="shared" si="13"/>
        <v>0</v>
      </c>
      <c r="P76" s="75">
        <f t="shared" si="13"/>
        <v>0</v>
      </c>
      <c r="Q76" s="75">
        <f t="shared" si="13"/>
        <v>0</v>
      </c>
      <c r="R76" s="75">
        <f t="shared" si="13"/>
        <v>0</v>
      </c>
      <c r="S76" s="75">
        <f t="shared" si="13"/>
        <v>0</v>
      </c>
      <c r="T76" s="75">
        <f t="shared" si="13"/>
        <v>0</v>
      </c>
      <c r="U76" s="75">
        <f t="shared" si="13"/>
        <v>0</v>
      </c>
      <c r="V76" s="75">
        <f t="shared" si="13"/>
        <v>0</v>
      </c>
      <c r="W76" s="75">
        <f t="shared" si="13"/>
        <v>0</v>
      </c>
      <c r="X76" s="75">
        <f t="shared" si="13"/>
        <v>0</v>
      </c>
      <c r="Y76" s="75">
        <f t="shared" si="13"/>
        <v>0</v>
      </c>
      <c r="Z76" s="75">
        <f t="shared" si="13"/>
        <v>0</v>
      </c>
      <c r="AA76" s="75">
        <f t="shared" si="13"/>
        <v>0</v>
      </c>
      <c r="AB76" s="75">
        <f>$C25-AB25</f>
        <v>150</v>
      </c>
      <c r="AC76" s="65">
        <f t="shared" si="7"/>
        <v>0</v>
      </c>
    </row>
    <row r="77" spans="1:29" x14ac:dyDescent="0.25">
      <c r="A77" s="76">
        <f t="shared" si="8"/>
        <v>10</v>
      </c>
      <c r="B77" s="33" t="s">
        <v>52</v>
      </c>
      <c r="C77" s="73" t="s">
        <v>66</v>
      </c>
      <c r="D77" s="74">
        <f t="shared" si="13"/>
        <v>0</v>
      </c>
      <c r="E77" s="75">
        <f t="shared" si="13"/>
        <v>0</v>
      </c>
      <c r="F77" s="75">
        <f t="shared" si="13"/>
        <v>0</v>
      </c>
      <c r="G77" s="75">
        <f t="shared" si="13"/>
        <v>0</v>
      </c>
      <c r="H77" s="75">
        <f t="shared" si="13"/>
        <v>0</v>
      </c>
      <c r="I77" s="75">
        <f t="shared" si="13"/>
        <v>0</v>
      </c>
      <c r="J77" s="75">
        <f t="shared" si="13"/>
        <v>35</v>
      </c>
      <c r="K77" s="75">
        <f t="shared" si="13"/>
        <v>35</v>
      </c>
      <c r="L77" s="75">
        <f t="shared" si="13"/>
        <v>35</v>
      </c>
      <c r="M77" s="75">
        <f t="shared" si="13"/>
        <v>35</v>
      </c>
      <c r="N77" s="75">
        <f t="shared" si="13"/>
        <v>35</v>
      </c>
      <c r="O77" s="75">
        <f t="shared" si="13"/>
        <v>35</v>
      </c>
      <c r="P77" s="75">
        <f t="shared" si="13"/>
        <v>35</v>
      </c>
      <c r="Q77" s="75">
        <f t="shared" si="13"/>
        <v>35</v>
      </c>
      <c r="R77" s="75">
        <f t="shared" si="13"/>
        <v>35</v>
      </c>
      <c r="S77" s="75">
        <f t="shared" si="13"/>
        <v>35</v>
      </c>
      <c r="T77" s="75">
        <f t="shared" si="13"/>
        <v>35</v>
      </c>
      <c r="U77" s="75">
        <f t="shared" si="13"/>
        <v>35</v>
      </c>
      <c r="V77" s="75">
        <f t="shared" si="13"/>
        <v>35</v>
      </c>
      <c r="W77" s="75">
        <f t="shared" si="13"/>
        <v>35</v>
      </c>
      <c r="X77" s="75">
        <f t="shared" si="13"/>
        <v>35</v>
      </c>
      <c r="Y77" s="75">
        <f t="shared" si="13"/>
        <v>35</v>
      </c>
      <c r="Z77" s="75">
        <f t="shared" si="13"/>
        <v>0</v>
      </c>
      <c r="AA77" s="75">
        <f t="shared" si="13"/>
        <v>0</v>
      </c>
      <c r="AB77" s="75">
        <f>$C26-AB26</f>
        <v>135</v>
      </c>
      <c r="AC77" s="65">
        <f t="shared" si="7"/>
        <v>560</v>
      </c>
    </row>
    <row r="78" spans="1:29" x14ac:dyDescent="0.25">
      <c r="A78" s="77"/>
      <c r="B78" s="77"/>
      <c r="C78" s="77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</row>
    <row r="79" spans="1:29" x14ac:dyDescent="0.25">
      <c r="A79" s="77"/>
      <c r="B79" s="77"/>
      <c r="C79" s="77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</row>
    <row r="80" spans="1:29" x14ac:dyDescent="0.25"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</sheetData>
  <mergeCells count="19">
    <mergeCell ref="C2:AA2"/>
    <mergeCell ref="C3:AA3"/>
    <mergeCell ref="C5:X5"/>
    <mergeCell ref="A8:B8"/>
    <mergeCell ref="C8:J8"/>
    <mergeCell ref="O8:AA11"/>
    <mergeCell ref="A9:B9"/>
    <mergeCell ref="C9:J9"/>
    <mergeCell ref="A10:B10"/>
    <mergeCell ref="C10:J10"/>
    <mergeCell ref="A46:AA46"/>
    <mergeCell ref="A47:H47"/>
    <mergeCell ref="A49:AA49"/>
    <mergeCell ref="A11:B11"/>
    <mergeCell ref="C11:J11"/>
    <mergeCell ref="A13:B13"/>
    <mergeCell ref="C13:J13"/>
    <mergeCell ref="D15:AA15"/>
    <mergeCell ref="A44:AA44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Un-DNR 031515</vt:lpstr>
      <vt:lpstr>Daily Un-DNR 031615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Tillman, Dawn</cp:lastModifiedBy>
  <dcterms:created xsi:type="dcterms:W3CDTF">2015-03-13T16:29:16Z</dcterms:created>
  <dcterms:modified xsi:type="dcterms:W3CDTF">2015-03-13T17:14:55Z</dcterms:modified>
</cp:coreProperties>
</file>