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4915" windowHeight="12015"/>
  </bookViews>
  <sheets>
    <sheet name="Daily Un-DN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GC">[1]MENUS!$E$6:$E$7</definedName>
    <definedName name="BUSES">[2]MENUS!$B$6:$B$24</definedName>
    <definedName name="ChtCats">OFFSET(#REF!,COUNTA(#REF!)-1,0,-MIN(ChtLen,COUNTA(#REF!)-1),1)</definedName>
    <definedName name="ChtLen">[3]Tracking!$BG$4</definedName>
    <definedName name="daCitypeak">OFFSET(ChtCats,0,3)</definedName>
    <definedName name="DaHiT">OFFSET(ChtCats,0,1)</definedName>
    <definedName name="dahl">OFFSET(ChtCats,0,10)</definedName>
    <definedName name="dahlhr">OFFSET(ChtCats,0,11)</definedName>
    <definedName name="dall">OFFSET(ChtCats,0,9)</definedName>
    <definedName name="DaLoT">OFFSET(ChtCats,0,2)</definedName>
    <definedName name="dalunaburn">OFFSET(ChtCats,0,6)</definedName>
    <definedName name="dalunarun">OFFSET(ChtCats,0,5)</definedName>
    <definedName name="dapermian">OFFSET(ChtCats,0,4)</definedName>
    <definedName name="dasundtburn">OFFSET(ChtCats,0,8)</definedName>
    <definedName name="dasundtrun">OFFSET(ChtCats,0,7)</definedName>
    <definedName name="GEN">[2]MENUS!$C$6:$C$23</definedName>
    <definedName name="H">[4]MENUS!$C$6:$C$20</definedName>
    <definedName name="PRODUCT">[2]MENUS!$D$6:$D$19</definedName>
    <definedName name="PSE">#REF!</definedName>
    <definedName name="rtcitypeak">OFFSET(ChtCats,0,15)</definedName>
    <definedName name="rthit">OFFSET(ChtCats,0,13)</definedName>
    <definedName name="rthl">OFFSET(ChtCats,0,22)</definedName>
    <definedName name="rthlrtvsda">OFFSET(ChtCats,0,24)</definedName>
    <definedName name="rtll">OFFSET(ChtCats,0,21)</definedName>
    <definedName name="rtllrtvsda">OFFSET(ChtCats,0,23)</definedName>
    <definedName name="rtlot">OFFSET(ChtCats,0,14)</definedName>
    <definedName name="rtlunaburn">OFFSET(ChtCats,0,18)</definedName>
    <definedName name="rtlunarun">OFFSET(ChtCats,0,17)</definedName>
    <definedName name="rtpermian">OFFSET(ChtCats,0,16)</definedName>
    <definedName name="rtsundtburn">OFFSET(ChtCats,0,20)</definedName>
    <definedName name="rtsundtrun">OFFSET(ChtCats,0,19)</definedName>
    <definedName name="TEPDEAL">[2]MENUS!$H$6:$H$22</definedName>
    <definedName name="tttt">[5]MENUS!$H$6:$H$22</definedName>
    <definedName name="UNSDEAL">[1]MENUS!$G$6:$G$13</definedName>
    <definedName name="valunarun">OFFSET(ChtCats,0,29)</definedName>
    <definedName name="varcitypeak">OFFSET(ChtCats,0,27)</definedName>
    <definedName name="varhit">OFFSET(ChtCats,0,25)</definedName>
    <definedName name="varhl">OFFSET(ChtCats,0,34)</definedName>
    <definedName name="varll">OFFSET(ChtCats,0,33)</definedName>
    <definedName name="varlot">OFFSET(ChtCats,0,26)</definedName>
    <definedName name="varlunaburn">OFFSET(ChtCats,0,30)</definedName>
    <definedName name="varpermian">OFFSET(ChtCats,0,28)</definedName>
    <definedName name="varsundtburn">OFFSET(ChtCats,0,32)</definedName>
    <definedName name="varsundtrun">OFFSET(ChtCats,0,31)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C72" i="1"/>
  <c r="AC73" i="1"/>
  <c r="AC29" i="1"/>
  <c r="AC77" i="1"/>
  <c r="AC22" i="1"/>
  <c r="AC26" i="1"/>
  <c r="E74" i="1"/>
  <c r="AC74" i="1" s="1"/>
  <c r="E75" i="1"/>
  <c r="AC75" i="1" s="1"/>
  <c r="AC28" i="1"/>
  <c r="AB24" i="1"/>
  <c r="AB75" i="1" s="1"/>
  <c r="AC24" i="1" l="1"/>
  <c r="AB18" i="1" l="1"/>
  <c r="AC18" i="1" s="1"/>
  <c r="P78" i="1" l="1"/>
  <c r="P76" i="1"/>
  <c r="W78" i="1"/>
  <c r="W76" i="1"/>
  <c r="J76" i="1"/>
  <c r="J78" i="1"/>
  <c r="S78" i="1"/>
  <c r="S76" i="1"/>
  <c r="T78" i="1"/>
  <c r="T76" i="1"/>
  <c r="L78" i="1"/>
  <c r="L76" i="1"/>
  <c r="K78" i="1"/>
  <c r="K76" i="1"/>
  <c r="R76" i="1"/>
  <c r="R78" i="1"/>
  <c r="N76" i="1"/>
  <c r="N78" i="1"/>
  <c r="Y76" i="1"/>
  <c r="Y78" i="1"/>
  <c r="O78" i="1"/>
  <c r="O76" i="1"/>
  <c r="U76" i="1"/>
  <c r="U78" i="1"/>
  <c r="Z76" i="1"/>
  <c r="Z78" i="1"/>
  <c r="X78" i="1"/>
  <c r="X76" i="1"/>
  <c r="I76" i="1"/>
  <c r="I78" i="1"/>
  <c r="V76" i="1"/>
  <c r="V78" i="1"/>
  <c r="G78" i="1"/>
  <c r="G76" i="1"/>
  <c r="Q76" i="1"/>
  <c r="Q78" i="1"/>
  <c r="M76" i="1"/>
  <c r="M78" i="1"/>
  <c r="H78" i="1"/>
  <c r="H76" i="1"/>
  <c r="F76" i="1"/>
  <c r="F78" i="1"/>
  <c r="AC25" i="1" l="1"/>
  <c r="E76" i="1"/>
  <c r="AA76" i="1"/>
  <c r="AB25" i="1"/>
  <c r="AB76" i="1" s="1"/>
  <c r="AC27" i="1"/>
  <c r="E78" i="1"/>
  <c r="AA78" i="1"/>
  <c r="AB27" i="1"/>
  <c r="AB78" i="1" s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AB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S71" i="1" l="1"/>
  <c r="S59" i="1" s="1"/>
  <c r="U71" i="1"/>
  <c r="U59" i="1" s="1"/>
  <c r="Q71" i="1"/>
  <c r="Q59" i="1" s="1"/>
  <c r="L71" i="1"/>
  <c r="L59" i="1" s="1"/>
  <c r="D78" i="1"/>
  <c r="AC78" i="1" s="1"/>
  <c r="D76" i="1"/>
  <c r="AC76" i="1" s="1"/>
  <c r="N71" i="1"/>
  <c r="N59" i="1" s="1"/>
  <c r="AC20" i="1"/>
  <c r="M71" i="1"/>
  <c r="M59" i="1" s="1"/>
  <c r="R71" i="1"/>
  <c r="R59" i="1" s="1"/>
  <c r="P71" i="1"/>
  <c r="P59" i="1" s="1"/>
  <c r="E70" i="1" l="1"/>
  <c r="E43" i="1"/>
  <c r="X70" i="1"/>
  <c r="X43" i="1"/>
  <c r="Z70" i="1"/>
  <c r="Z43" i="1"/>
  <c r="V70" i="1"/>
  <c r="V43" i="1"/>
  <c r="AA70" i="1"/>
  <c r="AB19" i="1"/>
  <c r="AC19" i="1" s="1"/>
  <c r="AA43" i="1"/>
  <c r="K70" i="1"/>
  <c r="K43" i="1"/>
  <c r="H70" i="1"/>
  <c r="H43" i="1"/>
  <c r="J70" i="1"/>
  <c r="J43" i="1"/>
  <c r="D70" i="1"/>
  <c r="D43" i="1"/>
  <c r="I70" i="1"/>
  <c r="I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H56" i="1"/>
  <c r="H58" i="1" s="1"/>
  <c r="H71" i="1"/>
  <c r="H59" i="1" s="1"/>
  <c r="AB70" i="1"/>
  <c r="AB71" i="1" s="1"/>
  <c r="AB43" i="1"/>
  <c r="F70" i="1"/>
  <c r="AC70" i="1" s="1"/>
  <c r="F43" i="1"/>
  <c r="Z56" i="1"/>
  <c r="Z58" i="1" s="1"/>
  <c r="Z71" i="1"/>
  <c r="Z59" i="1" s="1"/>
  <c r="E56" i="1"/>
  <c r="E58" i="1" s="1"/>
  <c r="E71" i="1"/>
  <c r="E59" i="1" s="1"/>
  <c r="Y56" i="1"/>
  <c r="Y58" i="1" s="1"/>
  <c r="Y71" i="1"/>
  <c r="Y59" i="1" s="1"/>
  <c r="J56" i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<sst xmlns="http://schemas.openxmlformats.org/spreadsheetml/2006/main" count="102" uniqueCount="67">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</sst>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4902\Local%20Settings\Temporary%20Internet%20Files\Content.Outlook\D78PE0EJ\041012%20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istorical%20Data\New%20TEP%20Sheet\New%20Scheduling%20She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P%20Daily%20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PRESCHED\SCHEDULE\2011P\11Nov\111611P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PRESCHED\SCHEDULE\2012P\12-DEC\120112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"/>
      <sheetName val="UES SHAPEDATA"/>
      <sheetName val="Daily Un-DNR"/>
      <sheetName val="Hourly Un-DNR"/>
      <sheetName val="TEP Units"/>
      <sheetName val="TEP EX"/>
      <sheetName val="TEP DA Data"/>
      <sheetName val="UNS FORECAST"/>
      <sheetName val="UNS"/>
      <sheetName val="PV5"/>
      <sheetName val="WW5"/>
      <sheetName val="SG5"/>
      <sheetName val="GL3"/>
      <sheetName val="NAV3"/>
      <sheetName val="VL3"/>
      <sheetName val="SJ3"/>
      <sheetName val="FC3"/>
      <sheetName val="SP3"/>
      <sheetName val="CO5"/>
      <sheetName val="LOSS"/>
      <sheetName val="LU3 PDES"/>
      <sheetName val="LU3 TEP"/>
      <sheetName val="PD"/>
      <sheetName val="SCPPA"/>
      <sheetName val="TSW"/>
      <sheetName val="MSR"/>
      <sheetName val="SRSG"/>
      <sheetName val="DYNAMIC"/>
      <sheetName val="PV-WW-SO"/>
      <sheetName val="TEP DA Model"/>
      <sheetName val="TEP ShapeData2"/>
      <sheetName val="DA SHEET TO GENTRY"/>
      <sheetName val="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B6" t="str">
            <v>BLKMSA</v>
          </cell>
          <cell r="E6" t="str">
            <v>AGC</v>
          </cell>
          <cell r="G6" t="str">
            <v>FC3</v>
          </cell>
        </row>
        <row r="7">
          <cell r="E7" t="str">
            <v>NON-AGC</v>
          </cell>
          <cell r="G7" t="str">
            <v>MD2</v>
          </cell>
        </row>
        <row r="8">
          <cell r="G8" t="str">
            <v>PP2</v>
          </cell>
        </row>
        <row r="9">
          <cell r="G9" t="str">
            <v>PV5</v>
          </cell>
        </row>
        <row r="10">
          <cell r="G10" t="str">
            <v>SJ3</v>
          </cell>
        </row>
        <row r="11">
          <cell r="G11" t="str">
            <v>WW5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CO SCHEDULES"/>
      <sheetName val="UNS SCHEDULES"/>
      <sheetName val="TEP OVERVIEW"/>
      <sheetName val="TEP SCHEDULES"/>
      <sheetName val="TEP LOSSES"/>
      <sheetName val="FREEPORT"/>
      <sheetName val="SCPPA"/>
      <sheetName val="TSW"/>
      <sheetName val="MSR"/>
      <sheetName val="MENUS"/>
      <sheetName val="Daily Un-DNR"/>
      <sheetName val="SRSG"/>
      <sheetName val="DYNAMICS"/>
      <sheetName val="TEP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BLKMSA</v>
          </cell>
          <cell r="C6" t="str">
            <v>MBOUT</v>
          </cell>
          <cell r="D6" t="str">
            <v>CONT</v>
          </cell>
          <cell r="H6" t="str">
            <v>FC3</v>
          </cell>
        </row>
        <row r="7">
          <cell r="B7" t="str">
            <v>FC3</v>
          </cell>
          <cell r="C7" t="str">
            <v>BM</v>
          </cell>
          <cell r="D7" t="str">
            <v>EPE EXCH</v>
          </cell>
          <cell r="H7" t="str">
            <v>GL3</v>
          </cell>
        </row>
        <row r="8">
          <cell r="B8" t="str">
            <v>GL3</v>
          </cell>
          <cell r="C8" t="str">
            <v>FC</v>
          </cell>
          <cell r="D8" t="str">
            <v>FIN</v>
          </cell>
          <cell r="H8" t="str">
            <v>LU3</v>
          </cell>
        </row>
        <row r="9">
          <cell r="B9" t="str">
            <v>LU3</v>
          </cell>
          <cell r="C9" t="str">
            <v>IRV</v>
          </cell>
          <cell r="D9" t="str">
            <v>FIRM</v>
          </cell>
          <cell r="H9" t="str">
            <v>MD2</v>
          </cell>
        </row>
        <row r="10">
          <cell r="B10" t="str">
            <v>MD</v>
          </cell>
          <cell r="C10" t="str">
            <v>LU</v>
          </cell>
          <cell r="D10" t="str">
            <v>LOSS</v>
          </cell>
          <cell r="H10" t="str">
            <v>MO5</v>
          </cell>
        </row>
        <row r="11">
          <cell r="B11" t="str">
            <v>MO5</v>
          </cell>
          <cell r="C11" t="str">
            <v>NV</v>
          </cell>
          <cell r="D11" t="str">
            <v>MSR RESH</v>
          </cell>
          <cell r="H11" t="str">
            <v>NV5</v>
          </cell>
        </row>
        <row r="12">
          <cell r="B12" t="str">
            <v>NOG1</v>
          </cell>
          <cell r="C12" t="str">
            <v>PVEX</v>
          </cell>
          <cell r="D12" t="str">
            <v>NF</v>
          </cell>
          <cell r="H12" t="str">
            <v>PP2</v>
          </cell>
        </row>
        <row r="13">
          <cell r="B13" t="str">
            <v>NV5</v>
          </cell>
          <cell r="C13" t="str">
            <v>SJ</v>
          </cell>
          <cell r="D13" t="str">
            <v>NON-AGC</v>
          </cell>
          <cell r="H13" t="str">
            <v>PV5</v>
          </cell>
        </row>
        <row r="14">
          <cell r="B14" t="str">
            <v>PP2</v>
          </cell>
          <cell r="C14" t="str">
            <v>SP</v>
          </cell>
          <cell r="D14" t="str">
            <v>PAYB</v>
          </cell>
          <cell r="H14" t="str">
            <v>PW5</v>
          </cell>
        </row>
        <row r="15">
          <cell r="B15" t="str">
            <v>PV5</v>
          </cell>
          <cell r="C15" t="str">
            <v>SYS</v>
          </cell>
          <cell r="D15" t="str">
            <v>SRP FIRM</v>
          </cell>
          <cell r="H15" t="str">
            <v>SG5</v>
          </cell>
        </row>
        <row r="16">
          <cell r="B16" t="str">
            <v>PW5</v>
          </cell>
          <cell r="C16" t="str">
            <v>WWEX</v>
          </cell>
          <cell r="D16" t="str">
            <v>SRSG</v>
          </cell>
          <cell r="H16" t="str">
            <v>SH3</v>
          </cell>
        </row>
        <row r="17">
          <cell r="B17" t="str">
            <v>SG5</v>
          </cell>
          <cell r="C17" t="str">
            <v>SJ3</v>
          </cell>
          <cell r="D17" t="str">
            <v>TRANSFER</v>
          </cell>
          <cell r="H17" t="str">
            <v>SJ3</v>
          </cell>
        </row>
        <row r="18">
          <cell r="B18" t="str">
            <v>SH3</v>
          </cell>
          <cell r="C18" t="str">
            <v>SJ4</v>
          </cell>
          <cell r="D18" t="str">
            <v>TSGT RESH</v>
          </cell>
          <cell r="H18" t="str">
            <v>SL3</v>
          </cell>
        </row>
        <row r="19">
          <cell r="B19" t="str">
            <v>SJ3</v>
          </cell>
          <cell r="C19">
            <v>0</v>
          </cell>
          <cell r="D19" t="str">
            <v>SRP FIRM</v>
          </cell>
          <cell r="H19" t="str">
            <v>SP3</v>
          </cell>
        </row>
        <row r="20">
          <cell r="B20" t="str">
            <v>SL3</v>
          </cell>
          <cell r="C20">
            <v>0</v>
          </cell>
          <cell r="H20" t="str">
            <v>VL3</v>
          </cell>
        </row>
        <row r="21">
          <cell r="B21" t="str">
            <v>SP3</v>
          </cell>
          <cell r="C21">
            <v>0</v>
          </cell>
          <cell r="H21" t="str">
            <v>WW5</v>
          </cell>
        </row>
        <row r="22">
          <cell r="B22" t="str">
            <v>VL3</v>
          </cell>
          <cell r="C22">
            <v>0</v>
          </cell>
          <cell r="H22">
            <v>0</v>
          </cell>
        </row>
        <row r="23">
          <cell r="B23" t="str">
            <v>WW5</v>
          </cell>
          <cell r="C23">
            <v>0</v>
          </cell>
        </row>
        <row r="24">
          <cell r="B24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P Historical"/>
      <sheetName val="Tracking"/>
      <sheetName val="Notes"/>
      <sheetName val="Actuals"/>
      <sheetName val="Search"/>
      <sheetName val="Scratch"/>
      <sheetName val="P1"/>
      <sheetName val="G1"/>
    </sheetNames>
    <sheetDataSet>
      <sheetData sheetId="0"/>
      <sheetData sheetId="1">
        <row r="2">
          <cell r="C2" t="str">
            <v>DA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"/>
      <sheetName val="UNS FORECAST"/>
      <sheetName val="UES SHAPEDATA"/>
      <sheetName val="Daily Un-DNR"/>
      <sheetName val="Hourly Un-DNR"/>
      <sheetName val="TEP Units"/>
      <sheetName val="TEP EX"/>
      <sheetName val="TEP DA Data"/>
      <sheetName val="UNS"/>
      <sheetName val="PV5"/>
      <sheetName val="WW5"/>
      <sheetName val="SG5"/>
      <sheetName val="GL3"/>
      <sheetName val="NAV3"/>
      <sheetName val="VL3"/>
      <sheetName val="SJ3"/>
      <sheetName val="FC3"/>
      <sheetName val="SP3"/>
      <sheetName val="CO5"/>
      <sheetName val="LOSS"/>
      <sheetName val="LU3 PDES"/>
      <sheetName val="LU3 TEP"/>
      <sheetName val="PD"/>
      <sheetName val="SCPPA"/>
      <sheetName val="TSW"/>
      <sheetName val="MSR"/>
      <sheetName val="SRSG"/>
      <sheetName val="DYNAMIC"/>
      <sheetName val="PV-WW-SO"/>
      <sheetName val="TEP DA Model"/>
      <sheetName val="TEP ShapeData2"/>
      <sheetName val="DA SHEET TO GENTRY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C6" t="str">
            <v>3RD PRTY</v>
          </cell>
        </row>
        <row r="7">
          <cell r="C7" t="str">
            <v>BM</v>
          </cell>
        </row>
        <row r="8">
          <cell r="C8" t="str">
            <v>FC</v>
          </cell>
        </row>
        <row r="9">
          <cell r="C9" t="str">
            <v>IRV</v>
          </cell>
        </row>
        <row r="10">
          <cell r="C10" t="str">
            <v>LU</v>
          </cell>
        </row>
        <row r="11">
          <cell r="C11" t="str">
            <v>NV</v>
          </cell>
        </row>
        <row r="12">
          <cell r="C12" t="str">
            <v>PVEX</v>
          </cell>
        </row>
        <row r="13">
          <cell r="C13" t="str">
            <v>SJ</v>
          </cell>
        </row>
        <row r="14">
          <cell r="C14" t="str">
            <v>SP</v>
          </cell>
        </row>
        <row r="15">
          <cell r="C15" t="str">
            <v>SYS</v>
          </cell>
        </row>
        <row r="16">
          <cell r="C16" t="str">
            <v>WWEX</v>
          </cell>
        </row>
        <row r="17">
          <cell r="C17" t="str">
            <v>SJ3</v>
          </cell>
        </row>
        <row r="18">
          <cell r="C18" t="str">
            <v>SJ4</v>
          </cell>
        </row>
        <row r="19">
          <cell r="C19">
            <v>0</v>
          </cell>
        </row>
        <row r="20">
          <cell r="C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S SCHEDULES"/>
      <sheetName val="TEP OVERVIEW"/>
      <sheetName val="TEP SCHEDULES"/>
      <sheetName val="TRICO SCHEDULES"/>
      <sheetName val="TEP LOSSES"/>
      <sheetName val="FREEPORT"/>
      <sheetName val="SCPPA"/>
      <sheetName val="TSW"/>
      <sheetName val="MSR"/>
      <sheetName val="MENUS"/>
      <sheetName val="Daily Un-DNR"/>
      <sheetName val="SRSG"/>
      <sheetName val="DYNAMICS"/>
      <sheetName val="TRICO FORECAST"/>
      <sheetName val="UNS FORECAST"/>
      <sheetName val="TEP FORECAST"/>
      <sheetName val="MONTHLY BOOKOUTS"/>
      <sheetName val="FREEPORT SCHEDULES"/>
      <sheetName val="CRSP NTUA SCHEDULES"/>
      <sheetName val="PDES LOSS PAY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H6" t="str">
            <v>FC3</v>
          </cell>
        </row>
        <row r="7">
          <cell r="H7" t="str">
            <v>GL3</v>
          </cell>
        </row>
        <row r="8">
          <cell r="H8" t="str">
            <v>LU3</v>
          </cell>
        </row>
        <row r="9">
          <cell r="H9" t="str">
            <v>MD2</v>
          </cell>
        </row>
        <row r="10">
          <cell r="H10" t="str">
            <v>MO5</v>
          </cell>
        </row>
        <row r="11">
          <cell r="H11" t="str">
            <v>NV5</v>
          </cell>
        </row>
        <row r="12">
          <cell r="H12" t="str">
            <v>PP2</v>
          </cell>
        </row>
        <row r="13">
          <cell r="H13" t="str">
            <v>PV5</v>
          </cell>
        </row>
        <row r="14">
          <cell r="H14" t="str">
            <v>PW5</v>
          </cell>
        </row>
        <row r="15">
          <cell r="H15" t="str">
            <v>SG5</v>
          </cell>
        </row>
        <row r="16">
          <cell r="H16" t="str">
            <v>SH3</v>
          </cell>
        </row>
        <row r="17">
          <cell r="H17" t="str">
            <v>SJ3</v>
          </cell>
        </row>
        <row r="18">
          <cell r="H18" t="str">
            <v>SL3</v>
          </cell>
        </row>
        <row r="19">
          <cell r="H19" t="str">
            <v>SP3</v>
          </cell>
        </row>
        <row r="20">
          <cell r="H20" t="str">
            <v>VL3</v>
          </cell>
        </row>
        <row r="21">
          <cell r="H21" t="str">
            <v>WW5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42031.491808217594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42032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1056</v>
      </c>
      <c r="R14" s="22" t="s">
        <v>14</v>
      </c>
      <c r="S14" s="19"/>
      <c r="T14" s="20"/>
      <c r="U14" s="23">
        <v>1842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5</v>
      </c>
      <c r="F19" s="35">
        <v>5</v>
      </c>
      <c r="G19" s="35">
        <v>5</v>
      </c>
      <c r="H19" s="35">
        <v>7</v>
      </c>
      <c r="I19" s="35">
        <v>7</v>
      </c>
      <c r="J19" s="35">
        <v>22</v>
      </c>
      <c r="K19" s="35">
        <v>7</v>
      </c>
      <c r="L19" s="35">
        <v>7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17</v>
      </c>
      <c r="V19" s="35">
        <v>42</v>
      </c>
      <c r="W19" s="35">
        <v>42</v>
      </c>
      <c r="X19" s="35">
        <v>17</v>
      </c>
      <c r="Y19" s="35">
        <v>0</v>
      </c>
      <c r="Z19" s="35">
        <v>0</v>
      </c>
      <c r="AA19" s="35">
        <v>5</v>
      </c>
      <c r="AB19" s="35">
        <f t="shared" si="0"/>
        <v>5</v>
      </c>
      <c r="AC19" s="36">
        <f t="shared" ref="AC19:AC41" si="2">SUM(E19:AB19)</f>
        <v>193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49</v>
      </c>
      <c r="F20" s="35">
        <v>49</v>
      </c>
      <c r="G20" s="35">
        <v>49</v>
      </c>
      <c r="H20" s="35">
        <v>74</v>
      </c>
      <c r="I20" s="35">
        <v>121</v>
      </c>
      <c r="J20" s="35">
        <v>119</v>
      </c>
      <c r="K20" s="35">
        <v>134</v>
      </c>
      <c r="L20" s="35">
        <v>134</v>
      </c>
      <c r="M20" s="35">
        <v>87</v>
      </c>
      <c r="N20" s="35">
        <v>87</v>
      </c>
      <c r="O20" s="35">
        <v>87</v>
      </c>
      <c r="P20" s="35">
        <v>89</v>
      </c>
      <c r="Q20" s="35">
        <v>89</v>
      </c>
      <c r="R20" s="35">
        <v>89</v>
      </c>
      <c r="S20" s="35">
        <v>87</v>
      </c>
      <c r="T20" s="35">
        <v>134</v>
      </c>
      <c r="U20" s="35">
        <v>134</v>
      </c>
      <c r="V20" s="35">
        <v>134</v>
      </c>
      <c r="W20" s="35">
        <v>134</v>
      </c>
      <c r="X20" s="35">
        <v>134</v>
      </c>
      <c r="Y20" s="35">
        <v>134</v>
      </c>
      <c r="Z20" s="35">
        <v>138</v>
      </c>
      <c r="AA20" s="35">
        <v>99</v>
      </c>
      <c r="AB20" s="35">
        <f t="shared" si="0"/>
        <v>99</v>
      </c>
      <c r="AC20" s="36">
        <f t="shared" si="2"/>
        <v>2484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61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61</v>
      </c>
      <c r="V23" s="35">
        <v>11</v>
      </c>
      <c r="W23" s="35">
        <v>11</v>
      </c>
      <c r="X23" s="35">
        <v>11</v>
      </c>
      <c r="Y23" s="35">
        <v>11</v>
      </c>
      <c r="Z23" s="35">
        <v>111</v>
      </c>
      <c r="AA23" s="35">
        <v>111</v>
      </c>
      <c r="AB23" s="35">
        <f t="shared" si="0"/>
        <v>111</v>
      </c>
      <c r="AC23" s="36">
        <f t="shared" si="2"/>
        <v>1814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47</v>
      </c>
      <c r="F25" s="35">
        <v>46</v>
      </c>
      <c r="G25" s="35">
        <v>46</v>
      </c>
      <c r="H25" s="35">
        <v>22</v>
      </c>
      <c r="I25" s="35">
        <v>0</v>
      </c>
      <c r="J25" s="35">
        <v>0</v>
      </c>
      <c r="K25" s="35">
        <v>70</v>
      </c>
      <c r="L25" s="35">
        <v>70</v>
      </c>
      <c r="M25" s="35">
        <v>117</v>
      </c>
      <c r="N25" s="35">
        <v>117</v>
      </c>
      <c r="O25" s="35">
        <v>117</v>
      </c>
      <c r="P25" s="35">
        <v>117</v>
      </c>
      <c r="Q25" s="35">
        <v>117</v>
      </c>
      <c r="R25" s="35">
        <v>117</v>
      </c>
      <c r="S25" s="35">
        <v>117</v>
      </c>
      <c r="T25" s="35">
        <v>70</v>
      </c>
      <c r="U25" s="35">
        <v>95</v>
      </c>
      <c r="V25" s="35">
        <v>95</v>
      </c>
      <c r="W25" s="35">
        <v>95</v>
      </c>
      <c r="X25" s="35">
        <v>95</v>
      </c>
      <c r="Y25" s="35">
        <v>95</v>
      </c>
      <c r="Z25" s="35">
        <v>95</v>
      </c>
      <c r="AA25" s="35">
        <v>22</v>
      </c>
      <c r="AB25" s="35">
        <f t="shared" si="0"/>
        <v>22</v>
      </c>
      <c r="AC25" s="36">
        <f t="shared" si="2"/>
        <v>1804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995</v>
      </c>
      <c r="F43" s="51">
        <f t="shared" si="4"/>
        <v>994</v>
      </c>
      <c r="G43" s="51">
        <f t="shared" si="4"/>
        <v>994</v>
      </c>
      <c r="H43" s="51">
        <f t="shared" si="4"/>
        <v>997</v>
      </c>
      <c r="I43" s="51">
        <f t="shared" si="4"/>
        <v>1022</v>
      </c>
      <c r="J43" s="51">
        <f t="shared" si="4"/>
        <v>985</v>
      </c>
      <c r="K43" s="51">
        <f t="shared" si="4"/>
        <v>955</v>
      </c>
      <c r="L43" s="51">
        <f t="shared" si="4"/>
        <v>955</v>
      </c>
      <c r="M43" s="51">
        <f t="shared" si="4"/>
        <v>948</v>
      </c>
      <c r="N43" s="51">
        <f t="shared" si="4"/>
        <v>998</v>
      </c>
      <c r="O43" s="51">
        <f t="shared" si="4"/>
        <v>998</v>
      </c>
      <c r="P43" s="51">
        <f t="shared" si="4"/>
        <v>1000</v>
      </c>
      <c r="Q43" s="51">
        <f t="shared" si="4"/>
        <v>1000</v>
      </c>
      <c r="R43" s="51">
        <f t="shared" si="4"/>
        <v>1000</v>
      </c>
      <c r="S43" s="51">
        <f t="shared" si="4"/>
        <v>998</v>
      </c>
      <c r="T43" s="51">
        <f t="shared" si="4"/>
        <v>998</v>
      </c>
      <c r="U43" s="51">
        <f t="shared" si="4"/>
        <v>1040</v>
      </c>
      <c r="V43" s="51">
        <f t="shared" si="4"/>
        <v>1015</v>
      </c>
      <c r="W43" s="51">
        <f t="shared" si="4"/>
        <v>1015</v>
      </c>
      <c r="X43" s="51">
        <f t="shared" si="4"/>
        <v>990</v>
      </c>
      <c r="Y43" s="51">
        <f t="shared" si="4"/>
        <v>973</v>
      </c>
      <c r="Z43" s="51">
        <f t="shared" si="4"/>
        <v>1077</v>
      </c>
      <c r="AA43" s="51">
        <f t="shared" si="4"/>
        <v>970</v>
      </c>
      <c r="AB43" s="51">
        <f>SUM(AB18:AB41)</f>
        <v>970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427</v>
      </c>
      <c r="F56" s="55">
        <f t="shared" si="6"/>
        <v>427</v>
      </c>
      <c r="G56" s="55">
        <f t="shared" si="6"/>
        <v>427</v>
      </c>
      <c r="H56" s="55">
        <f t="shared" si="6"/>
        <v>429</v>
      </c>
      <c r="I56" s="55">
        <f t="shared" si="6"/>
        <v>429</v>
      </c>
      <c r="J56" s="55">
        <f t="shared" si="6"/>
        <v>394</v>
      </c>
      <c r="K56" s="55">
        <f t="shared" si="6"/>
        <v>279</v>
      </c>
      <c r="L56" s="55">
        <f t="shared" si="6"/>
        <v>279</v>
      </c>
      <c r="M56" s="55">
        <f t="shared" si="6"/>
        <v>272</v>
      </c>
      <c r="N56" s="55">
        <f t="shared" si="6"/>
        <v>322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339</v>
      </c>
      <c r="V56" s="55">
        <f t="shared" si="6"/>
        <v>314</v>
      </c>
      <c r="W56" s="55">
        <f t="shared" si="6"/>
        <v>314</v>
      </c>
      <c r="X56" s="55">
        <f t="shared" si="6"/>
        <v>289</v>
      </c>
      <c r="Y56" s="55">
        <f t="shared" si="6"/>
        <v>272</v>
      </c>
      <c r="Z56" s="55">
        <f t="shared" si="6"/>
        <v>372</v>
      </c>
      <c r="AA56" s="55">
        <f t="shared" si="6"/>
        <v>377</v>
      </c>
    </row>
    <row r="58" spans="1:28" x14ac:dyDescent="0.25">
      <c r="D58" s="55">
        <f t="shared" ref="D58:AA58" si="7">D56-D62</f>
        <v>-86</v>
      </c>
      <c r="E58" s="55">
        <f t="shared" si="7"/>
        <v>427</v>
      </c>
      <c r="F58" s="55">
        <f t="shared" si="7"/>
        <v>427</v>
      </c>
      <c r="G58" s="55">
        <f t="shared" si="7"/>
        <v>427</v>
      </c>
      <c r="H58" s="55">
        <f t="shared" si="7"/>
        <v>429</v>
      </c>
      <c r="I58" s="55">
        <f t="shared" si="7"/>
        <v>429</v>
      </c>
      <c r="J58" s="55">
        <f t="shared" si="7"/>
        <v>394</v>
      </c>
      <c r="K58" s="55">
        <f t="shared" si="7"/>
        <v>279</v>
      </c>
      <c r="L58" s="55">
        <f t="shared" si="7"/>
        <v>279</v>
      </c>
      <c r="M58" s="55">
        <f t="shared" si="7"/>
        <v>272</v>
      </c>
      <c r="N58" s="55">
        <f t="shared" si="7"/>
        <v>322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339</v>
      </c>
      <c r="V58" s="55">
        <f t="shared" si="7"/>
        <v>314</v>
      </c>
      <c r="W58" s="55">
        <f t="shared" si="7"/>
        <v>314</v>
      </c>
      <c r="X58" s="55">
        <f t="shared" si="7"/>
        <v>289</v>
      </c>
      <c r="Y58" s="55">
        <f t="shared" si="7"/>
        <v>272</v>
      </c>
      <c r="Z58" s="55">
        <f t="shared" si="7"/>
        <v>372</v>
      </c>
      <c r="AA58" s="55">
        <f t="shared" si="7"/>
        <v>377</v>
      </c>
    </row>
    <row r="59" spans="1:28" x14ac:dyDescent="0.25">
      <c r="D59" s="55">
        <f t="shared" ref="D59:AA59" si="8">D71-D62</f>
        <v>106</v>
      </c>
      <c r="E59" s="55">
        <f t="shared" si="8"/>
        <v>229</v>
      </c>
      <c r="F59" s="55">
        <f t="shared" si="8"/>
        <v>229</v>
      </c>
      <c r="G59" s="55">
        <f t="shared" si="8"/>
        <v>229</v>
      </c>
      <c r="H59" s="55">
        <f t="shared" si="8"/>
        <v>204</v>
      </c>
      <c r="I59" s="55">
        <f t="shared" si="8"/>
        <v>157</v>
      </c>
      <c r="J59" s="55">
        <f t="shared" si="8"/>
        <v>159</v>
      </c>
      <c r="K59" s="55">
        <f t="shared" si="8"/>
        <v>144</v>
      </c>
      <c r="L59" s="55">
        <f t="shared" si="8"/>
        <v>144</v>
      </c>
      <c r="M59" s="55">
        <f t="shared" si="8"/>
        <v>191</v>
      </c>
      <c r="N59" s="55">
        <f t="shared" si="8"/>
        <v>191</v>
      </c>
      <c r="O59" s="55">
        <f t="shared" si="8"/>
        <v>191</v>
      </c>
      <c r="P59" s="55">
        <f t="shared" si="8"/>
        <v>189</v>
      </c>
      <c r="Q59" s="55">
        <f t="shared" si="8"/>
        <v>189</v>
      </c>
      <c r="R59" s="55">
        <f t="shared" si="8"/>
        <v>189</v>
      </c>
      <c r="S59" s="55">
        <f t="shared" si="8"/>
        <v>191</v>
      </c>
      <c r="T59" s="55">
        <f t="shared" si="8"/>
        <v>144</v>
      </c>
      <c r="U59" s="55">
        <f t="shared" si="8"/>
        <v>144</v>
      </c>
      <c r="V59" s="55">
        <f t="shared" si="8"/>
        <v>144</v>
      </c>
      <c r="W59" s="55">
        <f t="shared" si="8"/>
        <v>144</v>
      </c>
      <c r="X59" s="55">
        <f t="shared" si="8"/>
        <v>144</v>
      </c>
      <c r="Y59" s="55">
        <f t="shared" si="8"/>
        <v>144</v>
      </c>
      <c r="Z59" s="55">
        <f t="shared" si="8"/>
        <v>140</v>
      </c>
      <c r="AA59" s="55">
        <f t="shared" si="8"/>
        <v>179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320</v>
      </c>
      <c r="F70" s="64">
        <f t="shared" si="11"/>
        <v>320</v>
      </c>
      <c r="G70" s="64">
        <f t="shared" si="11"/>
        <v>320</v>
      </c>
      <c r="H70" s="64">
        <f t="shared" si="11"/>
        <v>318</v>
      </c>
      <c r="I70" s="64">
        <f t="shared" si="11"/>
        <v>318</v>
      </c>
      <c r="J70" s="64">
        <f t="shared" si="11"/>
        <v>303</v>
      </c>
      <c r="K70" s="64">
        <f t="shared" si="11"/>
        <v>318</v>
      </c>
      <c r="L70" s="64">
        <f t="shared" si="11"/>
        <v>318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308</v>
      </c>
      <c r="V70" s="64">
        <f t="shared" si="11"/>
        <v>283</v>
      </c>
      <c r="W70" s="64">
        <f t="shared" si="11"/>
        <v>283</v>
      </c>
      <c r="X70" s="64">
        <f t="shared" si="11"/>
        <v>308</v>
      </c>
      <c r="Y70" s="64">
        <f t="shared" si="11"/>
        <v>325</v>
      </c>
      <c r="Z70" s="64">
        <f t="shared" si="11"/>
        <v>325</v>
      </c>
      <c r="AA70" s="64">
        <f t="shared" si="11"/>
        <v>320</v>
      </c>
      <c r="AB70" s="64">
        <f t="shared" si="11"/>
        <v>320</v>
      </c>
      <c r="AC70" s="65">
        <f t="shared" si="9"/>
        <v>7612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229</v>
      </c>
      <c r="F71" s="63">
        <f t="shared" si="12"/>
        <v>229</v>
      </c>
      <c r="G71" s="63">
        <f t="shared" si="12"/>
        <v>229</v>
      </c>
      <c r="H71" s="63">
        <f t="shared" si="12"/>
        <v>204</v>
      </c>
      <c r="I71" s="63">
        <f t="shared" si="12"/>
        <v>157</v>
      </c>
      <c r="J71" s="63">
        <f t="shared" si="12"/>
        <v>159</v>
      </c>
      <c r="K71" s="63">
        <f t="shared" si="12"/>
        <v>144</v>
      </c>
      <c r="L71" s="63">
        <f t="shared" si="12"/>
        <v>144</v>
      </c>
      <c r="M71" s="63">
        <f t="shared" si="12"/>
        <v>191</v>
      </c>
      <c r="N71" s="63">
        <f t="shared" si="12"/>
        <v>191</v>
      </c>
      <c r="O71" s="63">
        <f t="shared" si="12"/>
        <v>191</v>
      </c>
      <c r="P71" s="63">
        <f t="shared" si="12"/>
        <v>189</v>
      </c>
      <c r="Q71" s="63">
        <f t="shared" si="12"/>
        <v>189</v>
      </c>
      <c r="R71" s="63">
        <f t="shared" si="12"/>
        <v>189</v>
      </c>
      <c r="S71" s="63">
        <f t="shared" si="12"/>
        <v>191</v>
      </c>
      <c r="T71" s="63">
        <f t="shared" si="12"/>
        <v>144</v>
      </c>
      <c r="U71" s="63">
        <f t="shared" si="12"/>
        <v>144</v>
      </c>
      <c r="V71" s="63">
        <f t="shared" si="12"/>
        <v>144</v>
      </c>
      <c r="W71" s="63">
        <f t="shared" si="12"/>
        <v>144</v>
      </c>
      <c r="X71" s="63">
        <f t="shared" si="12"/>
        <v>144</v>
      </c>
      <c r="Y71" s="63">
        <f t="shared" si="12"/>
        <v>144</v>
      </c>
      <c r="Z71" s="63">
        <f t="shared" si="12"/>
        <v>140</v>
      </c>
      <c r="AA71" s="63">
        <f t="shared" si="12"/>
        <v>179</v>
      </c>
      <c r="AB71" s="63">
        <f>IF((($C20-AB20)+SUM(AB70:AB70,AB72:AB73)+10)&gt;(888-65),(888-65)-SUM(AB70:AB70,AB72:AB73)-10,($C20-AB20))</f>
        <v>179</v>
      </c>
      <c r="AC71" s="65">
        <f t="shared" si="9"/>
        <v>4115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130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130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80</v>
      </c>
      <c r="AA74" s="72">
        <f t="shared" si="13"/>
        <v>80</v>
      </c>
      <c r="AB74" s="72">
        <f t="shared" si="13"/>
        <v>80</v>
      </c>
      <c r="AC74" s="65">
        <f t="shared" si="9"/>
        <v>2881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295</v>
      </c>
      <c r="F76" s="74">
        <f t="shared" si="14"/>
        <v>296</v>
      </c>
      <c r="G76" s="74">
        <f t="shared" si="14"/>
        <v>296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272</v>
      </c>
      <c r="L76" s="74">
        <f t="shared" si="14"/>
        <v>272</v>
      </c>
      <c r="M76" s="74">
        <f t="shared" si="14"/>
        <v>225</v>
      </c>
      <c r="N76" s="74">
        <f t="shared" si="14"/>
        <v>225</v>
      </c>
      <c r="O76" s="74">
        <f t="shared" si="14"/>
        <v>225</v>
      </c>
      <c r="P76" s="74">
        <f t="shared" si="14"/>
        <v>225</v>
      </c>
      <c r="Q76" s="74">
        <f t="shared" si="14"/>
        <v>225</v>
      </c>
      <c r="R76" s="74">
        <f t="shared" si="14"/>
        <v>225</v>
      </c>
      <c r="S76" s="74">
        <f t="shared" si="14"/>
        <v>225</v>
      </c>
      <c r="T76" s="74">
        <f t="shared" si="14"/>
        <v>272</v>
      </c>
      <c r="U76" s="74">
        <f t="shared" si="14"/>
        <v>247</v>
      </c>
      <c r="V76" s="74">
        <f t="shared" si="14"/>
        <v>247</v>
      </c>
      <c r="W76" s="74">
        <f t="shared" si="14"/>
        <v>247</v>
      </c>
      <c r="X76" s="74">
        <f t="shared" si="14"/>
        <v>247</v>
      </c>
      <c r="Y76" s="74">
        <f t="shared" si="14"/>
        <v>247</v>
      </c>
      <c r="Z76" s="74">
        <f t="shared" si="14"/>
        <v>247</v>
      </c>
      <c r="AA76" s="74">
        <f t="shared" si="14"/>
        <v>315</v>
      </c>
      <c r="AB76" s="74">
        <f t="shared" si="14"/>
        <v>315</v>
      </c>
      <c r="AC76" s="65">
        <f t="shared" si="9"/>
        <v>6335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2015-01-27T16:18:44Z</dcterms:created>
  <dcterms:modified xsi:type="dcterms:W3CDTF">2015-01-27T18:49:25Z</dcterms:modified>
</cp:coreProperties>
</file>