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050" yWindow="-15" windowWidth="21840" windowHeight="12150"/>
  </bookViews>
  <sheets>
    <sheet name="current PSE OATT rates" sheetId="1" r:id="rId1"/>
  </sheets>
  <calcPr calcId="145621"/>
</workbook>
</file>

<file path=xl/calcChain.xml><?xml version="1.0" encoding="utf-8"?>
<calcChain xmlns="http://schemas.openxmlformats.org/spreadsheetml/2006/main">
  <c r="O7" i="1" l="1"/>
  <c r="R7" i="1"/>
  <c r="R9" i="1"/>
  <c r="R11" i="1"/>
  <c r="S7" i="1"/>
  <c r="S9" i="1"/>
  <c r="S11" i="1"/>
  <c r="R8" i="1"/>
  <c r="R10" i="1"/>
  <c r="S8" i="1"/>
  <c r="S10" i="1"/>
  <c r="R6" i="1"/>
  <c r="S6" i="1"/>
  <c r="L7" i="1"/>
  <c r="L9" i="1"/>
  <c r="L11" i="1"/>
  <c r="K7" i="1"/>
  <c r="K9" i="1"/>
  <c r="K11" i="1"/>
  <c r="J7" i="1"/>
  <c r="J9" i="1"/>
  <c r="J11" i="1"/>
  <c r="L8" i="1"/>
  <c r="L10" i="1"/>
  <c r="J8" i="1"/>
  <c r="J10" i="1"/>
  <c r="L6" i="1"/>
  <c r="K6" i="1"/>
  <c r="J6" i="1"/>
  <c r="I7" i="1"/>
  <c r="I9" i="1"/>
  <c r="I11" i="1"/>
  <c r="H7" i="1"/>
  <c r="H9" i="1"/>
  <c r="H11" i="1"/>
  <c r="I8" i="1"/>
  <c r="I10" i="1"/>
  <c r="H8" i="1"/>
  <c r="H10" i="1"/>
  <c r="I6" i="1"/>
  <c r="H6" i="1"/>
  <c r="E7" i="1"/>
  <c r="E9" i="1"/>
  <c r="E11" i="1"/>
  <c r="E6" i="1"/>
  <c r="C7" i="1"/>
  <c r="C9" i="1"/>
  <c r="C11" i="1"/>
  <c r="C6" i="1"/>
  <c r="D7" i="1"/>
  <c r="D9" i="1"/>
  <c r="D11" i="1"/>
  <c r="D6" i="1"/>
  <c r="O6" i="1"/>
  <c r="N7" i="1"/>
  <c r="N9" i="1"/>
  <c r="N11" i="1"/>
  <c r="N6" i="1"/>
  <c r="N8" i="1"/>
  <c r="N10" i="1"/>
  <c r="D8" i="1"/>
  <c r="D10" i="1"/>
  <c r="C8" i="1"/>
  <c r="C10" i="1"/>
  <c r="E8" i="1"/>
  <c r="E10" i="1"/>
  <c r="O9" i="1"/>
  <c r="O11" i="1"/>
  <c r="O8" i="1"/>
  <c r="O10" i="1"/>
  <c r="K8" i="1"/>
  <c r="K10" i="1"/>
</calcChain>
</file>

<file path=xl/sharedStrings.xml><?xml version="1.0" encoding="utf-8"?>
<sst xmlns="http://schemas.openxmlformats.org/spreadsheetml/2006/main" count="65" uniqueCount="45">
  <si>
    <t>4R</t>
  </si>
  <si>
    <t>10*</t>
  </si>
  <si>
    <t>Period</t>
  </si>
  <si>
    <t xml:space="preserve">Yearly </t>
  </si>
  <si>
    <t>Formula Explained in PSE OATT</t>
  </si>
  <si>
    <t>n/a</t>
  </si>
  <si>
    <t>Monthly</t>
  </si>
  <si>
    <t xml:space="preserve">Weekly </t>
  </si>
  <si>
    <t>Daily Peak</t>
  </si>
  <si>
    <t>Daily Off-Peak</t>
  </si>
  <si>
    <t>mills/kWh</t>
  </si>
  <si>
    <t>Hourly Peak</t>
  </si>
  <si>
    <t>Hourly Off Peak</t>
  </si>
  <si>
    <t>ER12-778</t>
  </si>
  <si>
    <t>Stated Rates that remain fixed</t>
  </si>
  <si>
    <t>ER11-3735</t>
  </si>
  <si>
    <t xml:space="preserve"> </t>
  </si>
  <si>
    <t>Tax rider</t>
  </si>
  <si>
    <t>Reserved for future use</t>
  </si>
  <si>
    <t>$/kW-year</t>
  </si>
  <si>
    <t>$/kW-month</t>
  </si>
  <si>
    <t>$/kW-week</t>
  </si>
  <si>
    <t>$/kW-day</t>
  </si>
  <si>
    <t>Colstrip - Direct Assignment</t>
  </si>
  <si>
    <t>Southern Intertie (COI) - Direct Assignment</t>
  </si>
  <si>
    <t xml:space="preserve">Formula Rates that will update each year in June.  More detail on the Formula is explained in the PSE OATT  </t>
  </si>
  <si>
    <t>Scheduling, System Control, &amp; Dispatch</t>
  </si>
  <si>
    <t>Operating Reserve - Spinning Reserve Service</t>
  </si>
  <si>
    <t>Operating Reserve - Supplemental Reserve Service</t>
  </si>
  <si>
    <t>Reactive Supply Voltage Control Service</t>
  </si>
  <si>
    <t>Regulation &amp; Frequency Response Service</t>
  </si>
  <si>
    <t>Energy Imbalance Service</t>
  </si>
  <si>
    <t>Energy Imbalance Service for Retail Customers</t>
  </si>
  <si>
    <t>Non-Firm Point-to-Point Transmission Service</t>
  </si>
  <si>
    <t>Long &amp; Short Term Firm Point-to-Point Transmission Service</t>
  </si>
  <si>
    <t>Generator Imbalance Service</t>
  </si>
  <si>
    <t>Units</t>
  </si>
  <si>
    <t xml:space="preserve">Puget Sound Energy's Open Access Transmission Tariff (OATT) Schedules &amp; Rates </t>
  </si>
  <si>
    <t xml:space="preserve">Footnote:  In a FERC Settlement, PSE agreed to a fixed discount on Windridge to Wanapum through 2016.  Beginning January 1, 2017, service on Windridge to Wanapum will be under Schedules 7's and 8's formula rates.   </t>
  </si>
  <si>
    <t>FERC Rate Case Docket #</t>
  </si>
  <si>
    <t>Windridge to Wanapum  - discount expires 12/31/2016</t>
  </si>
  <si>
    <t>Reg &amp; Freq Response for Generator Exports - Dispatchable</t>
  </si>
  <si>
    <t>Reg &amp; Freq Response for Generator Exports - Non-Dispatchable</t>
  </si>
  <si>
    <t>Schedule:</t>
  </si>
  <si>
    <t>Updated:  June 1,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</si>
</sst>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8" formatCode="0.000%"/>
    <numFmt numFmtId="170" formatCode="0.0000"/>
    <numFmt numFmtId="172" formatCode="0.00000"/>
  </numFmts>
  <fonts count="16" x14ac:knownFonts="1">
    <font>
      <sz val="10"/>
      <name val="Arial"/>
    </font>
    <font>
      <sz val="10"/>
      <name val="Arial"/>
    </font>
    <font>
      <sz val="10"/>
      <name val="Arial"/>
    </font>
    <font>
      <u/>
      <sz val="10"/>
      <color indexed="12"/>
      <name val="Arial"/>
    </font>
    <font>
      <sz val="16"/>
      <name val="Arial"/>
    </font>
    <font>
      <i/>
      <sz val="12"/>
      <name val="Arial"/>
      <family val="2"/>
    </font>
    <font>
      <b/>
      <sz val="10"/>
      <name val="Arial"/>
      <family val="2"/>
    </font>
    <font>
      <sz val="10"/>
      <color indexed="9"/>
      <name val="Arial"/>
    </font>
    <font>
      <sz val="8"/>
      <name val="Arial"/>
    </font>
    <font>
      <b/>
      <sz val="8"/>
      <name val="Arial"/>
      <family val="2"/>
    </font>
    <font>
      <b/>
      <sz val="10"/>
      <color indexed="9"/>
      <name val="Arial"/>
      <family val="2"/>
    </font>
    <font>
      <i/>
      <sz val="10"/>
      <color indexed="9"/>
      <name val="Arial"/>
      <family val="2"/>
    </font>
    <font>
      <sz val="10"/>
      <color indexed="10"/>
      <name val="Arial"/>
    </font>
    <font>
      <b/>
      <i/>
      <sz val="10"/>
      <name val="Arial"/>
      <family val="2"/>
    </font>
    <font>
      <b/>
      <sz val="8"/>
      <color indexed="9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5" fillId="0" borderId="0" xfId="0" applyFont="1" applyAlignment="1">
      <alignment horizontal="center"/>
    </xf>
    <xf numFmtId="0" fontId="0" fillId="0" borderId="0" xfId="0" applyFill="1"/>
    <xf numFmtId="168" fontId="0" fillId="0" borderId="1" xfId="0" applyNumberFormat="1" applyBorder="1"/>
    <xf numFmtId="0" fontId="0" fillId="0" borderId="1" xfId="0" applyBorder="1" applyAlignment="1">
      <alignment horizontal="right"/>
    </xf>
    <xf numFmtId="0" fontId="12" fillId="0" borderId="0" xfId="0" applyFont="1" applyFill="1"/>
    <xf numFmtId="0" fontId="0" fillId="0" borderId="0" xfId="0" applyAlignment="1">
      <alignment horizontal="center" vertical="center"/>
    </xf>
    <xf numFmtId="168" fontId="0" fillId="0" borderId="2" xfId="0" applyNumberFormat="1" applyBorder="1"/>
    <xf numFmtId="0" fontId="0" fillId="0" borderId="2" xfId="0" applyBorder="1" applyAlignment="1">
      <alignment horizontal="right"/>
    </xf>
    <xf numFmtId="0" fontId="10" fillId="0" borderId="0" xfId="0" applyFont="1" applyFill="1" applyAlignment="1" applyProtection="1">
      <protection locked="0"/>
    </xf>
    <xf numFmtId="0" fontId="6" fillId="0" borderId="0" xfId="0" applyFont="1" applyFill="1"/>
    <xf numFmtId="170" fontId="0" fillId="0" borderId="1" xfId="0" applyNumberFormat="1" applyBorder="1"/>
    <xf numFmtId="170" fontId="0" fillId="0" borderId="3" xfId="0" applyNumberFormat="1" applyBorder="1"/>
    <xf numFmtId="172" fontId="0" fillId="0" borderId="1" xfId="0" applyNumberFormat="1" applyBorder="1"/>
    <xf numFmtId="170" fontId="0" fillId="0" borderId="5" xfId="0" applyNumberFormat="1" applyBorder="1"/>
    <xf numFmtId="170" fontId="0" fillId="0" borderId="2" xfId="0" applyNumberFormat="1" applyBorder="1"/>
    <xf numFmtId="170" fontId="0" fillId="0" borderId="2" xfId="0" applyNumberFormat="1" applyBorder="1" applyAlignment="1"/>
    <xf numFmtId="172" fontId="0" fillId="0" borderId="2" xfId="0" applyNumberFormat="1" applyBorder="1"/>
    <xf numFmtId="0" fontId="11" fillId="5" borderId="3" xfId="1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6" borderId="1" xfId="0" applyFont="1" applyFill="1" applyBorder="1" applyAlignment="1">
      <alignment horizontal="right"/>
    </xf>
    <xf numFmtId="0" fontId="6" fillId="6" borderId="2" xfId="0" applyFont="1" applyFill="1" applyBorder="1" applyAlignment="1">
      <alignment horizontal="right"/>
    </xf>
    <xf numFmtId="0" fontId="6" fillId="6" borderId="6" xfId="0" applyFont="1" applyFill="1" applyBorder="1"/>
    <xf numFmtId="0" fontId="6" fillId="6" borderId="7" xfId="0" applyFont="1" applyFill="1" applyBorder="1"/>
    <xf numFmtId="0" fontId="4" fillId="0" borderId="0" xfId="0" applyFont="1" applyAlignment="1">
      <alignment horizontal="center"/>
    </xf>
    <xf numFmtId="0" fontId="3" fillId="0" borderId="2" xfId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5" borderId="7" xfId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2" borderId="0" xfId="1" applyFont="1" applyFill="1" applyAlignment="1">
      <alignment vertical="center"/>
    </xf>
    <xf numFmtId="0" fontId="10" fillId="3" borderId="0" xfId="0" applyFont="1" applyFill="1" applyAlignment="1" applyProtection="1">
      <alignment vertical="center"/>
      <protection locked="0"/>
    </xf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 vertical="center" wrapText="1"/>
    </xf>
    <xf numFmtId="0" fontId="14" fillId="3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5" fillId="0" borderId="0" xfId="0" applyFont="1" applyAlignment="1">
      <alignment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elibrary.ferc.gov/idmws/search/fercgensearch.asp" TargetMode="External"/><Relationship Id="rId13" Type="http://schemas.openxmlformats.org/officeDocument/2006/relationships/hyperlink" Target="http://elibrary.ferc.gov/idmws/search/fercgensearch.asp" TargetMode="External"/><Relationship Id="rId3" Type="http://schemas.openxmlformats.org/officeDocument/2006/relationships/hyperlink" Target="http://www.oasis.oati.com/PSEI/PSEIdocs/Final_OATT_Jan_3_2013_10th_revised_vol_7.pdf" TargetMode="External"/><Relationship Id="rId7" Type="http://schemas.openxmlformats.org/officeDocument/2006/relationships/hyperlink" Target="http://elibrary.ferc.gov/idmws/search/fercgensearch.asp" TargetMode="External"/><Relationship Id="rId12" Type="http://schemas.openxmlformats.org/officeDocument/2006/relationships/hyperlink" Target="http://elibrary.ferc.gov/idmws/search/fercgensearch.asp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oasis.oati.com/PSEI/PSEIdocs/Final_OATT_Jan_3_2013_10th_revised_vol_7.pdf" TargetMode="External"/><Relationship Id="rId16" Type="http://schemas.openxmlformats.org/officeDocument/2006/relationships/hyperlink" Target="http://elibrary.ferc.gov/idmws/search/fercgensearch.asp" TargetMode="External"/><Relationship Id="rId1" Type="http://schemas.openxmlformats.org/officeDocument/2006/relationships/hyperlink" Target="http://www.oasis.oati.com/PSEI/PSEIdocs/Final_OATT_Jan_3_2013_10th_revised_vol_7.pdf" TargetMode="External"/><Relationship Id="rId6" Type="http://schemas.openxmlformats.org/officeDocument/2006/relationships/hyperlink" Target="http://elibrary.ferc.gov/idmws/search/fercgensearch.asp" TargetMode="External"/><Relationship Id="rId11" Type="http://schemas.openxmlformats.org/officeDocument/2006/relationships/hyperlink" Target="http://elibrary.ferc.gov/idmws/search/fercgensearch.asp" TargetMode="External"/><Relationship Id="rId5" Type="http://schemas.openxmlformats.org/officeDocument/2006/relationships/hyperlink" Target="http://elibrary.ferc.gov/idmws/search/fercgensearch.asp" TargetMode="External"/><Relationship Id="rId15" Type="http://schemas.openxmlformats.org/officeDocument/2006/relationships/hyperlink" Target="http://www.oasis.oati.com/PSEI/PSEIdocs/PSE_Transmission_Rate_Case_FAQ_(final)_20120829.pdf" TargetMode="External"/><Relationship Id="rId10" Type="http://schemas.openxmlformats.org/officeDocument/2006/relationships/hyperlink" Target="http://elibrary.ferc.gov/idmws/search/fercgensearch.asp" TargetMode="External"/><Relationship Id="rId4" Type="http://schemas.openxmlformats.org/officeDocument/2006/relationships/hyperlink" Target="http://elibrary.ferc.gov/idmws/search/fercgensearch.asp" TargetMode="External"/><Relationship Id="rId9" Type="http://schemas.openxmlformats.org/officeDocument/2006/relationships/hyperlink" Target="http://elibrary.ferc.gov/idmws/search/fercgensearch.asp" TargetMode="External"/><Relationship Id="rId14" Type="http://schemas.openxmlformats.org/officeDocument/2006/relationships/hyperlink" Target="http://elibrary.ferc.gov/idmws/search/fercgensearch.a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topLeftCell="D1" workbookViewId="0">
      <selection activeCell="L23" sqref="L23"/>
    </sheetView>
  </sheetViews>
  <sheetFormatPr defaultRowHeight="12.75" x14ac:dyDescent="0.2"/>
  <cols>
    <col min="1" max="1" width="14.85546875" customWidth="1"/>
    <col min="2" max="2" width="11.5703125" bestFit="1" customWidth="1"/>
    <col min="3" max="3" width="11.5703125" customWidth="1"/>
    <col min="4" max="4" width="9" bestFit="1" customWidth="1"/>
    <col min="5" max="5" width="11.28515625" customWidth="1"/>
    <col min="6" max="7" width="11.7109375" customWidth="1"/>
    <col min="8" max="8" width="12.7109375" bestFit="1" customWidth="1"/>
    <col min="9" max="9" width="13.28515625" bestFit="1" customWidth="1"/>
    <col min="10" max="10" width="12.140625" bestFit="1" customWidth="1"/>
    <col min="11" max="11" width="11" customWidth="1"/>
    <col min="12" max="12" width="12.140625" bestFit="1" customWidth="1"/>
    <col min="13" max="13" width="11.7109375" customWidth="1"/>
    <col min="14" max="15" width="10.7109375" bestFit="1" customWidth="1"/>
    <col min="16" max="16" width="8" bestFit="1" customWidth="1"/>
    <col min="17" max="17" width="9.5703125" customWidth="1"/>
    <col min="18" max="19" width="11.85546875" bestFit="1" customWidth="1"/>
    <col min="20" max="20" width="11.140625" bestFit="1" customWidth="1"/>
  </cols>
  <sheetData>
    <row r="1" spans="1:19" ht="20.25" customHeight="1" x14ac:dyDescent="0.3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s="6" customFormat="1" ht="18.75" customHeight="1" thickBot="1" x14ac:dyDescent="0.25">
      <c r="A3" s="42"/>
      <c r="B3" s="43" t="s">
        <v>43</v>
      </c>
      <c r="C3" s="44">
        <v>1</v>
      </c>
      <c r="D3" s="45">
        <v>2</v>
      </c>
      <c r="E3" s="45">
        <v>3</v>
      </c>
      <c r="F3" s="45">
        <v>4</v>
      </c>
      <c r="G3" s="45" t="s">
        <v>0</v>
      </c>
      <c r="H3" s="45">
        <v>5</v>
      </c>
      <c r="I3" s="45">
        <v>6</v>
      </c>
      <c r="J3" s="46">
        <v>7</v>
      </c>
      <c r="K3" s="46">
        <v>8</v>
      </c>
      <c r="L3" s="47" t="s">
        <v>16</v>
      </c>
      <c r="M3" s="45">
        <v>9</v>
      </c>
      <c r="N3" s="46" t="s">
        <v>1</v>
      </c>
      <c r="O3" s="46" t="s">
        <v>1</v>
      </c>
      <c r="P3" s="45">
        <v>11</v>
      </c>
      <c r="Q3" s="45">
        <v>12</v>
      </c>
      <c r="R3" s="45">
        <v>13</v>
      </c>
      <c r="S3" s="45">
        <v>13</v>
      </c>
    </row>
    <row r="4" spans="1:19" ht="57.75" thickTop="1" thickBot="1" x14ac:dyDescent="0.25">
      <c r="A4" s="36" t="s">
        <v>2</v>
      </c>
      <c r="B4" s="37" t="s">
        <v>36</v>
      </c>
      <c r="C4" s="38" t="s">
        <v>26</v>
      </c>
      <c r="D4" s="39" t="s">
        <v>29</v>
      </c>
      <c r="E4" s="39" t="s">
        <v>30</v>
      </c>
      <c r="F4" s="39" t="s">
        <v>31</v>
      </c>
      <c r="G4" s="39" t="s">
        <v>32</v>
      </c>
      <c r="H4" s="39" t="s">
        <v>27</v>
      </c>
      <c r="I4" s="39" t="s">
        <v>28</v>
      </c>
      <c r="J4" s="40" t="s">
        <v>34</v>
      </c>
      <c r="K4" s="40" t="s">
        <v>33</v>
      </c>
      <c r="L4" s="41" t="s">
        <v>40</v>
      </c>
      <c r="M4" s="39" t="s">
        <v>35</v>
      </c>
      <c r="N4" s="40" t="s">
        <v>23</v>
      </c>
      <c r="O4" s="40" t="s">
        <v>24</v>
      </c>
      <c r="P4" s="39" t="s">
        <v>17</v>
      </c>
      <c r="Q4" s="39" t="s">
        <v>18</v>
      </c>
      <c r="R4" s="39" t="s">
        <v>42</v>
      </c>
      <c r="S4" s="39" t="s">
        <v>41</v>
      </c>
    </row>
    <row r="5" spans="1:19" ht="14.1" customHeight="1" thickTop="1" x14ac:dyDescent="0.2">
      <c r="A5" s="22" t="s">
        <v>3</v>
      </c>
      <c r="B5" s="23" t="s">
        <v>19</v>
      </c>
      <c r="C5" s="14">
        <v>0.85358088287394607</v>
      </c>
      <c r="D5" s="17">
        <v>7.5329999999999994E-2</v>
      </c>
      <c r="E5" s="15">
        <v>126</v>
      </c>
      <c r="F5" s="26" t="s">
        <v>4</v>
      </c>
      <c r="G5" s="26" t="s">
        <v>4</v>
      </c>
      <c r="H5" s="16">
        <v>111</v>
      </c>
      <c r="I5" s="16">
        <v>108</v>
      </c>
      <c r="J5" s="16">
        <v>21.592339359302485</v>
      </c>
      <c r="K5" s="16">
        <v>21.592339359302485</v>
      </c>
      <c r="L5" s="16">
        <v>12</v>
      </c>
      <c r="M5" s="26" t="s">
        <v>4</v>
      </c>
      <c r="N5" s="15">
        <v>26.651845854746046</v>
      </c>
      <c r="O5" s="15">
        <v>9.9096037089752897</v>
      </c>
      <c r="P5" s="7">
        <v>4.0289999999999999E-2</v>
      </c>
      <c r="Q5" s="8" t="s">
        <v>5</v>
      </c>
      <c r="R5" s="15">
        <v>18.600000000000001</v>
      </c>
      <c r="S5" s="15">
        <v>1.26</v>
      </c>
    </row>
    <row r="6" spans="1:19" ht="14.1" customHeight="1" x14ac:dyDescent="0.2">
      <c r="A6" s="21" t="s">
        <v>6</v>
      </c>
      <c r="B6" s="24" t="s">
        <v>20</v>
      </c>
      <c r="C6" s="12">
        <f>C5/12</f>
        <v>7.1131740239495506E-2</v>
      </c>
      <c r="D6" s="13">
        <f>D5/12</f>
        <v>6.2774999999999992E-3</v>
      </c>
      <c r="E6" s="11">
        <f>E5/12</f>
        <v>10.5</v>
      </c>
      <c r="F6" s="27"/>
      <c r="G6" s="27"/>
      <c r="H6" s="11">
        <f>H5/12</f>
        <v>9.25</v>
      </c>
      <c r="I6" s="11">
        <f>I5/12</f>
        <v>9</v>
      </c>
      <c r="J6" s="11">
        <f>J5/12</f>
        <v>1.7993616132752071</v>
      </c>
      <c r="K6" s="11">
        <f>K5/12</f>
        <v>1.7993616132752071</v>
      </c>
      <c r="L6" s="11">
        <f>L5/12</f>
        <v>1</v>
      </c>
      <c r="M6" s="27"/>
      <c r="N6" s="11">
        <f>N5/12</f>
        <v>2.2209871545621707</v>
      </c>
      <c r="O6" s="11">
        <f>O5/12</f>
        <v>0.82580030908127411</v>
      </c>
      <c r="P6" s="3">
        <v>4.0289999999999999E-2</v>
      </c>
      <c r="Q6" s="4" t="s">
        <v>5</v>
      </c>
      <c r="R6" s="11">
        <f>R5/12</f>
        <v>1.55</v>
      </c>
      <c r="S6" s="11">
        <f>S5/12</f>
        <v>0.105</v>
      </c>
    </row>
    <row r="7" spans="1:19" ht="14.1" customHeight="1" x14ac:dyDescent="0.2">
      <c r="A7" s="21" t="s">
        <v>7</v>
      </c>
      <c r="B7" s="24" t="s">
        <v>21</v>
      </c>
      <c r="C7" s="12">
        <f>C5/52</f>
        <v>1.6415016978345118E-2</v>
      </c>
      <c r="D7" s="13">
        <f>D5/52</f>
        <v>1.448653846153846E-3</v>
      </c>
      <c r="E7" s="11">
        <f>E5/52</f>
        <v>2.4230769230769229</v>
      </c>
      <c r="F7" s="27"/>
      <c r="G7" s="27"/>
      <c r="H7" s="11">
        <f>H5/52</f>
        <v>2.1346153846153846</v>
      </c>
      <c r="I7" s="11">
        <f>I5/52</f>
        <v>2.0769230769230771</v>
      </c>
      <c r="J7" s="11">
        <f>J5/52</f>
        <v>0.41523729537120163</v>
      </c>
      <c r="K7" s="11">
        <f>K5/52</f>
        <v>0.41523729537120163</v>
      </c>
      <c r="L7" s="11">
        <f>L5/52</f>
        <v>0.23076923076923078</v>
      </c>
      <c r="M7" s="27"/>
      <c r="N7" s="11">
        <f>N5/52</f>
        <v>0.5125354972066547</v>
      </c>
      <c r="O7" s="11">
        <f>O5/52</f>
        <v>0.19056930209567866</v>
      </c>
      <c r="P7" s="3">
        <v>4.0289999999999999E-2</v>
      </c>
      <c r="Q7" s="4" t="s">
        <v>5</v>
      </c>
      <c r="R7" s="11">
        <f>R5/52</f>
        <v>0.3576923076923077</v>
      </c>
      <c r="S7" s="11">
        <f>S5/52</f>
        <v>2.4230769230769229E-2</v>
      </c>
    </row>
    <row r="8" spans="1:19" ht="14.1" customHeight="1" x14ac:dyDescent="0.2">
      <c r="A8" s="21" t="s">
        <v>8</v>
      </c>
      <c r="B8" s="24" t="s">
        <v>22</v>
      </c>
      <c r="C8" s="12">
        <f>C7/6</f>
        <v>2.7358361630575195E-3</v>
      </c>
      <c r="D8" s="13">
        <f>D7/6</f>
        <v>2.4144230769230766E-4</v>
      </c>
      <c r="E8" s="11">
        <f>E7/6</f>
        <v>0.4038461538461538</v>
      </c>
      <c r="F8" s="27"/>
      <c r="G8" s="27"/>
      <c r="H8" s="11">
        <f>H7/6</f>
        <v>0.35576923076923078</v>
      </c>
      <c r="I8" s="11">
        <f>I7/6</f>
        <v>0.3461538461538462</v>
      </c>
      <c r="J8" s="11">
        <f>J7/6</f>
        <v>6.9206215895200276E-2</v>
      </c>
      <c r="K8" s="11">
        <f>K7/6</f>
        <v>6.9206215895200276E-2</v>
      </c>
      <c r="L8" s="11">
        <f>L7/6</f>
        <v>3.8461538461538464E-2</v>
      </c>
      <c r="M8" s="27"/>
      <c r="N8" s="11">
        <f>N7/6</f>
        <v>8.5422582867775779E-2</v>
      </c>
      <c r="O8" s="11">
        <f>O7/6</f>
        <v>3.1761550349279778E-2</v>
      </c>
      <c r="P8" s="3">
        <v>4.0289999999999999E-2</v>
      </c>
      <c r="Q8" s="4" t="s">
        <v>5</v>
      </c>
      <c r="R8" s="11">
        <f>R7/6</f>
        <v>5.9615384615384619E-2</v>
      </c>
      <c r="S8" s="11">
        <f>S7/6</f>
        <v>4.0384615384615385E-3</v>
      </c>
    </row>
    <row r="9" spans="1:19" ht="14.1" customHeight="1" x14ac:dyDescent="0.2">
      <c r="A9" s="21" t="s">
        <v>9</v>
      </c>
      <c r="B9" s="24" t="s">
        <v>22</v>
      </c>
      <c r="C9" s="12">
        <f>C7/7</f>
        <v>2.345002425477874E-3</v>
      </c>
      <c r="D9" s="13">
        <f>D7/7</f>
        <v>2.0695054945054945E-4</v>
      </c>
      <c r="E9" s="11">
        <f>E7/7</f>
        <v>0.34615384615384615</v>
      </c>
      <c r="F9" s="27"/>
      <c r="G9" s="27"/>
      <c r="H9" s="11">
        <f>H7/7</f>
        <v>0.30494505494505492</v>
      </c>
      <c r="I9" s="11">
        <f>I7/7</f>
        <v>0.2967032967032967</v>
      </c>
      <c r="J9" s="11">
        <f>J7/7</f>
        <v>5.9319613624457375E-2</v>
      </c>
      <c r="K9" s="11">
        <f>K7/7</f>
        <v>5.9319613624457375E-2</v>
      </c>
      <c r="L9" s="11">
        <f>L7/7</f>
        <v>3.2967032967032968E-2</v>
      </c>
      <c r="M9" s="27"/>
      <c r="N9" s="11">
        <f>N7/7</f>
        <v>7.321935674380782E-2</v>
      </c>
      <c r="O9" s="11">
        <f>O7/7</f>
        <v>2.722418601366838E-2</v>
      </c>
      <c r="P9" s="3">
        <v>4.0289999999999999E-2</v>
      </c>
      <c r="Q9" s="4" t="s">
        <v>5</v>
      </c>
      <c r="R9" s="11">
        <f>R7/7</f>
        <v>5.1098901098901098E-2</v>
      </c>
      <c r="S9" s="11">
        <f>S7/7</f>
        <v>3.4615384615384612E-3</v>
      </c>
    </row>
    <row r="10" spans="1:19" ht="14.1" customHeight="1" x14ac:dyDescent="0.2">
      <c r="A10" s="21" t="s">
        <v>11</v>
      </c>
      <c r="B10" s="24" t="s">
        <v>10</v>
      </c>
      <c r="C10" s="12">
        <f>1000*C8/16</f>
        <v>0.17098976019109496</v>
      </c>
      <c r="D10" s="13">
        <f>1000*D8/16</f>
        <v>1.509014423076923E-2</v>
      </c>
      <c r="E10" s="11">
        <f>1000*E8/16</f>
        <v>25.240384615384613</v>
      </c>
      <c r="F10" s="27"/>
      <c r="G10" s="27"/>
      <c r="H10" s="11">
        <f>1000*H8/16</f>
        <v>22.235576923076923</v>
      </c>
      <c r="I10" s="11">
        <f>1000*I8/16</f>
        <v>21.634615384615387</v>
      </c>
      <c r="J10" s="11">
        <f>1000*J8/16</f>
        <v>4.3253884934500171</v>
      </c>
      <c r="K10" s="11">
        <f>1000*K8/16</f>
        <v>4.3253884934500171</v>
      </c>
      <c r="L10" s="11">
        <f>1000*L8/16</f>
        <v>2.4038461538461542</v>
      </c>
      <c r="M10" s="27"/>
      <c r="N10" s="11">
        <f>1000*N8/16</f>
        <v>5.3389114292359858</v>
      </c>
      <c r="O10" s="11">
        <f>1000*O8/16</f>
        <v>1.9850968968299862</v>
      </c>
      <c r="P10" s="3">
        <v>4.0289999999999999E-2</v>
      </c>
      <c r="Q10" s="4" t="s">
        <v>5</v>
      </c>
      <c r="R10" s="11">
        <f>1000*R8/16</f>
        <v>3.7259615384615388</v>
      </c>
      <c r="S10" s="11">
        <f>1000*S8/16</f>
        <v>0.25240384615384615</v>
      </c>
    </row>
    <row r="11" spans="1:19" ht="14.1" customHeight="1" x14ac:dyDescent="0.2">
      <c r="A11" s="21" t="s">
        <v>12</v>
      </c>
      <c r="B11" s="24" t="s">
        <v>10</v>
      </c>
      <c r="C11" s="12">
        <f>1000*C9/24</f>
        <v>9.7708434394911406E-2</v>
      </c>
      <c r="D11" s="13">
        <f>1000*D9/24</f>
        <v>8.6229395604395607E-3</v>
      </c>
      <c r="E11" s="11">
        <f>1000*E9/24</f>
        <v>14.423076923076922</v>
      </c>
      <c r="F11" s="27"/>
      <c r="G11" s="27"/>
      <c r="H11" s="11">
        <f>1000*H9/24</f>
        <v>12.706043956043954</v>
      </c>
      <c r="I11" s="11">
        <f>1000*I9/24</f>
        <v>12.362637362637363</v>
      </c>
      <c r="J11" s="11">
        <f>1000*J9/24</f>
        <v>2.4716505676857241</v>
      </c>
      <c r="K11" s="11">
        <f>1000*K9/24</f>
        <v>2.4716505676857241</v>
      </c>
      <c r="L11" s="11">
        <f>1000*L9/24</f>
        <v>1.3736263736263739</v>
      </c>
      <c r="M11" s="27"/>
      <c r="N11" s="11">
        <f>1000*N9/24</f>
        <v>3.0508065309919927</v>
      </c>
      <c r="O11" s="11">
        <f>1000*O9/24</f>
        <v>1.1343410839028492</v>
      </c>
      <c r="P11" s="3">
        <v>4.0289999999999999E-2</v>
      </c>
      <c r="Q11" s="4" t="s">
        <v>5</v>
      </c>
      <c r="R11" s="11">
        <f>1000*R9/24</f>
        <v>2.1291208791208791</v>
      </c>
      <c r="S11" s="11">
        <f>1000*S9/24</f>
        <v>0.14423076923076922</v>
      </c>
    </row>
    <row r="12" spans="1:19" s="20" customFormat="1" ht="19.5" customHeight="1" x14ac:dyDescent="0.2">
      <c r="A12" s="29" t="s">
        <v>39</v>
      </c>
      <c r="B12" s="30"/>
      <c r="C12" s="18" t="s">
        <v>13</v>
      </c>
      <c r="D12" s="19"/>
      <c r="E12" s="18" t="s">
        <v>15</v>
      </c>
      <c r="F12" s="19"/>
      <c r="G12" s="19"/>
      <c r="H12" s="18" t="s">
        <v>13</v>
      </c>
      <c r="I12" s="18" t="s">
        <v>13</v>
      </c>
      <c r="J12" s="18" t="s">
        <v>13</v>
      </c>
      <c r="K12" s="18" t="s">
        <v>13</v>
      </c>
      <c r="L12" s="18" t="s">
        <v>15</v>
      </c>
      <c r="M12" s="19"/>
      <c r="N12" s="18" t="s">
        <v>13</v>
      </c>
      <c r="O12" s="18" t="s">
        <v>13</v>
      </c>
      <c r="P12" s="19"/>
      <c r="Q12" s="19"/>
      <c r="R12" s="18" t="s">
        <v>15</v>
      </c>
      <c r="S12" s="18" t="s">
        <v>15</v>
      </c>
    </row>
    <row r="15" spans="1:19" x14ac:dyDescent="0.2">
      <c r="A15" s="34" t="s">
        <v>25</v>
      </c>
      <c r="B15" s="28"/>
      <c r="C15" s="28"/>
      <c r="D15" s="28"/>
      <c r="E15" s="28"/>
      <c r="F15" s="28"/>
      <c r="G15" s="28"/>
      <c r="H15" s="28"/>
      <c r="I15" s="28"/>
      <c r="J15" s="28"/>
      <c r="K15" s="2"/>
    </row>
    <row r="16" spans="1:19" s="2" customFormat="1" x14ac:dyDescent="0.2">
      <c r="A16" s="10"/>
      <c r="N16" s="5"/>
    </row>
    <row r="17" spans="1:19" x14ac:dyDescent="0.2">
      <c r="A17" s="35" t="s">
        <v>14</v>
      </c>
      <c r="B17" s="28"/>
      <c r="C17" s="28"/>
      <c r="D17" s="2"/>
    </row>
    <row r="18" spans="1:19" s="2" customFormat="1" x14ac:dyDescent="0.2">
      <c r="A18" s="9"/>
    </row>
    <row r="19" spans="1:19" x14ac:dyDescent="0.2">
      <c r="A19" s="31" t="s">
        <v>38</v>
      </c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3"/>
      <c r="P19" s="33"/>
      <c r="Q19" s="33"/>
      <c r="R19" s="33"/>
      <c r="S19" s="33"/>
    </row>
    <row r="22" spans="1:19" x14ac:dyDescent="0.2">
      <c r="Q22" s="48" t="s">
        <v>44</v>
      </c>
      <c r="R22" s="28"/>
      <c r="S22" s="28"/>
    </row>
  </sheetData>
  <sheetProtection password="C93F" sheet="1" selectLockedCells="1" selectUnlockedCells="1"/>
  <mergeCells count="9">
    <mergeCell ref="A1:S1"/>
    <mergeCell ref="F5:F11"/>
    <mergeCell ref="G5:G11"/>
    <mergeCell ref="M5:M11"/>
    <mergeCell ref="Q22:S22"/>
    <mergeCell ref="A12:B12"/>
    <mergeCell ref="A19:S19"/>
    <mergeCell ref="A15:J15"/>
    <mergeCell ref="A17:C17"/>
  </mergeCells>
  <phoneticPr fontId="8" type="noConversion"/>
  <hyperlinks>
    <hyperlink ref="F5:F11" r:id="rId1" display="Formula Explained in PSE OATT"/>
    <hyperlink ref="G5:G11" r:id="rId2" display="Formula Explained in PSE OATT"/>
    <hyperlink ref="M5:M11" r:id="rId3" display="Formula Explained in PSE OATT"/>
    <hyperlink ref="C12" r:id="rId4"/>
    <hyperlink ref="H12" r:id="rId5"/>
    <hyperlink ref="I12" r:id="rId6"/>
    <hyperlink ref="J12" r:id="rId7"/>
    <hyperlink ref="K12" r:id="rId8"/>
    <hyperlink ref="N12" r:id="rId9"/>
    <hyperlink ref="O12" r:id="rId10"/>
    <hyperlink ref="E12" r:id="rId11" display="ER12-778"/>
    <hyperlink ref="L12" r:id="rId12" display="ER12-778"/>
    <hyperlink ref="R12" r:id="rId13" display="ER12-778"/>
    <hyperlink ref="A12" r:id="rId14"/>
    <hyperlink ref="A15" r:id="rId15"/>
    <hyperlink ref="S12" r:id="rId16" display="ER12-778"/>
  </hyperlinks>
  <pageMargins left="0.62" right="0.5" top="1" bottom="1" header="0.5" footer="0.5"/>
  <pageSetup scale="64" orientation="landscape" r:id="rId17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current PSE OATT rates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Puget Sound Energy</cp:lastModifiedBy>
  <cp:lastPrinted>2013-01-23T17:47:02Z</cp:lastPrinted>
  <dcterms:created xsi:type="dcterms:W3CDTF">2013-01-04T19:01:24Z</dcterms:created>
  <dcterms:modified xsi:type="dcterms:W3CDTF">2015-05-30T21:15:43Z</dcterms:modified>
</cp:coreProperties>
</file>