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PNM Exhibit 2-10 (b)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9" i="3" l="1"/>
  <c r="B7" i="3"/>
  <c r="B6" i="3"/>
  <c r="C10" i="3"/>
  <c r="B5" i="3"/>
  <c r="D9" i="3"/>
  <c r="D6" i="3" l="1"/>
  <c r="E10" i="3"/>
  <c r="D7" i="3"/>
  <c r="F10" i="3"/>
  <c r="D10" i="3" l="1"/>
</calcChain>
</file>

<file path=xl/sharedStrings.xml><?xml version="1.0" encoding="utf-8"?>
<sst xmlns="http://schemas.openxmlformats.org/spreadsheetml/2006/main" count="7" uniqueCount="7">
  <si>
    <t>Real Power Loss Rate</t>
  </si>
  <si>
    <t>PNM Exhibit 1-16</t>
  </si>
  <si>
    <t>Application of Loss Rate</t>
  </si>
  <si>
    <t>HLM Willard Four Corners Sch 17 Run 1, row o , line 47</t>
  </si>
  <si>
    <t>HLM Willard</t>
  </si>
  <si>
    <t>Schedule 17-Run 2 Unadjusted</t>
  </si>
  <si>
    <t>PNM Exhibit 2-10 (b): Reconciliation of PNM Exhibit 1-16 and Schedule 17 Run 2 Unadjusted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</si>
</sst>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8">
    <xf numFmtId="0" fontId="0" fillId="0" borderId="0" xfId="0"/>
    <xf numFmtId="0" fontId="2" fillId="0" borderId="0" xfId="0" applyFont="1"/>
    <xf numFmtId="10" fontId="0" fillId="0" borderId="0" xfId="0" applyNumberFormat="1"/>
    <xf numFmtId="164" fontId="0" fillId="0" borderId="0" xfId="1" applyNumberFormat="1" applyFont="1"/>
    <xf numFmtId="0" fontId="0" fillId="0" borderId="1" xfId="0" applyBorder="1"/>
    <xf numFmtId="164" fontId="0" fillId="0" borderId="2" xfId="0" applyNumberFormat="1" applyBorder="1"/>
    <xf numFmtId="164" fontId="0" fillId="0" borderId="0" xfId="0" applyNumberFormat="1"/>
    <xf numFmtId="0" fontId="0" fillId="0" borderId="1" xfId="0" applyBorder="1" applyAlignment="1">
      <alignment wrapText="1"/>
    </xf>
  </cellXfs>
  <cellStyles count="5">
    <cellStyle name="Comma" xfId="1" builtinId="3"/>
    <cellStyle name="Comma 3 10" xfId="3"/>
    <cellStyle name="Normal" xfId="0" builtinId="0"/>
    <cellStyle name="Normal 5 12" xfId="2"/>
    <cellStyle name="Normal 95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of%20Service/Revenue%20Requirements/Rate%20Cases%20&amp;%20Filings/FERC/FERC%20Transmission/2016%20Transmission%20Filing/Interrogatories/WAPA/2nd%20Set/Support/PNM%20Exhibit%20Western%202-10%20(b)%20Sup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M Exhibit 2-10 (b)"/>
      <sheetName val="Schedule 17 Run 2 Unadjusted"/>
      <sheetName val="Schedule 17 Run 2 Adjusted"/>
      <sheetName val="PNM Exhibit 1-16"/>
    </sheetNames>
    <sheetDataSet>
      <sheetData sheetId="0"/>
      <sheetData sheetId="1">
        <row r="5">
          <cell r="B5">
            <v>3.5000000000000003E-2</v>
          </cell>
        </row>
      </sheetData>
      <sheetData sheetId="2"/>
      <sheetData sheetId="3">
        <row r="4">
          <cell r="A4" t="str">
            <v>Firm Network Service for Self</v>
          </cell>
        </row>
        <row r="5">
          <cell r="A5" t="str">
            <v>Firm Network Service for Others</v>
          </cell>
        </row>
        <row r="6">
          <cell r="A6" t="str">
            <v>Long-Term Firm Point-to-point Reservations</v>
          </cell>
        </row>
        <row r="8">
          <cell r="A8" t="str">
            <v>Other Long-Term Firm Service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selection activeCell="A2" sqref="A2"/>
    </sheetView>
  </sheetViews>
  <sheetFormatPr defaultRowHeight="14.4" x14ac:dyDescent="0.3"/>
  <cols>
    <col min="1" max="1" width="18.6640625" bestFit="1" customWidth="1"/>
    <col min="2" max="2" width="37.33203125" bestFit="1" customWidth="1"/>
    <col min="3" max="3" width="17.88671875" customWidth="1"/>
    <col min="4" max="4" width="23.5546875" customWidth="1"/>
    <col min="5" max="5" width="23.88671875" bestFit="1" customWidth="1"/>
    <col min="6" max="6" width="26" bestFit="1" customWidth="1"/>
  </cols>
  <sheetData>
    <row r="1" spans="1:6" x14ac:dyDescent="0.3">
      <c r="A1" s="1" t="s">
        <v>6</v>
      </c>
      <c r="B1" s="1"/>
      <c r="C1" s="1"/>
    </row>
    <row r="3" spans="1:6" x14ac:dyDescent="0.3">
      <c r="A3" t="s">
        <v>0</v>
      </c>
      <c r="B3" s="2">
        <v>3.5000000000000003E-2</v>
      </c>
    </row>
    <row r="4" spans="1:6" ht="40.799999999999997" customHeight="1" x14ac:dyDescent="0.3">
      <c r="C4" s="4" t="s">
        <v>1</v>
      </c>
      <c r="D4" s="4" t="s">
        <v>2</v>
      </c>
      <c r="E4" s="7" t="s">
        <v>3</v>
      </c>
      <c r="F4" s="4" t="s">
        <v>5</v>
      </c>
    </row>
    <row r="5" spans="1:6" x14ac:dyDescent="0.3">
      <c r="B5" t="str">
        <f>'[1]PNM Exhibit 1-16'!A4</f>
        <v>Firm Network Service for Self</v>
      </c>
      <c r="C5" s="3">
        <v>17603.702282999999</v>
      </c>
      <c r="F5" s="3">
        <v>17603.702282999999</v>
      </c>
    </row>
    <row r="6" spans="1:6" x14ac:dyDescent="0.3">
      <c r="B6" t="str">
        <f>'[1]PNM Exhibit 1-16'!A5</f>
        <v>Firm Network Service for Others</v>
      </c>
      <c r="C6" s="3">
        <v>5626.5468879999999</v>
      </c>
      <c r="D6" s="6">
        <f>C6/(1-$B$3)-C6</f>
        <v>204.07164878756521</v>
      </c>
      <c r="F6" s="3">
        <v>5830.6185367875651</v>
      </c>
    </row>
    <row r="7" spans="1:6" x14ac:dyDescent="0.3">
      <c r="B7" t="str">
        <f>'[1]PNM Exhibit 1-16'!A6</f>
        <v>Long-Term Firm Point-to-point Reservations</v>
      </c>
      <c r="C7" s="3">
        <v>3288</v>
      </c>
      <c r="D7" s="6">
        <f>C7/(1-$B$3)-C7</f>
        <v>119.25388601036275</v>
      </c>
      <c r="F7" s="3">
        <v>3407.2538860103632</v>
      </c>
    </row>
    <row r="8" spans="1:6" x14ac:dyDescent="0.3">
      <c r="B8" t="s">
        <v>4</v>
      </c>
      <c r="C8" s="3">
        <v>1200</v>
      </c>
      <c r="D8" s="6"/>
      <c r="E8" s="3">
        <v>-1200</v>
      </c>
      <c r="F8" s="3">
        <v>0</v>
      </c>
    </row>
    <row r="9" spans="1:6" x14ac:dyDescent="0.3">
      <c r="B9" t="str">
        <f>'[1]PNM Exhibit 1-16'!A8</f>
        <v>Other Long-Term Firm Service</v>
      </c>
      <c r="C9" s="3">
        <v>1872.8820000000001</v>
      </c>
      <c r="D9" s="6">
        <f>C9/(1-$B$3)-C9</f>
        <v>67.928362694300631</v>
      </c>
      <c r="E9" s="3"/>
      <c r="F9" s="3">
        <v>1940.8103626943007</v>
      </c>
    </row>
    <row r="10" spans="1:6" ht="15" thickBot="1" x14ac:dyDescent="0.35">
      <c r="C10" s="5">
        <f>SUM(C5:C9)</f>
        <v>29591.131171000001</v>
      </c>
      <c r="D10" s="5">
        <f t="shared" ref="D10:E10" si="0">SUM(D5:D9)</f>
        <v>391.25389749222859</v>
      </c>
      <c r="E10" s="5">
        <f t="shared" si="0"/>
        <v>-1200</v>
      </c>
      <c r="F10" s="5">
        <f>SUM(F5:F9)</f>
        <v>28782.385068492229</v>
      </c>
    </row>
    <row r="11" spans="1:6" ht="15" thickTop="1" x14ac:dyDescent="0.3"/>
  </sheetData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PNM Exhibit 2-10 (b)</vt:lpstr>
    </vt:vector>
  </TitlesOfParts>
  <Company>PNMR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Blackman, Marc</dc:creator>
  <cp:lastModifiedBy>Blackman, Marc</cp:lastModifiedBy>
  <cp:lastPrinted>2017-08-01T23:40:44Z</cp:lastPrinted>
  <dcterms:created xsi:type="dcterms:W3CDTF">2017-07-24T19:28:36Z</dcterms:created>
  <dcterms:modified xsi:type="dcterms:W3CDTF">2017-08-01T23:43:38Z</dcterms:modified>
</cp:coreProperties>
</file>