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90" windowWidth="11460" windowHeight="3450"/>
  </bookViews>
  <sheets>
    <sheet name="PNM Exhibit 1-16" sheetId="1" r:id="rId1"/>
    <sheet name="Sch 17 - Trans Dmd Run 2 Adjust" sheetId="5" r:id="rId2"/>
  </sheets>
  <calcPr calcId="145621"/>
</workbook>
</file>

<file path=xl/calcChain.xml><?xml version="1.0" encoding="utf-8"?>
<calcChain xmlns="http://schemas.openxmlformats.org/spreadsheetml/2006/main">
  <c r="H12" i="1" l="1"/>
  <c r="K23" i="1" l="1"/>
  <c r="G19" i="1"/>
  <c r="F19" i="1"/>
  <c r="E19" i="1"/>
  <c r="C17" i="1"/>
  <c r="C18" i="1"/>
  <c r="C19" i="1"/>
  <c r="C20" i="1"/>
  <c r="C21" i="1"/>
  <c r="C22" i="1"/>
  <c r="B23" i="1"/>
  <c r="B12" i="1"/>
  <c r="C12" i="1"/>
  <c r="C23" i="1" l="1"/>
  <c r="L18" i="1" l="1"/>
  <c r="L23" i="1" s="1"/>
  <c r="I18" i="1"/>
  <c r="H18" i="1"/>
  <c r="E7" i="1" l="1"/>
  <c r="J18" i="1" s="1"/>
  <c r="J23" i="1" s="1"/>
  <c r="C18" i="5"/>
  <c r="I23" i="1" l="1"/>
  <c r="G23" i="1"/>
  <c r="F23" i="1"/>
  <c r="E23" i="1"/>
  <c r="F12" i="1" l="1"/>
  <c r="N18" i="5"/>
  <c r="E12" i="1" l="1"/>
  <c r="G12" i="1"/>
  <c r="N88" i="5"/>
  <c r="M88" i="5"/>
  <c r="M18" i="5" s="1"/>
  <c r="M49" i="5" s="1"/>
  <c r="L88" i="5"/>
  <c r="L18" i="5" s="1"/>
  <c r="L49" i="5" s="1"/>
  <c r="K88" i="5"/>
  <c r="J88" i="5"/>
  <c r="I88" i="5"/>
  <c r="I18" i="5" s="1"/>
  <c r="I49" i="5" s="1"/>
  <c r="H88" i="5"/>
  <c r="H18" i="5" s="1"/>
  <c r="H49" i="5" s="1"/>
  <c r="G88" i="5"/>
  <c r="F88" i="5"/>
  <c r="E88" i="5"/>
  <c r="E18" i="5" s="1"/>
  <c r="E49" i="5" s="1"/>
  <c r="D88" i="5"/>
  <c r="D18" i="5" s="1"/>
  <c r="D49" i="5" s="1"/>
  <c r="C88" i="5"/>
  <c r="O81" i="5"/>
  <c r="O80" i="5"/>
  <c r="O79" i="5"/>
  <c r="O78" i="5"/>
  <c r="O77" i="5"/>
  <c r="O76" i="5"/>
  <c r="O75" i="5"/>
  <c r="O72" i="5"/>
  <c r="P71" i="5"/>
  <c r="O71" i="5"/>
  <c r="O70" i="5"/>
  <c r="O67" i="5"/>
  <c r="O66" i="5"/>
  <c r="O65" i="5"/>
  <c r="O64" i="5"/>
  <c r="O63" i="5"/>
  <c r="O62" i="5"/>
  <c r="O61" i="5"/>
  <c r="O60" i="5"/>
  <c r="O59" i="5"/>
  <c r="L50" i="5"/>
  <c r="K50" i="5"/>
  <c r="H50" i="5"/>
  <c r="G50" i="5"/>
  <c r="D50" i="5"/>
  <c r="C50" i="5"/>
  <c r="O50" i="5" s="1"/>
  <c r="L48" i="5"/>
  <c r="K48" i="5"/>
  <c r="H48" i="5"/>
  <c r="G48" i="5"/>
  <c r="D48" i="5"/>
  <c r="C48" i="5"/>
  <c r="P44" i="5"/>
  <c r="O44" i="5"/>
  <c r="N38" i="5"/>
  <c r="M38" i="5"/>
  <c r="L38" i="5"/>
  <c r="K38" i="5"/>
  <c r="J38" i="5"/>
  <c r="I38" i="5"/>
  <c r="H38" i="5"/>
  <c r="G38" i="5"/>
  <c r="F38" i="5"/>
  <c r="E38" i="5"/>
  <c r="D38" i="5"/>
  <c r="C38" i="5"/>
  <c r="O38" i="5" s="1"/>
  <c r="N37" i="5"/>
  <c r="M37" i="5"/>
  <c r="L37" i="5"/>
  <c r="K37" i="5"/>
  <c r="J37" i="5"/>
  <c r="I37" i="5"/>
  <c r="H37" i="5"/>
  <c r="G37" i="5"/>
  <c r="F37" i="5"/>
  <c r="E37" i="5"/>
  <c r="D37" i="5"/>
  <c r="C37" i="5"/>
  <c r="P37" i="5" s="1"/>
  <c r="N36" i="5"/>
  <c r="M36" i="5"/>
  <c r="L36" i="5"/>
  <c r="K36" i="5"/>
  <c r="J36" i="5"/>
  <c r="I36" i="5"/>
  <c r="H36" i="5"/>
  <c r="G36" i="5"/>
  <c r="F36" i="5"/>
  <c r="E36" i="5"/>
  <c r="D36" i="5"/>
  <c r="C36" i="5"/>
  <c r="O36" i="5" s="1"/>
  <c r="N35" i="5"/>
  <c r="M35" i="5"/>
  <c r="L35" i="5"/>
  <c r="K35" i="5"/>
  <c r="J35" i="5"/>
  <c r="I35" i="5"/>
  <c r="H35" i="5"/>
  <c r="G35" i="5"/>
  <c r="F35" i="5"/>
  <c r="E35" i="5"/>
  <c r="D35" i="5"/>
  <c r="C35" i="5"/>
  <c r="P35" i="5" s="1"/>
  <c r="N34" i="5"/>
  <c r="M34" i="5"/>
  <c r="L34" i="5"/>
  <c r="K34" i="5"/>
  <c r="J34" i="5"/>
  <c r="I34" i="5"/>
  <c r="H34" i="5"/>
  <c r="G34" i="5"/>
  <c r="F34" i="5"/>
  <c r="E34" i="5"/>
  <c r="D34" i="5"/>
  <c r="C34" i="5"/>
  <c r="O34" i="5" s="1"/>
  <c r="N33" i="5"/>
  <c r="M33" i="5"/>
  <c r="L33" i="5"/>
  <c r="L39" i="5" s="1"/>
  <c r="K33" i="5"/>
  <c r="K39" i="5" s="1"/>
  <c r="J33" i="5"/>
  <c r="I33" i="5"/>
  <c r="H33" i="5"/>
  <c r="H39" i="5" s="1"/>
  <c r="G33" i="5"/>
  <c r="G39" i="5" s="1"/>
  <c r="F33" i="5"/>
  <c r="E33" i="5"/>
  <c r="D33" i="5"/>
  <c r="D39" i="5" s="1"/>
  <c r="C33" i="5"/>
  <c r="O33" i="5" s="1"/>
  <c r="N32" i="5"/>
  <c r="N39" i="5" s="1"/>
  <c r="C55" i="5" s="1"/>
  <c r="M32" i="5"/>
  <c r="M39" i="5" s="1"/>
  <c r="L32" i="5"/>
  <c r="K32" i="5"/>
  <c r="J32" i="5"/>
  <c r="J39" i="5" s="1"/>
  <c r="I32" i="5"/>
  <c r="I39" i="5" s="1"/>
  <c r="H32" i="5"/>
  <c r="G32" i="5"/>
  <c r="F32" i="5"/>
  <c r="F39" i="5" s="1"/>
  <c r="E32" i="5"/>
  <c r="E39" i="5" s="1"/>
  <c r="D32" i="5"/>
  <c r="C32" i="5"/>
  <c r="O32" i="5" s="1"/>
  <c r="N28" i="5"/>
  <c r="M28" i="5"/>
  <c r="L28" i="5"/>
  <c r="K28" i="5"/>
  <c r="J28" i="5"/>
  <c r="I28" i="5"/>
  <c r="H28" i="5"/>
  <c r="G28" i="5"/>
  <c r="F28" i="5"/>
  <c r="E28" i="5"/>
  <c r="D28" i="5"/>
  <c r="C28" i="5"/>
  <c r="P28" i="5" s="1"/>
  <c r="N27" i="5"/>
  <c r="M27" i="5"/>
  <c r="M29" i="5" s="1"/>
  <c r="L27" i="5"/>
  <c r="L29" i="5" s="1"/>
  <c r="K27" i="5"/>
  <c r="J27" i="5"/>
  <c r="I27" i="5"/>
  <c r="I29" i="5" s="1"/>
  <c r="H27" i="5"/>
  <c r="H29" i="5" s="1"/>
  <c r="G27" i="5"/>
  <c r="F27" i="5"/>
  <c r="E27" i="5"/>
  <c r="E29" i="5" s="1"/>
  <c r="D27" i="5"/>
  <c r="C27" i="5"/>
  <c r="O27" i="5" s="1"/>
  <c r="N26" i="5"/>
  <c r="N29" i="5" s="1"/>
  <c r="C54" i="5" s="1"/>
  <c r="M26" i="5"/>
  <c r="L26" i="5"/>
  <c r="K26" i="5"/>
  <c r="K29" i="5" s="1"/>
  <c r="J26" i="5"/>
  <c r="J29" i="5" s="1"/>
  <c r="I26" i="5"/>
  <c r="H26" i="5"/>
  <c r="G26" i="5"/>
  <c r="G29" i="5" s="1"/>
  <c r="F26" i="5"/>
  <c r="F29" i="5" s="1"/>
  <c r="E26" i="5"/>
  <c r="D26" i="5"/>
  <c r="C26" i="5"/>
  <c r="M23" i="5"/>
  <c r="N22" i="5"/>
  <c r="M22" i="5"/>
  <c r="L22" i="5"/>
  <c r="K22" i="5"/>
  <c r="J22" i="5"/>
  <c r="I22" i="5"/>
  <c r="H22" i="5"/>
  <c r="G22" i="5"/>
  <c r="F22" i="5"/>
  <c r="E22" i="5"/>
  <c r="D22" i="5"/>
  <c r="C22" i="5"/>
  <c r="P22" i="5" s="1"/>
  <c r="N21" i="5"/>
  <c r="M21" i="5"/>
  <c r="L21" i="5"/>
  <c r="K21" i="5"/>
  <c r="J21" i="5"/>
  <c r="I21" i="5"/>
  <c r="H21" i="5"/>
  <c r="G21" i="5"/>
  <c r="F21" i="5"/>
  <c r="E21" i="5"/>
  <c r="D21" i="5"/>
  <c r="C21" i="5"/>
  <c r="O21" i="5" s="1"/>
  <c r="N20" i="5"/>
  <c r="M20" i="5"/>
  <c r="L20" i="5"/>
  <c r="K20" i="5"/>
  <c r="J20" i="5"/>
  <c r="I20" i="5"/>
  <c r="H20" i="5"/>
  <c r="G20" i="5"/>
  <c r="F20" i="5"/>
  <c r="E20" i="5"/>
  <c r="D20" i="5"/>
  <c r="C20" i="5"/>
  <c r="P20" i="5" s="1"/>
  <c r="N19" i="5"/>
  <c r="N50" i="5" s="1"/>
  <c r="M19" i="5"/>
  <c r="M50" i="5" s="1"/>
  <c r="L19" i="5"/>
  <c r="K19" i="5"/>
  <c r="J19" i="5"/>
  <c r="J50" i="5" s="1"/>
  <c r="I19" i="5"/>
  <c r="I50" i="5" s="1"/>
  <c r="H19" i="5"/>
  <c r="G19" i="5"/>
  <c r="F19" i="5"/>
  <c r="F50" i="5" s="1"/>
  <c r="E19" i="5"/>
  <c r="E50" i="5" s="1"/>
  <c r="D19" i="5"/>
  <c r="C19" i="5"/>
  <c r="O19" i="5" s="1"/>
  <c r="N49" i="5"/>
  <c r="K18" i="5"/>
  <c r="K49" i="5" s="1"/>
  <c r="J18" i="5"/>
  <c r="J49" i="5" s="1"/>
  <c r="G18" i="5"/>
  <c r="G49" i="5" s="1"/>
  <c r="F18" i="5"/>
  <c r="F49" i="5" s="1"/>
  <c r="N17" i="5"/>
  <c r="N48" i="5" s="1"/>
  <c r="M17" i="5"/>
  <c r="M48" i="5" s="1"/>
  <c r="L17" i="5"/>
  <c r="K17" i="5"/>
  <c r="J17" i="5"/>
  <c r="J48" i="5" s="1"/>
  <c r="I17" i="5"/>
  <c r="I48" i="5" s="1"/>
  <c r="H17" i="5"/>
  <c r="G17" i="5"/>
  <c r="F17" i="5"/>
  <c r="F48" i="5" s="1"/>
  <c r="E17" i="5"/>
  <c r="E48" i="5" s="1"/>
  <c r="D17" i="5"/>
  <c r="C17" i="5"/>
  <c r="O17" i="5" s="1"/>
  <c r="N16" i="5"/>
  <c r="M16" i="5"/>
  <c r="L16" i="5"/>
  <c r="K16" i="5"/>
  <c r="J16" i="5"/>
  <c r="I16" i="5"/>
  <c r="H16" i="5"/>
  <c r="G16" i="5"/>
  <c r="F16" i="5"/>
  <c r="E16" i="5"/>
  <c r="D16" i="5"/>
  <c r="C16" i="5"/>
  <c r="P16" i="5" s="1"/>
  <c r="N15" i="5"/>
  <c r="M15" i="5"/>
  <c r="L15" i="5"/>
  <c r="K15" i="5"/>
  <c r="J15" i="5"/>
  <c r="J23" i="5" s="1"/>
  <c r="I15" i="5"/>
  <c r="I23" i="5" s="1"/>
  <c r="H15" i="5"/>
  <c r="G15" i="5"/>
  <c r="F15" i="5"/>
  <c r="E15" i="5"/>
  <c r="E23" i="5" s="1"/>
  <c r="D15" i="5"/>
  <c r="C15" i="5"/>
  <c r="O15" i="5" s="1"/>
  <c r="N14" i="5"/>
  <c r="M14" i="5"/>
  <c r="M9" i="5" s="1"/>
  <c r="M11" i="5" s="1"/>
  <c r="L14" i="5"/>
  <c r="K14" i="5"/>
  <c r="J14" i="5"/>
  <c r="I14" i="5"/>
  <c r="I9" i="5" s="1"/>
  <c r="I11" i="5" s="1"/>
  <c r="H14" i="5"/>
  <c r="G14" i="5"/>
  <c r="F14" i="5"/>
  <c r="E14" i="5"/>
  <c r="E9" i="5" s="1"/>
  <c r="E11" i="5" s="1"/>
  <c r="D14" i="5"/>
  <c r="D9" i="5" s="1"/>
  <c r="D11" i="5" s="1"/>
  <c r="C14" i="5"/>
  <c r="F11" i="5"/>
  <c r="N10" i="5"/>
  <c r="M10" i="5"/>
  <c r="L10" i="5"/>
  <c r="J10" i="5"/>
  <c r="I10" i="5"/>
  <c r="H10" i="5"/>
  <c r="F10" i="5"/>
  <c r="E10" i="5"/>
  <c r="D10" i="5"/>
  <c r="N9" i="5"/>
  <c r="N11" i="5" s="1"/>
  <c r="J9" i="5"/>
  <c r="J11" i="5" s="1"/>
  <c r="F9" i="5"/>
  <c r="F23" i="5" l="1"/>
  <c r="F41" i="5"/>
  <c r="J41" i="5"/>
  <c r="L23" i="5"/>
  <c r="H23" i="1"/>
  <c r="H23" i="5"/>
  <c r="N23" i="5"/>
  <c r="C53" i="5" s="1"/>
  <c r="C56" i="5" s="1"/>
  <c r="D54" i="5" s="1"/>
  <c r="O18" i="5"/>
  <c r="O20" i="5"/>
  <c r="O48" i="5"/>
  <c r="I41" i="5"/>
  <c r="O22" i="5"/>
  <c r="P26" i="5"/>
  <c r="O39" i="5"/>
  <c r="C23" i="5"/>
  <c r="P14" i="5"/>
  <c r="C9" i="5"/>
  <c r="C10" i="5"/>
  <c r="G23" i="5"/>
  <c r="G10" i="5"/>
  <c r="G9" i="5"/>
  <c r="G11" i="5" s="1"/>
  <c r="K23" i="5"/>
  <c r="K9" i="5"/>
  <c r="K10" i="5"/>
  <c r="O14" i="5"/>
  <c r="D29" i="5"/>
  <c r="P27" i="5"/>
  <c r="O16" i="5"/>
  <c r="E41" i="5"/>
  <c r="M41" i="5"/>
  <c r="C49" i="5"/>
  <c r="P18" i="5"/>
  <c r="O35" i="5"/>
  <c r="C39" i="5"/>
  <c r="O26" i="5"/>
  <c r="O28" i="5"/>
  <c r="P33" i="5"/>
  <c r="P48" i="5"/>
  <c r="P50" i="5"/>
  <c r="H9" i="5"/>
  <c r="H11" i="5" s="1"/>
  <c r="L9" i="5"/>
  <c r="L11" i="5" s="1"/>
  <c r="P15" i="5"/>
  <c r="P17" i="5"/>
  <c r="P19" i="5"/>
  <c r="P21" i="5"/>
  <c r="D23" i="5"/>
  <c r="D41" i="5" s="1"/>
  <c r="C29" i="5"/>
  <c r="P32" i="5"/>
  <c r="P34" i="5"/>
  <c r="P36" i="5"/>
  <c r="P38" i="5"/>
  <c r="O37" i="5"/>
  <c r="L41" i="5" l="1"/>
  <c r="G41" i="5"/>
  <c r="H41" i="5"/>
  <c r="N41" i="5"/>
  <c r="P9" i="5"/>
  <c r="C11" i="5"/>
  <c r="O9" i="5"/>
  <c r="K11" i="5"/>
  <c r="K41" i="5" s="1"/>
  <c r="O23" i="5"/>
  <c r="P23" i="5"/>
  <c r="D55" i="5"/>
  <c r="P39" i="5"/>
  <c r="P29" i="5"/>
  <c r="O29" i="5"/>
  <c r="O49" i="5"/>
  <c r="P49" i="5"/>
  <c r="D53" i="5"/>
  <c r="O10" i="5"/>
  <c r="P10" i="5"/>
  <c r="O11" i="5" l="1"/>
  <c r="O83" i="5" s="1"/>
  <c r="C41" i="5"/>
  <c r="P11" i="5"/>
  <c r="D56" i="5"/>
  <c r="P41" i="5" l="1"/>
  <c r="Q11" i="5" s="1"/>
  <c r="O41" i="5"/>
  <c r="Q23" i="5" l="1"/>
  <c r="Q29" i="5"/>
  <c r="Q39" i="5"/>
  <c r="Q41" i="5" l="1"/>
</calcChain>
</file>

<file path=xl/sharedStrings.xml><?xml version="1.0" encoding="utf-8"?>
<sst xmlns="http://schemas.openxmlformats.org/spreadsheetml/2006/main" count="176" uniqueCount="128">
  <si>
    <t>March</t>
  </si>
  <si>
    <t>April</t>
  </si>
  <si>
    <t>May</t>
  </si>
  <si>
    <t>June</t>
  </si>
  <si>
    <t>August</t>
  </si>
  <si>
    <t>Public Service Company of New Mexico</t>
  </si>
  <si>
    <t>Schedule 17 - Transmission Demand Allocator</t>
  </si>
  <si>
    <t>With Losses</t>
  </si>
  <si>
    <t>Real Power Loss Rate</t>
  </si>
  <si>
    <t>Jan</t>
  </si>
  <si>
    <t>Feb</t>
  </si>
  <si>
    <t>July</t>
  </si>
  <si>
    <t>Sept</t>
  </si>
  <si>
    <t>Oct</t>
  </si>
  <si>
    <t>Nov</t>
  </si>
  <si>
    <t>Dec</t>
  </si>
  <si>
    <t>Total</t>
  </si>
  <si>
    <t>Average</t>
  </si>
  <si>
    <t>Real Power Loss Rate (NEC)</t>
  </si>
  <si>
    <t>Retail Native Load</t>
  </si>
  <si>
    <t>Add Adjustment for KAFB reading</t>
  </si>
  <si>
    <t>Net Co 2 Native Load</t>
  </si>
  <si>
    <t>line 3, Rate Design sheet</t>
  </si>
  <si>
    <t>Wholesale NITS Load</t>
  </si>
  <si>
    <t>Western for Kirtland Air Force Base</t>
  </si>
  <si>
    <t>Net of WAPA</t>
  </si>
  <si>
    <t>Tri-State G&amp;T</t>
  </si>
  <si>
    <t>Los Alamos County</t>
  </si>
  <si>
    <t>City of Gallup</t>
  </si>
  <si>
    <t>Navopache Electric Cooperative</t>
  </si>
  <si>
    <t>Note (1)</t>
  </si>
  <si>
    <t>City of Aztec</t>
  </si>
  <si>
    <t>NTUA</t>
  </si>
  <si>
    <t>Jicarilla Apache Nation</t>
  </si>
  <si>
    <t>Kit Karson Electric Coop</t>
  </si>
  <si>
    <t>Total Wholesale NITS Load</t>
  </si>
  <si>
    <t>line 4, Rate Design sheet</t>
  </si>
  <si>
    <t>Pre-OATT PTP Load</t>
  </si>
  <si>
    <t>El Paso Electric Company</t>
  </si>
  <si>
    <t>line 55, Rate Design sheet</t>
  </si>
  <si>
    <t>Western P0695 &amp; 2425</t>
  </si>
  <si>
    <t>line 48, Rate Design sheet</t>
  </si>
  <si>
    <t>Navajo Agricultural Products Industry</t>
  </si>
  <si>
    <t>line 61, Rate Design sheet</t>
  </si>
  <si>
    <t>Total Pre-OATT PTP Load</t>
  </si>
  <si>
    <t>line 5, Rate Design sheet</t>
  </si>
  <si>
    <t>OATT Long Term Firm PTP</t>
  </si>
  <si>
    <t>TSR</t>
  </si>
  <si>
    <t>Tri-State - Hidalgo-Greenlee</t>
  </si>
  <si>
    <t>PNMM SJ-Coronado</t>
  </si>
  <si>
    <t>B&amp;B Argonne Mesa</t>
  </si>
  <si>
    <t>EPE FC-WM</t>
  </si>
  <si>
    <t>NextEra Red Mesa to Four Corners</t>
  </si>
  <si>
    <t>Pacificorp</t>
  </si>
  <si>
    <t>Total Long Term Firm PTP</t>
  </si>
  <si>
    <t>line 6, Rate Design sheet</t>
  </si>
  <si>
    <t>Total Unadjusted Transmission Demand</t>
  </si>
  <si>
    <t>Incremental Priced Service</t>
  </si>
  <si>
    <t>HLM Willard - Four Corners</t>
  </si>
  <si>
    <t>71486937+71532643</t>
  </si>
  <si>
    <t>Allocation Factor for Third Party Transmission Service</t>
  </si>
  <si>
    <t>Allocation Factor for FERC Regulatory Commission Expenses</t>
  </si>
  <si>
    <t>Ave MW</t>
  </si>
  <si>
    <t>Source</t>
  </si>
  <si>
    <t>Network Integration Transmission Service</t>
  </si>
  <si>
    <t>Cell N21</t>
  </si>
  <si>
    <t>GFA</t>
  </si>
  <si>
    <t>Cell N27</t>
  </si>
  <si>
    <t>OATT Firm PTP</t>
  </si>
  <si>
    <t>Cell N36</t>
  </si>
  <si>
    <t>Customer Demand Unadjusted for Losses</t>
  </si>
  <si>
    <t>Navopache Electric Cooperative Net of PD</t>
  </si>
  <si>
    <t>Kit Carson Elec Coop</t>
  </si>
  <si>
    <t>line 90, Rate Design sheet</t>
  </si>
  <si>
    <t>line 91, Rate Design sheet</t>
  </si>
  <si>
    <t>line 92, Rate Design sheet</t>
  </si>
  <si>
    <t>line 93, Rate Design sheet</t>
  </si>
  <si>
    <t>line 94, Rate Design sheet</t>
  </si>
  <si>
    <t>line 88, Rate Design sheet</t>
  </si>
  <si>
    <t>line 96, Rate Design sheet</t>
  </si>
  <si>
    <t>Notes:</t>
  </si>
  <si>
    <t>Navopache Electric Cooperative PD adjustment</t>
  </si>
  <si>
    <t>Navopache Electric Cooperative PV-Cholla adjustment</t>
  </si>
  <si>
    <t>Phase in factor*</t>
  </si>
  <si>
    <t>Year rate becomes effective:</t>
  </si>
  <si>
    <t>2020 &amp; beyond</t>
  </si>
  <si>
    <t>*Phase in factor:</t>
  </si>
  <si>
    <t xml:space="preserve">(1) NEC metered loads are net of WAPA in months when the WAPA transmission delivery path is WAPA to Springerville. </t>
  </si>
  <si>
    <t>Firm Network Service for Self</t>
  </si>
  <si>
    <t>Name of System</t>
  </si>
  <si>
    <t>Firm Network Service for Others</t>
  </si>
  <si>
    <t>Long-Term Firm Point-to-point Reservations</t>
  </si>
  <si>
    <t>Other Long-Term Firm Service</t>
  </si>
  <si>
    <t>Total Loads</t>
  </si>
  <si>
    <t>Parker Davis (Note 2)</t>
  </si>
  <si>
    <t>PV to Cholla Adjustment (Note 1)</t>
  </si>
  <si>
    <t>Run 1 Update Reconciliation</t>
  </si>
  <si>
    <t>Run 2 True-Up Reconciliation</t>
  </si>
  <si>
    <t>PNM Exhibit Western 1-16</t>
  </si>
  <si>
    <t>Broadview BKW
(Note 5)</t>
  </si>
  <si>
    <t>Note 1- Navopache load on line 63 of Schedule 17 includes the amounts associated with the PV to Cholla adjustment not included FERC Form 1, page 4.  This load is adjusted out in line 88 of Schedule 17.</t>
  </si>
  <si>
    <t>Schedule 17
 Run 2
Unadjusted Loads</t>
  </si>
  <si>
    <t>Schedule 17
 Run 1
Unadjusted Loads</t>
  </si>
  <si>
    <t>Broadview JN
(Note 5)</t>
  </si>
  <si>
    <t>El-Cabo Clines Corners
(Note 5)</t>
  </si>
  <si>
    <t xml:space="preserve">Note 5 - New Long term Point to Point customers added with loads expected to begin in 2017. </t>
  </si>
  <si>
    <t>Navopache Electric Cooperative Load
(Note 6)</t>
  </si>
  <si>
    <t>City of Aztec
(Note 6)</t>
  </si>
  <si>
    <t>Short Term Firm Point-to-Point</t>
  </si>
  <si>
    <t>Other Service</t>
  </si>
  <si>
    <t>Schedule 17
Line References</t>
  </si>
  <si>
    <t>Line 11</t>
  </si>
  <si>
    <t>Sum Lines 59 through 67</t>
  </si>
  <si>
    <t>Sum Lines 70 through 72</t>
  </si>
  <si>
    <t>Sum Lines 75 through 81 &amp; line 44</t>
  </si>
  <si>
    <t>Sum Lines 62 through 71</t>
  </si>
  <si>
    <t>Sum Lines 78 through 87 &amp; line 47</t>
  </si>
  <si>
    <t>Sum Lines 73 through 75</t>
  </si>
  <si>
    <t>N/A (Note 7)</t>
  </si>
  <si>
    <t xml:space="preserve">Note 6 - Removed loads associated with NEC and the City of Aztec as contracts were terminated. </t>
  </si>
  <si>
    <t>Navopache Electric Cooperative Load Correction
(Note 3)</t>
  </si>
  <si>
    <t>Losses Adjustment
(Note 4)</t>
  </si>
  <si>
    <t>FERC Form 1
Pg. 400 Loads</t>
  </si>
  <si>
    <t xml:space="preserve">Note 2- PNM inadvertently reduced NEC load for the parker Davis adjustment in line 63 of Schedule 17.  PNM then further reduced NEC load for the Parker Davis adjustment through line 85 of Schedule 17.  This results in an understatement of NEC's annual adjusted load of 12 MW.  In Run 2, this does not show up as a reconciling item to unadjusted loads as the load was removed.  </t>
  </si>
  <si>
    <t>Note 3- Navopache load of June was input incorrectly.  Please see tab 'Sch 17 - Trans Dmd Run 2 Adjust' for the corrected amounts for Navopache load.</t>
  </si>
  <si>
    <t xml:space="preserve">Note 7 -  Short Term Point to Point and other Non-firm service are not included in the allocators as revenue associated with these loads are handled through revenue credits. </t>
  </si>
  <si>
    <t>Reconciliation to FERC Form 1, Page 400 FERC</t>
  </si>
  <si>
    <t xml:space="preserve">Note 4 - Accounts for the difference in the real power loss rate for Navopache as compared to the system loss rate, as well as the losses on any short term service occuring at the system peaks.  This Load is included in the System Peak reported in FERC Form 1, Page 400 but is not included in the allocators on Schedule 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</si>
</sst>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_(* #,##0_);_(* \(#,##0\);_(* &quot;-&quot;??_);_(@_)"/>
    <numFmt numFmtId="166" formatCode="0.0"/>
    <numFmt numFmtId="167" formatCode="0.0%"/>
    <numFmt numFmtId="168" formatCode="0.000"/>
    <numFmt numFmtId="169" formatCode="_([$€-2]* #,##0.00_);_([$€-2]* \(#,##0.00\);_([$€-2]* &quot;-&quot;??_)"/>
    <numFmt numFmtId="170" formatCode="0.000000"/>
    <numFmt numFmtId="171" formatCode="\£\ #,##0_);[Red]\(\£\ #,##0\)"/>
    <numFmt numFmtId="172" formatCode="\¥\ #,##0_);[Red]\(\¥\ #,##0\)"/>
    <numFmt numFmtId="173" formatCode="m\-d\-yy"/>
    <numFmt numFmtId="174" formatCode="#,##0.0_);[Red]\(#,##0.0\)"/>
    <numFmt numFmtId="175" formatCode="\•\ \ @"/>
    <numFmt numFmtId="176" formatCode="#,##0,_);[Red]\(#,##0,\)"/>
    <numFmt numFmtId="177" formatCode="\ \ _•\–\ \ \ \ @"/>
    <numFmt numFmtId="178" formatCode="mm/dd/yy"/>
    <numFmt numFmtId="179" formatCode="_-* #,##0.0_-;\-* #,##0.0_-;_-* &quot;-&quot;??_-;_-@_-"/>
    <numFmt numFmtId="180" formatCode="0_);[Red]\(0\)"/>
    <numFmt numFmtId="181" formatCode="#,##0.00&quot; $&quot;;\-#,##0.00&quot; $&quot;"/>
    <numFmt numFmtId="182" formatCode="0.0000000%"/>
    <numFmt numFmtId="183" formatCode="0.000000000%"/>
    <numFmt numFmtId="184" formatCode="_ * #,##0_ ;_ * \-#,##0_ ;_ * &quot;-&quot;_ ;_ @_ "/>
    <numFmt numFmtId="185" formatCode="_ * #,##0.00_ ;_ * \-#,##0.00_ ;_ * &quot;-&quot;??_ ;_ @_ "/>
    <numFmt numFmtId="186" formatCode="0.000000%"/>
    <numFmt numFmtId="187" formatCode="0.00000000%"/>
    <numFmt numFmtId="188" formatCode="0.00_);[Red]\(0.00\)"/>
    <numFmt numFmtId="189" formatCode="0.00_)"/>
    <numFmt numFmtId="190" formatCode="[Blue]#,##0,_);[Red]\(#,##0,\)"/>
    <numFmt numFmtId="191" formatCode="0.0000"/>
    <numFmt numFmtId="192" formatCode="[$-409]mmmm\-yy;@"/>
    <numFmt numFmtId="193" formatCode="_-&quot;$&quot;* #,##0_-;\-&quot;$&quot;* #,##0_-;_-&quot;$&quot;* &quot;-&quot;_-;_-@_-"/>
    <numFmt numFmtId="194" formatCode="_-* #,##0_-;\-* #,##0_-;_-* &quot;-&quot;_-;_-@_-"/>
    <numFmt numFmtId="195" formatCode="_-* #,##0.00_-;\-* #,##0.00_-;_-* &quot;-&quot;??_-;_-@_-"/>
    <numFmt numFmtId="196" formatCode="_-&quot;$&quot;* #,##0.00_-;\-&quot;$&quot;* #,##0.00_-;_-&quot;$&quot;* &quot;-&quot;??_-;_-@_-"/>
    <numFmt numFmtId="197" formatCode="#,##0.00\ ;[Red]\(#,##0.00\)"/>
    <numFmt numFmtId="198" formatCode="#,##0.0\ \ \ _);\(#,##0.0\)"/>
    <numFmt numFmtId="199" formatCode="&quot;$&quot;#,##0_);[Red]\(&quot;$&quot;#,##0\);0_);@_)"/>
    <numFmt numFmtId="200" formatCode="_-* #,##0.0_-;\-* #,##0.0_-;_-* &quot;-&quot;?_-;_-@_-"/>
    <numFmt numFmtId="201" formatCode="#,##0.00\ ;"/>
    <numFmt numFmtId="202" formatCode="&quot;$&quot;#,##0.000_);\(&quot;$&quot;#,##0.000\)"/>
    <numFmt numFmtId="203" formatCode="General_)"/>
    <numFmt numFmtId="204" formatCode="&quot; $&quot;#,##0.00\ ;&quot; $(&quot;#,##0.00\);&quot; $-&quot;#\ ;@\ "/>
    <numFmt numFmtId="205" formatCode=";;;"/>
    <numFmt numFmtId="206" formatCode="m/d/yy_);;;@_)"/>
    <numFmt numFmtId="207" formatCode="#,##0.0_);\(#,##0.0\)"/>
    <numFmt numFmtId="208" formatCode="mmm\-yy_)"/>
    <numFmt numFmtId="209" formatCode="#,##0.00;[Red]\(#,##0.00\)"/>
    <numFmt numFmtId="210" formatCode="#,##0.0000000000000"/>
  </numFmts>
  <fonts count="153">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Times New Roman"/>
      <family val="1"/>
    </font>
    <font>
      <sz val="12"/>
      <name val="Times New Roman"/>
      <family val="1"/>
    </font>
    <font>
      <sz val="12"/>
      <name val="Arial"/>
      <family val="2"/>
    </font>
    <font>
      <b/>
      <sz val="12"/>
      <name val="Arial"/>
      <family val="2"/>
    </font>
    <font>
      <sz val="10"/>
      <name val="Arial"/>
      <family val="2"/>
    </font>
    <font>
      <sz val="12"/>
      <name val="SWISS"/>
    </font>
    <font>
      <sz val="11"/>
      <name val="Arial"/>
      <family val="2"/>
    </font>
    <font>
      <b/>
      <sz val="10"/>
      <name val="Arial"/>
      <family val="2"/>
    </font>
    <font>
      <sz val="10"/>
      <color indexed="8"/>
      <name val="Arial"/>
      <family val="2"/>
    </font>
    <font>
      <sz val="11"/>
      <color indexed="8"/>
      <name val="Calibri"/>
      <family val="2"/>
    </font>
    <font>
      <sz val="11"/>
      <color indexed="9"/>
      <name val="Calibri"/>
      <family val="2"/>
    </font>
    <font>
      <sz val="10"/>
      <color indexed="12"/>
      <name val="Tahoma"/>
      <family val="2"/>
    </font>
    <font>
      <sz val="11"/>
      <color indexed="20"/>
      <name val="Calibri"/>
      <family val="2"/>
    </font>
    <font>
      <sz val="10"/>
      <name val="Times New Roman"/>
      <family val="1"/>
    </font>
    <font>
      <b/>
      <sz val="12"/>
      <name val="Times New Roman"/>
      <family val="1"/>
    </font>
    <font>
      <b/>
      <sz val="11"/>
      <color indexed="52"/>
      <name val="Calibri"/>
      <family val="2"/>
    </font>
    <font>
      <b/>
      <sz val="11"/>
      <color indexed="9"/>
      <name val="Calibri"/>
      <family val="2"/>
    </font>
    <font>
      <sz val="10"/>
      <color theme="1"/>
      <name val="Arial"/>
      <family val="2"/>
    </font>
    <font>
      <i/>
      <sz val="12"/>
      <color indexed="9"/>
      <name val="Arial"/>
      <family val="2"/>
    </font>
    <font>
      <b/>
      <sz val="18"/>
      <color indexed="8"/>
      <name val="Arial"/>
      <family val="2"/>
    </font>
    <font>
      <sz val="12"/>
      <color indexed="8"/>
      <name val="Arial"/>
      <family val="2"/>
    </font>
    <font>
      <sz val="8"/>
      <name val="Arial"/>
      <family val="2"/>
    </font>
    <font>
      <sz val="10"/>
      <color indexed="8"/>
      <name val="MS Sans Serif"/>
      <family val="2"/>
    </font>
    <font>
      <sz val="8"/>
      <name val="Times New Roman"/>
      <family val="1"/>
    </font>
    <font>
      <b/>
      <sz val="10"/>
      <name val="Arial Unicode MS"/>
      <family val="2"/>
    </font>
    <font>
      <sz val="10"/>
      <name val="MS Sans Serif"/>
      <family val="2"/>
    </font>
    <font>
      <sz val="12"/>
      <color theme="1"/>
      <name val="Times New Roman"/>
      <family val="2"/>
    </font>
    <font>
      <sz val="10"/>
      <name val="BERNHARD"/>
      <family val="2"/>
    </font>
    <font>
      <sz val="10"/>
      <name val="Helv"/>
      <family val="2"/>
    </font>
    <font>
      <sz val="11"/>
      <name val="??"/>
      <family val="3"/>
      <charset val="129"/>
    </font>
    <font>
      <sz val="1"/>
      <color indexed="8"/>
      <name val="Courier"/>
      <family val="3"/>
    </font>
    <font>
      <b/>
      <sz val="1"/>
      <color indexed="8"/>
      <name val="Courier"/>
      <family val="3"/>
    </font>
    <font>
      <i/>
      <sz val="11"/>
      <color indexed="23"/>
      <name val="Calibri"/>
      <family val="2"/>
    </font>
    <font>
      <sz val="9"/>
      <name val="Arial"/>
      <family val="2"/>
    </font>
    <font>
      <sz val="11"/>
      <color indexed="17"/>
      <name val="Calibri"/>
      <family val="2"/>
    </font>
    <font>
      <b/>
      <u/>
      <sz val="11"/>
      <color indexed="37"/>
      <name val="Arial"/>
      <family val="2"/>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b/>
      <sz val="12"/>
      <color indexed="16"/>
      <name val="Times New Roman"/>
      <family val="1"/>
    </font>
    <font>
      <sz val="11"/>
      <name val="Times New Roman"/>
      <family val="1"/>
    </font>
    <font>
      <b/>
      <sz val="9"/>
      <name val="Arial"/>
      <family val="2"/>
    </font>
    <font>
      <sz val="11"/>
      <color indexed="60"/>
      <name val="Calibri"/>
      <family val="2"/>
    </font>
    <font>
      <sz val="7"/>
      <name val="Small Fonts"/>
      <family val="2"/>
    </font>
    <font>
      <b/>
      <i/>
      <sz val="16"/>
      <name val="Helv"/>
    </font>
    <font>
      <b/>
      <i/>
      <sz val="16"/>
      <name val="Helv"/>
      <family val="2"/>
    </font>
    <font>
      <sz val="12"/>
      <name val="Helv"/>
    </font>
    <font>
      <sz val="10"/>
      <name val="Arial Unicode MS"/>
      <family val="2"/>
    </font>
    <font>
      <sz val="10"/>
      <color indexed="62"/>
      <name val="Arial"/>
      <family val="2"/>
    </font>
    <font>
      <sz val="8"/>
      <color indexed="12"/>
      <name val="Arial"/>
      <family val="2"/>
    </font>
    <font>
      <b/>
      <sz val="11"/>
      <color indexed="63"/>
      <name val="Calibri"/>
      <family val="2"/>
    </font>
    <font>
      <b/>
      <sz val="10"/>
      <name val="Times New Roman"/>
      <family val="1"/>
    </font>
    <font>
      <b/>
      <sz val="10"/>
      <name val="MS Sans Serif"/>
      <family val="2"/>
    </font>
    <font>
      <b/>
      <sz val="6.5"/>
      <name val="MS Sans Serif"/>
      <family val="2"/>
    </font>
    <font>
      <b/>
      <sz val="12"/>
      <color indexed="8"/>
      <name val="Arial"/>
      <family val="2"/>
    </font>
    <font>
      <b/>
      <i/>
      <sz val="12"/>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sz val="11"/>
      <color indexed="9"/>
      <name val="Arial"/>
      <family val="2"/>
    </font>
    <font>
      <i/>
      <sz val="11"/>
      <color indexed="9"/>
      <name val="Arial"/>
      <family val="2"/>
    </font>
    <font>
      <b/>
      <i/>
      <sz val="18"/>
      <color indexed="15"/>
      <name val="Arial"/>
      <family val="2"/>
    </font>
    <font>
      <sz val="12"/>
      <color indexed="14"/>
      <name val="Arial"/>
      <family val="2"/>
    </font>
    <font>
      <b/>
      <sz val="18"/>
      <color indexed="56"/>
      <name val="Cambria"/>
      <family val="2"/>
    </font>
    <font>
      <b/>
      <sz val="11"/>
      <color indexed="8"/>
      <name val="Calibri"/>
      <family val="2"/>
    </font>
    <font>
      <sz val="11"/>
      <color indexed="10"/>
      <name val="Calibri"/>
      <family val="2"/>
    </font>
    <font>
      <sz val="12"/>
      <color indexed="8"/>
      <name val="Times New Roman"/>
      <family val="2"/>
    </font>
    <font>
      <sz val="12"/>
      <name val="????"/>
      <charset val="136"/>
    </font>
    <font>
      <sz val="10"/>
      <color indexed="9"/>
      <name val="Arial"/>
      <family val="2"/>
    </font>
    <font>
      <sz val="8"/>
      <name val="Times"/>
      <family val="1"/>
    </font>
    <font>
      <sz val="12"/>
      <name val="Arial MT"/>
    </font>
    <font>
      <sz val="10"/>
      <color indexed="20"/>
      <name val="Arial"/>
      <family val="2"/>
    </font>
    <font>
      <b/>
      <sz val="10"/>
      <color indexed="52"/>
      <name val="Arial"/>
      <family val="2"/>
    </font>
    <font>
      <b/>
      <sz val="11"/>
      <color indexed="10"/>
      <name val="Calibri"/>
      <family val="2"/>
    </font>
    <font>
      <b/>
      <sz val="10"/>
      <color indexed="9"/>
      <name val="Arial"/>
      <family val="2"/>
    </font>
    <font>
      <sz val="8"/>
      <name val="Palatino"/>
      <family val="1"/>
    </font>
    <font>
      <sz val="10"/>
      <name val="Comic Sans MS"/>
      <family val="4"/>
    </font>
    <font>
      <sz val="11"/>
      <name val="Book Antiqua"/>
      <family val="1"/>
    </font>
    <font>
      <u/>
      <sz val="11"/>
      <color indexed="12"/>
      <name val="Calibri"/>
      <family val="2"/>
    </font>
    <font>
      <i/>
      <sz val="10"/>
      <color indexed="23"/>
      <name val="Arial"/>
      <family val="2"/>
    </font>
    <font>
      <sz val="7"/>
      <name val="Palatino"/>
      <family val="1"/>
    </font>
    <font>
      <sz val="10"/>
      <color indexed="17"/>
      <name val="Arial"/>
      <family val="2"/>
    </font>
    <font>
      <b/>
      <sz val="12"/>
      <name val="Helv"/>
    </font>
    <font>
      <b/>
      <sz val="15"/>
      <color indexed="62"/>
      <name val="Calibri"/>
      <family val="2"/>
    </font>
    <font>
      <b/>
      <sz val="15"/>
      <color indexed="56"/>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b/>
      <u/>
      <sz val="14"/>
      <name val="Arial Narrow"/>
      <family val="2"/>
    </font>
    <font>
      <u/>
      <sz val="10"/>
      <color indexed="12"/>
      <name val="Arial"/>
      <family val="2"/>
    </font>
    <font>
      <u/>
      <sz val="10"/>
      <color theme="10"/>
      <name val="Arial"/>
      <family val="2"/>
    </font>
    <font>
      <sz val="12"/>
      <color indexed="37"/>
      <name val="swiss"/>
    </font>
    <font>
      <b/>
      <sz val="10"/>
      <color indexed="37"/>
      <name val="Arial MT"/>
    </font>
    <font>
      <sz val="10"/>
      <color indexed="52"/>
      <name val="Arial"/>
      <family val="2"/>
    </font>
    <font>
      <u/>
      <sz val="10"/>
      <name val="Arial"/>
      <family val="2"/>
    </font>
    <font>
      <b/>
      <sz val="11"/>
      <name val="Helv"/>
    </font>
    <font>
      <sz val="10"/>
      <color indexed="60"/>
      <name val="Arial"/>
      <family val="2"/>
    </font>
    <font>
      <sz val="11"/>
      <color indexed="19"/>
      <name val="Calibri"/>
      <family val="2"/>
    </font>
    <font>
      <sz val="10"/>
      <name val="Helv"/>
    </font>
    <font>
      <b/>
      <sz val="10"/>
      <color indexed="63"/>
      <name val="Arial"/>
      <family val="2"/>
    </font>
    <font>
      <b/>
      <sz val="26"/>
      <name val="Times New Roman"/>
      <family val="1"/>
    </font>
    <font>
      <b/>
      <sz val="18"/>
      <name val="Times New Roman"/>
      <family val="1"/>
    </font>
    <font>
      <sz val="10"/>
      <color indexed="16"/>
      <name val="Helvetica-Black"/>
    </font>
    <font>
      <sz val="10"/>
      <color indexed="55"/>
      <name val="Arial"/>
      <family val="2"/>
    </font>
    <font>
      <sz val="8"/>
      <name val="Arial Narrow"/>
      <family val="2"/>
    </font>
    <font>
      <b/>
      <sz val="18"/>
      <color indexed="62"/>
      <name val="Cambria"/>
      <family val="2"/>
    </font>
    <font>
      <b/>
      <u/>
      <sz val="12"/>
      <name val="Arial Narrow"/>
      <family val="2"/>
    </font>
    <font>
      <b/>
      <sz val="14"/>
      <color indexed="9"/>
      <name val="Arial"/>
      <family val="2"/>
    </font>
    <font>
      <b/>
      <sz val="14"/>
      <name val="Arial"/>
      <family val="2"/>
    </font>
    <font>
      <b/>
      <sz val="12"/>
      <color indexed="9"/>
      <name val="Arial"/>
      <family val="2"/>
    </font>
    <font>
      <b/>
      <i/>
      <sz val="8"/>
      <color indexed="9"/>
      <name val="Arial"/>
      <family val="2"/>
    </font>
    <font>
      <b/>
      <sz val="8"/>
      <name val="Arial"/>
      <family val="2"/>
    </font>
    <font>
      <b/>
      <u/>
      <sz val="10"/>
      <name val="Arial Narrow"/>
      <family val="2"/>
    </font>
    <font>
      <b/>
      <sz val="14"/>
      <color indexed="13"/>
      <name val="Helv"/>
    </font>
    <font>
      <b/>
      <sz val="9"/>
      <name val="Palatino"/>
      <family val="1"/>
    </font>
    <font>
      <sz val="9"/>
      <color indexed="21"/>
      <name val="Helvetica-Black"/>
    </font>
    <font>
      <sz val="12"/>
      <color indexed="12"/>
      <name val="Arial MT"/>
    </font>
    <font>
      <b/>
      <sz val="11"/>
      <name val="Times New Roman"/>
      <family val="1"/>
    </font>
    <font>
      <b/>
      <sz val="10"/>
      <color indexed="8"/>
      <name val="Arial"/>
      <family val="2"/>
    </font>
    <font>
      <b/>
      <sz val="7"/>
      <color indexed="12"/>
      <name val="Arial"/>
      <family val="2"/>
    </font>
    <font>
      <u/>
      <sz val="10"/>
      <name val="Tms Rmn"/>
    </font>
    <font>
      <i/>
      <sz val="12"/>
      <color indexed="8"/>
      <name val="Arial MT"/>
    </font>
    <font>
      <sz val="6"/>
      <name val="DUTCH"/>
      <family val="1"/>
    </font>
    <font>
      <sz val="10"/>
      <color indexed="10"/>
      <name val="Arial"/>
      <family val="2"/>
    </font>
    <font>
      <sz val="6"/>
      <name val="Tms Rmn"/>
    </font>
    <font>
      <sz val="10"/>
      <color rgb="FF000000"/>
      <name val="Arial"/>
      <family val="2"/>
    </font>
  </fonts>
  <fills count="100">
    <fill>
      <patternFill patternType="none"/>
    </fill>
    <fill>
      <patternFill patternType="gray125"/>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mediumGray">
        <fgColor indexed="22"/>
      </patternFill>
    </fill>
    <fill>
      <patternFill patternType="solid">
        <fgColor indexed="9"/>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62"/>
        <bgColor indexed="64"/>
      </patternFill>
    </fill>
    <fill>
      <patternFill patternType="solid">
        <fgColor indexed="27"/>
        <bgColor indexed="64"/>
      </patternFill>
    </fill>
    <fill>
      <patternFill patternType="solid">
        <fgColor indexed="43"/>
        <bgColor indexed="64"/>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23"/>
      </patternFill>
    </fill>
    <fill>
      <patternFill patternType="solid">
        <fgColor indexed="43"/>
        <bgColor indexed="8"/>
      </patternFill>
    </fill>
    <fill>
      <patternFill patternType="gray0625">
        <fgColor indexed="26"/>
        <bgColor indexed="43"/>
      </patternFill>
    </fill>
    <fill>
      <patternFill patternType="darkUp">
        <fgColor indexed="22"/>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indexed="8"/>
        <bgColor indexed="8"/>
      </patternFill>
    </fill>
  </fills>
  <borders count="52">
    <border>
      <left/>
      <right/>
      <top/>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right/>
      <top style="thin">
        <color indexed="62"/>
      </top>
      <bottom style="double">
        <color indexed="62"/>
      </bottom>
      <diagonal/>
    </border>
    <border>
      <left/>
      <right/>
      <top/>
      <bottom style="thin">
        <color indexed="44"/>
      </bottom>
      <diagonal/>
    </border>
    <border>
      <left/>
      <right/>
      <top/>
      <bottom style="dotted">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49"/>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style="medium">
        <color indexed="8"/>
      </top>
      <bottom/>
      <diagonal/>
    </border>
    <border>
      <left/>
      <right/>
      <top/>
      <bottom style="double">
        <color indexed="10"/>
      </bottom>
      <diagonal/>
    </border>
    <border>
      <left style="thin">
        <color indexed="55"/>
      </left>
      <right style="thin">
        <color indexed="55"/>
      </right>
      <top style="thin">
        <color indexed="55"/>
      </top>
      <bottom style="thin">
        <color indexed="55"/>
      </bottom>
      <diagonal/>
    </border>
  </borders>
  <cellStyleXfs count="5279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1" fillId="0" borderId="0"/>
    <xf numFmtId="43" fontId="22" fillId="0" borderId="0" applyFont="0" applyFill="0" applyBorder="0" applyAlignment="0" applyProtection="0"/>
    <xf numFmtId="9" fontId="22" fillId="0" borderId="0" applyFont="0" applyFill="0" applyBorder="0" applyAlignment="0" applyProtection="0"/>
    <xf numFmtId="0" fontId="1" fillId="0" borderId="0"/>
    <xf numFmtId="0" fontId="26"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2"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25" fillId="0" borderId="0" applyFont="0" applyFill="0" applyBorder="0" applyAlignment="0" applyProtection="0"/>
    <xf numFmtId="0" fontId="25" fillId="0" borderId="0"/>
    <xf numFmtId="0" fontId="29" fillId="0" borderId="0">
      <alignment vertical="top"/>
    </xf>
    <xf numFmtId="0"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170" fontId="25" fillId="0" borderId="0">
      <alignment horizontal="left" wrapText="1"/>
    </xf>
    <xf numFmtId="170" fontId="25" fillId="0" borderId="0">
      <alignment horizontal="left" wrapText="1"/>
    </xf>
    <xf numFmtId="0" fontId="29" fillId="0" borderId="0">
      <alignment vertical="top"/>
    </xf>
    <xf numFmtId="0"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169"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169"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171" fontId="22" fillId="0" borderId="0" applyFont="0" applyFill="0" applyBorder="0" applyAlignment="0" applyProtection="0"/>
    <xf numFmtId="172" fontId="22" fillId="0" borderId="0" applyFont="0" applyFill="0" applyBorder="0" applyAlignment="0" applyProtection="0"/>
    <xf numFmtId="0" fontId="30" fillId="34" borderId="0" applyNumberFormat="0" applyBorder="0" applyAlignment="0" applyProtection="0"/>
    <xf numFmtId="169" fontId="30" fillId="34" borderId="0" applyNumberFormat="0" applyBorder="0" applyAlignment="0" applyProtection="0"/>
    <xf numFmtId="0" fontId="30" fillId="34" borderId="0" applyNumberFormat="0" applyBorder="0" applyAlignment="0" applyProtection="0"/>
    <xf numFmtId="169" fontId="30" fillId="34" borderId="0" applyNumberFormat="0" applyBorder="0" applyAlignment="0" applyProtection="0"/>
    <xf numFmtId="169" fontId="29" fillId="34" borderId="0" applyNumberFormat="0" applyBorder="0" applyAlignment="0" applyProtection="0"/>
    <xf numFmtId="0" fontId="29" fillId="34" borderId="0" applyNumberFormat="0" applyBorder="0" applyAlignment="0" applyProtection="0"/>
    <xf numFmtId="0" fontId="30" fillId="35" borderId="0" applyNumberFormat="0" applyBorder="0" applyAlignment="0" applyProtection="0"/>
    <xf numFmtId="169" fontId="30" fillId="35" borderId="0" applyNumberFormat="0" applyBorder="0" applyAlignment="0" applyProtection="0"/>
    <xf numFmtId="0" fontId="30" fillId="35" borderId="0" applyNumberFormat="0" applyBorder="0" applyAlignment="0" applyProtection="0"/>
    <xf numFmtId="169" fontId="30" fillId="35" borderId="0" applyNumberFormat="0" applyBorder="0" applyAlignment="0" applyProtection="0"/>
    <xf numFmtId="169" fontId="29" fillId="35" borderId="0" applyNumberFormat="0" applyBorder="0" applyAlignment="0" applyProtection="0"/>
    <xf numFmtId="0" fontId="29" fillId="35" borderId="0" applyNumberFormat="0" applyBorder="0" applyAlignment="0" applyProtection="0"/>
    <xf numFmtId="0" fontId="30" fillId="36" borderId="0" applyNumberFormat="0" applyBorder="0" applyAlignment="0" applyProtection="0"/>
    <xf numFmtId="169" fontId="30" fillId="36" borderId="0" applyNumberFormat="0" applyBorder="0" applyAlignment="0" applyProtection="0"/>
    <xf numFmtId="0" fontId="30" fillId="36" borderId="0" applyNumberFormat="0" applyBorder="0" applyAlignment="0" applyProtection="0"/>
    <xf numFmtId="169" fontId="30" fillId="36" borderId="0" applyNumberFormat="0" applyBorder="0" applyAlignment="0" applyProtection="0"/>
    <xf numFmtId="169" fontId="29" fillId="36" borderId="0" applyNumberFormat="0" applyBorder="0" applyAlignment="0" applyProtection="0"/>
    <xf numFmtId="0" fontId="29" fillId="36" borderId="0" applyNumberFormat="0" applyBorder="0" applyAlignment="0" applyProtection="0"/>
    <xf numFmtId="0" fontId="30" fillId="37" borderId="0" applyNumberFormat="0" applyBorder="0" applyAlignment="0" applyProtection="0"/>
    <xf numFmtId="169" fontId="30" fillId="37" borderId="0" applyNumberFormat="0" applyBorder="0" applyAlignment="0" applyProtection="0"/>
    <xf numFmtId="0" fontId="30" fillId="37" borderId="0" applyNumberFormat="0" applyBorder="0" applyAlignment="0" applyProtection="0"/>
    <xf numFmtId="169" fontId="30" fillId="37" borderId="0" applyNumberFormat="0" applyBorder="0" applyAlignment="0" applyProtection="0"/>
    <xf numFmtId="169" fontId="29" fillId="37" borderId="0" applyNumberFormat="0" applyBorder="0" applyAlignment="0" applyProtection="0"/>
    <xf numFmtId="0" fontId="29" fillId="37" borderId="0" applyNumberFormat="0" applyBorder="0" applyAlignment="0" applyProtection="0"/>
    <xf numFmtId="0" fontId="30" fillId="38" borderId="0" applyNumberFormat="0" applyBorder="0" applyAlignment="0" applyProtection="0"/>
    <xf numFmtId="169" fontId="30" fillId="38" borderId="0" applyNumberFormat="0" applyBorder="0" applyAlignment="0" applyProtection="0"/>
    <xf numFmtId="0" fontId="30" fillId="38" borderId="0" applyNumberFormat="0" applyBorder="0" applyAlignment="0" applyProtection="0"/>
    <xf numFmtId="169" fontId="30" fillId="38" borderId="0" applyNumberFormat="0" applyBorder="0" applyAlignment="0" applyProtection="0"/>
    <xf numFmtId="169" fontId="29" fillId="38" borderId="0" applyNumberFormat="0" applyBorder="0" applyAlignment="0" applyProtection="0"/>
    <xf numFmtId="0" fontId="29" fillId="38" borderId="0" applyNumberFormat="0" applyBorder="0" applyAlignment="0" applyProtection="0"/>
    <xf numFmtId="0" fontId="30" fillId="39" borderId="0" applyNumberFormat="0" applyBorder="0" applyAlignment="0" applyProtection="0"/>
    <xf numFmtId="169" fontId="30" fillId="39" borderId="0" applyNumberFormat="0" applyBorder="0" applyAlignment="0" applyProtection="0"/>
    <xf numFmtId="0" fontId="30" fillId="39" borderId="0" applyNumberFormat="0" applyBorder="0" applyAlignment="0" applyProtection="0"/>
    <xf numFmtId="169" fontId="30" fillId="39" borderId="0" applyNumberFormat="0" applyBorder="0" applyAlignment="0" applyProtection="0"/>
    <xf numFmtId="169" fontId="29" fillId="39" borderId="0" applyNumberFormat="0" applyBorder="0" applyAlignment="0" applyProtection="0"/>
    <xf numFmtId="0" fontId="29" fillId="39" borderId="0" applyNumberFormat="0" applyBorder="0" applyAlignment="0" applyProtection="0"/>
    <xf numFmtId="0" fontId="30" fillId="40" borderId="0" applyNumberFormat="0" applyBorder="0" applyAlignment="0" applyProtection="0"/>
    <xf numFmtId="169" fontId="30" fillId="40" borderId="0" applyNumberFormat="0" applyBorder="0" applyAlignment="0" applyProtection="0"/>
    <xf numFmtId="0" fontId="30" fillId="40" borderId="0" applyNumberFormat="0" applyBorder="0" applyAlignment="0" applyProtection="0"/>
    <xf numFmtId="169" fontId="30" fillId="40" borderId="0" applyNumberFormat="0" applyBorder="0" applyAlignment="0" applyProtection="0"/>
    <xf numFmtId="169" fontId="29" fillId="40" borderId="0" applyNumberFormat="0" applyBorder="0" applyAlignment="0" applyProtection="0"/>
    <xf numFmtId="0" fontId="29" fillId="40" borderId="0" applyNumberFormat="0" applyBorder="0" applyAlignment="0" applyProtection="0"/>
    <xf numFmtId="0" fontId="30" fillId="41" borderId="0" applyNumberFormat="0" applyBorder="0" applyAlignment="0" applyProtection="0"/>
    <xf numFmtId="169" fontId="30" fillId="41" borderId="0" applyNumberFormat="0" applyBorder="0" applyAlignment="0" applyProtection="0"/>
    <xf numFmtId="0" fontId="30" fillId="41" borderId="0" applyNumberFormat="0" applyBorder="0" applyAlignment="0" applyProtection="0"/>
    <xf numFmtId="169" fontId="30" fillId="41" borderId="0" applyNumberFormat="0" applyBorder="0" applyAlignment="0" applyProtection="0"/>
    <xf numFmtId="169" fontId="29" fillId="41" borderId="0" applyNumberFormat="0" applyBorder="0" applyAlignment="0" applyProtection="0"/>
    <xf numFmtId="0" fontId="29" fillId="41" borderId="0" applyNumberFormat="0" applyBorder="0" applyAlignment="0" applyProtection="0"/>
    <xf numFmtId="0" fontId="30" fillId="42" borderId="0" applyNumberFormat="0" applyBorder="0" applyAlignment="0" applyProtection="0"/>
    <xf numFmtId="169" fontId="30" fillId="42" borderId="0" applyNumberFormat="0" applyBorder="0" applyAlignment="0" applyProtection="0"/>
    <xf numFmtId="0" fontId="30" fillId="42" borderId="0" applyNumberFormat="0" applyBorder="0" applyAlignment="0" applyProtection="0"/>
    <xf numFmtId="169" fontId="30" fillId="42" borderId="0" applyNumberFormat="0" applyBorder="0" applyAlignment="0" applyProtection="0"/>
    <xf numFmtId="169" fontId="29" fillId="42" borderId="0" applyNumberFormat="0" applyBorder="0" applyAlignment="0" applyProtection="0"/>
    <xf numFmtId="0" fontId="29" fillId="42" borderId="0" applyNumberFormat="0" applyBorder="0" applyAlignment="0" applyProtection="0"/>
    <xf numFmtId="0" fontId="30" fillId="37" borderId="0" applyNumberFormat="0" applyBorder="0" applyAlignment="0" applyProtection="0"/>
    <xf numFmtId="169" fontId="30" fillId="37" borderId="0" applyNumberFormat="0" applyBorder="0" applyAlignment="0" applyProtection="0"/>
    <xf numFmtId="0" fontId="30" fillId="37" borderId="0" applyNumberFormat="0" applyBorder="0" applyAlignment="0" applyProtection="0"/>
    <xf numFmtId="169" fontId="30" fillId="37" borderId="0" applyNumberFormat="0" applyBorder="0" applyAlignment="0" applyProtection="0"/>
    <xf numFmtId="169" fontId="29" fillId="37" borderId="0" applyNumberFormat="0" applyBorder="0" applyAlignment="0" applyProtection="0"/>
    <xf numFmtId="0" fontId="29" fillId="37" borderId="0" applyNumberFormat="0" applyBorder="0" applyAlignment="0" applyProtection="0"/>
    <xf numFmtId="0" fontId="30" fillId="40" borderId="0" applyNumberFormat="0" applyBorder="0" applyAlignment="0" applyProtection="0"/>
    <xf numFmtId="169" fontId="30" fillId="40" borderId="0" applyNumberFormat="0" applyBorder="0" applyAlignment="0" applyProtection="0"/>
    <xf numFmtId="0" fontId="30" fillId="40" borderId="0" applyNumberFormat="0" applyBorder="0" applyAlignment="0" applyProtection="0"/>
    <xf numFmtId="169" fontId="30" fillId="40" borderId="0" applyNumberFormat="0" applyBorder="0" applyAlignment="0" applyProtection="0"/>
    <xf numFmtId="169" fontId="29" fillId="40" borderId="0" applyNumberFormat="0" applyBorder="0" applyAlignment="0" applyProtection="0"/>
    <xf numFmtId="0" fontId="29" fillId="40" borderId="0" applyNumberFormat="0" applyBorder="0" applyAlignment="0" applyProtection="0"/>
    <xf numFmtId="0" fontId="30" fillId="43" borderId="0" applyNumberFormat="0" applyBorder="0" applyAlignment="0" applyProtection="0"/>
    <xf numFmtId="169" fontId="30" fillId="43" borderId="0" applyNumberFormat="0" applyBorder="0" applyAlignment="0" applyProtection="0"/>
    <xf numFmtId="0" fontId="30" fillId="43" borderId="0" applyNumberFormat="0" applyBorder="0" applyAlignment="0" applyProtection="0"/>
    <xf numFmtId="169" fontId="30" fillId="43" borderId="0" applyNumberFormat="0" applyBorder="0" applyAlignment="0" applyProtection="0"/>
    <xf numFmtId="169" fontId="29" fillId="43" borderId="0" applyNumberFormat="0" applyBorder="0" applyAlignment="0" applyProtection="0"/>
    <xf numFmtId="0" fontId="29" fillId="43" borderId="0" applyNumberFormat="0" applyBorder="0" applyAlignment="0" applyProtection="0"/>
    <xf numFmtId="0" fontId="31" fillId="44" borderId="0" applyNumberFormat="0" applyBorder="0" applyAlignment="0" applyProtection="0"/>
    <xf numFmtId="169" fontId="31" fillId="44" borderId="0" applyNumberFormat="0" applyBorder="0" applyAlignment="0" applyProtection="0"/>
    <xf numFmtId="0" fontId="31" fillId="44" borderId="0" applyNumberFormat="0" applyBorder="0" applyAlignment="0" applyProtection="0"/>
    <xf numFmtId="169" fontId="31" fillId="44" borderId="0" applyNumberFormat="0" applyBorder="0" applyAlignment="0" applyProtection="0"/>
    <xf numFmtId="0" fontId="31" fillId="41" borderId="0" applyNumberFormat="0" applyBorder="0" applyAlignment="0" applyProtection="0"/>
    <xf numFmtId="169" fontId="31" fillId="41" borderId="0" applyNumberFormat="0" applyBorder="0" applyAlignment="0" applyProtection="0"/>
    <xf numFmtId="0" fontId="31" fillId="41" borderId="0" applyNumberFormat="0" applyBorder="0" applyAlignment="0" applyProtection="0"/>
    <xf numFmtId="169" fontId="31" fillId="41" borderId="0" applyNumberFormat="0" applyBorder="0" applyAlignment="0" applyProtection="0"/>
    <xf numFmtId="0" fontId="31" fillId="42" borderId="0" applyNumberFormat="0" applyBorder="0" applyAlignment="0" applyProtection="0"/>
    <xf numFmtId="169" fontId="31" fillId="42" borderId="0" applyNumberFormat="0" applyBorder="0" applyAlignment="0" applyProtection="0"/>
    <xf numFmtId="0" fontId="31" fillId="42" borderId="0" applyNumberFormat="0" applyBorder="0" applyAlignment="0" applyProtection="0"/>
    <xf numFmtId="169" fontId="31" fillId="42" borderId="0" applyNumberFormat="0" applyBorder="0" applyAlignment="0" applyProtection="0"/>
    <xf numFmtId="0" fontId="31" fillId="45" borderId="0" applyNumberFormat="0" applyBorder="0" applyAlignment="0" applyProtection="0"/>
    <xf numFmtId="169" fontId="31" fillId="45" borderId="0" applyNumberFormat="0" applyBorder="0" applyAlignment="0" applyProtection="0"/>
    <xf numFmtId="0" fontId="31" fillId="45" borderId="0" applyNumberFormat="0" applyBorder="0" applyAlignment="0" applyProtection="0"/>
    <xf numFmtId="169" fontId="31" fillId="45"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0" fontId="31" fillId="47" borderId="0" applyNumberFormat="0" applyBorder="0" applyAlignment="0" applyProtection="0"/>
    <xf numFmtId="169" fontId="31" fillId="47" borderId="0" applyNumberFormat="0" applyBorder="0" applyAlignment="0" applyProtection="0"/>
    <xf numFmtId="0" fontId="31" fillId="47" borderId="0" applyNumberFormat="0" applyBorder="0" applyAlignment="0" applyProtection="0"/>
    <xf numFmtId="169" fontId="31" fillId="47"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0" fontId="31" fillId="48" borderId="0" applyNumberFormat="0" applyBorder="0" applyAlignment="0" applyProtection="0"/>
    <xf numFmtId="169" fontId="31" fillId="48" borderId="0" applyNumberFormat="0" applyBorder="0" applyAlignment="0" applyProtection="0"/>
    <xf numFmtId="0" fontId="31" fillId="49" borderId="0" applyNumberFormat="0" applyBorder="0" applyAlignment="0" applyProtection="0"/>
    <xf numFmtId="169" fontId="31" fillId="49" borderId="0" applyNumberFormat="0" applyBorder="0" applyAlignment="0" applyProtection="0"/>
    <xf numFmtId="0" fontId="31" fillId="49" borderId="0" applyNumberFormat="0" applyBorder="0" applyAlignment="0" applyProtection="0"/>
    <xf numFmtId="169" fontId="31" fillId="49" borderId="0" applyNumberFormat="0" applyBorder="0" applyAlignment="0" applyProtection="0"/>
    <xf numFmtId="0" fontId="31" fillId="50" borderId="0" applyNumberFormat="0" applyBorder="0" applyAlignment="0" applyProtection="0"/>
    <xf numFmtId="169" fontId="31" fillId="50" borderId="0" applyNumberFormat="0" applyBorder="0" applyAlignment="0" applyProtection="0"/>
    <xf numFmtId="0" fontId="31" fillId="50" borderId="0" applyNumberFormat="0" applyBorder="0" applyAlignment="0" applyProtection="0"/>
    <xf numFmtId="169" fontId="31" fillId="50" borderId="0" applyNumberFormat="0" applyBorder="0" applyAlignment="0" applyProtection="0"/>
    <xf numFmtId="0" fontId="31" fillId="45" borderId="0" applyNumberFormat="0" applyBorder="0" applyAlignment="0" applyProtection="0"/>
    <xf numFmtId="169" fontId="31" fillId="45" borderId="0" applyNumberFormat="0" applyBorder="0" applyAlignment="0" applyProtection="0"/>
    <xf numFmtId="0" fontId="31" fillId="45" borderId="0" applyNumberFormat="0" applyBorder="0" applyAlignment="0" applyProtection="0"/>
    <xf numFmtId="169" fontId="31" fillId="45"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0" fontId="31" fillId="46" borderId="0" applyNumberFormat="0" applyBorder="0" applyAlignment="0" applyProtection="0"/>
    <xf numFmtId="169" fontId="31" fillId="46"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0" fontId="31" fillId="51" borderId="0" applyNumberFormat="0" applyBorder="0" applyAlignment="0" applyProtection="0"/>
    <xf numFmtId="169" fontId="31" fillId="51" borderId="0" applyNumberFormat="0" applyBorder="0" applyAlignment="0" applyProtection="0"/>
    <xf numFmtId="173" fontId="28" fillId="52" borderId="18">
      <alignment horizontal="center" vertical="center"/>
    </xf>
    <xf numFmtId="173" fontId="28" fillId="52" borderId="18">
      <alignment horizontal="center" vertical="center"/>
    </xf>
    <xf numFmtId="173" fontId="28" fillId="52" borderId="18">
      <alignment horizontal="center" vertical="center"/>
    </xf>
    <xf numFmtId="173" fontId="28" fillId="52" borderId="18">
      <alignment horizontal="center" vertical="center"/>
    </xf>
    <xf numFmtId="173" fontId="28" fillId="52" borderId="18">
      <alignment horizontal="center" vertical="center"/>
    </xf>
    <xf numFmtId="173" fontId="28" fillId="52" borderId="18">
      <alignment horizontal="center" vertical="center"/>
    </xf>
    <xf numFmtId="173" fontId="28" fillId="52" borderId="18">
      <alignment horizontal="center" vertical="center"/>
    </xf>
    <xf numFmtId="173" fontId="28" fillId="52" borderId="18">
      <alignment horizontal="center" vertical="center"/>
    </xf>
    <xf numFmtId="0" fontId="32" fillId="0" borderId="0" applyNumberFormat="0" applyFill="0" applyBorder="0" applyAlignment="0">
      <protection locked="0"/>
    </xf>
    <xf numFmtId="0" fontId="33" fillId="35" borderId="0" applyNumberFormat="0" applyBorder="0" applyAlignment="0" applyProtection="0"/>
    <xf numFmtId="169" fontId="33" fillId="35" borderId="0" applyNumberFormat="0" applyBorder="0" applyAlignment="0" applyProtection="0"/>
    <xf numFmtId="0" fontId="33" fillId="35" borderId="0" applyNumberFormat="0" applyBorder="0" applyAlignment="0" applyProtection="0"/>
    <xf numFmtId="169" fontId="33" fillId="35" borderId="0" applyNumberFormat="0" applyBorder="0" applyAlignment="0" applyProtection="0"/>
    <xf numFmtId="174" fontId="34" fillId="0" borderId="12"/>
    <xf numFmtId="0" fontId="35" fillId="0" borderId="1" applyNumberFormat="0" applyFill="0" applyAlignment="0" applyProtection="0"/>
    <xf numFmtId="38" fontId="34" fillId="0" borderId="12"/>
    <xf numFmtId="175" fontId="22" fillId="0" borderId="0" applyFont="0" applyFill="0" applyBorder="0" applyAlignment="0" applyProtection="0"/>
    <xf numFmtId="0" fontId="36" fillId="53" borderId="19" applyNumberFormat="0" applyAlignment="0" applyProtection="0"/>
    <xf numFmtId="169" fontId="36" fillId="53" borderId="19" applyNumberFormat="0" applyAlignment="0" applyProtection="0"/>
    <xf numFmtId="0" fontId="36" fillId="53" borderId="19" applyNumberFormat="0" applyAlignment="0" applyProtection="0"/>
    <xf numFmtId="169" fontId="36" fillId="53" borderId="19" applyNumberFormat="0" applyAlignment="0" applyProtection="0"/>
    <xf numFmtId="0" fontId="37" fillId="54" borderId="20" applyNumberFormat="0" applyAlignment="0" applyProtection="0"/>
    <xf numFmtId="169" fontId="37" fillId="54" borderId="20" applyNumberFormat="0" applyAlignment="0" applyProtection="0"/>
    <xf numFmtId="0" fontId="37" fillId="54" borderId="20" applyNumberFormat="0" applyAlignment="0" applyProtection="0"/>
    <xf numFmtId="169" fontId="37" fillId="54" borderId="20" applyNumberFormat="0" applyAlignment="0" applyProtection="0"/>
    <xf numFmtId="41" fontId="25"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42"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5"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4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45" fillId="0" borderId="0" applyFont="0" applyFill="0" applyBorder="0" applyAlignment="0" applyProtection="0"/>
    <xf numFmtId="43" fontId="2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5" fillId="0" borderId="0" applyFont="0" applyFill="0" applyBorder="0" applyAlignment="0" applyProtection="0"/>
    <xf numFmtId="43" fontId="4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5" fillId="0" borderId="0" applyFont="0" applyFill="0" applyBorder="0" applyAlignment="0" applyProtection="0"/>
    <xf numFmtId="43" fontId="4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5"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8" fillId="0" borderId="0"/>
    <xf numFmtId="0" fontId="49" fillId="0" borderId="0"/>
    <xf numFmtId="0" fontId="48" fillId="0" borderId="0"/>
    <xf numFmtId="0" fontId="49" fillId="0" borderId="0"/>
    <xf numFmtId="176" fontId="25" fillId="0" borderId="0" applyFont="0" applyFill="0" applyBorder="0" applyAlignment="0" applyProtection="0"/>
    <xf numFmtId="44" fontId="25"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9"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9" fillId="0" borderId="0" applyFont="0" applyFill="0" applyBorder="0" applyAlignment="0" applyProtection="0"/>
    <xf numFmtId="44" fontId="25"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5" fillId="0" borderId="0" applyFont="0" applyFill="0" applyBorder="0" applyAlignment="0" applyProtection="0"/>
    <xf numFmtId="44" fontId="4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22" fillId="0" borderId="0" applyFont="0" applyFill="0" applyBorder="0" applyAlignment="0" applyProtection="0"/>
    <xf numFmtId="6" fontId="50" fillId="0" borderId="0">
      <protection locked="0"/>
    </xf>
    <xf numFmtId="6" fontId="50" fillId="0" borderId="0">
      <protection locked="0"/>
    </xf>
    <xf numFmtId="178" fontId="25" fillId="0" borderId="0" applyFont="0" applyFill="0" applyBorder="0" applyAlignment="0" applyProtection="0"/>
    <xf numFmtId="6" fontId="50" fillId="0" borderId="0">
      <protection locked="0"/>
    </xf>
    <xf numFmtId="0" fontId="51" fillId="0" borderId="0">
      <protection locked="0"/>
    </xf>
    <xf numFmtId="0" fontId="52" fillId="0" borderId="0">
      <protection locked="0"/>
    </xf>
    <xf numFmtId="0" fontId="52" fillId="0" borderId="0">
      <protection locked="0"/>
    </xf>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0" fontId="53" fillId="0" borderId="0" applyNumberFormat="0" applyFill="0" applyBorder="0" applyAlignment="0" applyProtection="0"/>
    <xf numFmtId="169" fontId="53" fillId="0" borderId="0" applyNumberFormat="0" applyFill="0" applyBorder="0" applyAlignment="0" applyProtection="0"/>
    <xf numFmtId="0" fontId="53" fillId="0" borderId="0" applyNumberFormat="0" applyFill="0" applyBorder="0" applyAlignment="0" applyProtection="0"/>
    <xf numFmtId="169" fontId="53" fillId="0" borderId="0" applyNumberFormat="0" applyFill="0" applyBorder="0" applyAlignment="0" applyProtection="0"/>
    <xf numFmtId="0" fontId="25" fillId="0" borderId="0" applyNumberFormat="0" applyFill="0" applyAlignment="0">
      <alignment horizontal="right" indent="1"/>
    </xf>
    <xf numFmtId="0" fontId="51" fillId="0" borderId="0">
      <protection locked="0"/>
    </xf>
    <xf numFmtId="0" fontId="51" fillId="0" borderId="0">
      <protection locked="0"/>
    </xf>
    <xf numFmtId="0" fontId="51" fillId="0" borderId="0">
      <protection locked="0"/>
    </xf>
    <xf numFmtId="0" fontId="51" fillId="0" borderId="0">
      <protection locked="0"/>
    </xf>
    <xf numFmtId="0" fontId="51" fillId="0" borderId="0">
      <protection locked="0"/>
    </xf>
    <xf numFmtId="0" fontId="51" fillId="0" borderId="0">
      <protection locked="0"/>
    </xf>
    <xf numFmtId="0" fontId="51" fillId="0" borderId="0">
      <protection locked="0"/>
    </xf>
    <xf numFmtId="0" fontId="51" fillId="0" borderId="0">
      <protection locked="0"/>
    </xf>
    <xf numFmtId="6" fontId="54" fillId="0" borderId="0"/>
    <xf numFmtId="0" fontId="51" fillId="0" borderId="0">
      <protection locked="0"/>
    </xf>
    <xf numFmtId="179" fontId="25" fillId="0" borderId="0">
      <protection locked="0"/>
    </xf>
    <xf numFmtId="179" fontId="25" fillId="0" borderId="0">
      <protection locked="0"/>
    </xf>
    <xf numFmtId="180" fontId="25" fillId="0" borderId="0" applyFont="0" applyFill="0" applyBorder="0" applyAlignment="0" applyProtection="0"/>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180" fontId="25" fillId="0" borderId="0" applyFont="0" applyFill="0" applyBorder="0" applyAlignment="0" applyProtection="0"/>
    <xf numFmtId="180" fontId="25" fillId="0" borderId="0" applyFont="0" applyFill="0" applyBorder="0" applyAlignment="0" applyProtection="0"/>
    <xf numFmtId="179" fontId="25" fillId="0" borderId="0">
      <protection locked="0"/>
    </xf>
    <xf numFmtId="0" fontId="27" fillId="1" borderId="0"/>
    <xf numFmtId="0" fontId="55" fillId="36" borderId="0" applyNumberFormat="0" applyBorder="0" applyAlignment="0" applyProtection="0"/>
    <xf numFmtId="169" fontId="55" fillId="36" borderId="0" applyNumberFormat="0" applyBorder="0" applyAlignment="0" applyProtection="0"/>
    <xf numFmtId="0" fontId="55" fillId="36" borderId="0" applyNumberFormat="0" applyBorder="0" applyAlignment="0" applyProtection="0"/>
    <xf numFmtId="169" fontId="55" fillId="36" borderId="0" applyNumberFormat="0" applyBorder="0" applyAlignment="0" applyProtection="0"/>
    <xf numFmtId="38" fontId="42" fillId="55" borderId="0" applyNumberFormat="0" applyBorder="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24" fillId="0" borderId="21" applyNumberFormat="0" applyAlignment="0" applyProtection="0">
      <alignment horizontal="left" vertical="center"/>
    </xf>
    <xf numFmtId="0" fontId="24" fillId="0" borderId="14">
      <alignment horizontal="left" vertical="center"/>
    </xf>
    <xf numFmtId="0" fontId="57" fillId="0" borderId="22" applyNumberFormat="0" applyFill="0" applyAlignment="0" applyProtection="0"/>
    <xf numFmtId="169" fontId="57" fillId="0" borderId="22" applyNumberFormat="0" applyFill="0" applyAlignment="0" applyProtection="0"/>
    <xf numFmtId="0" fontId="57" fillId="0" borderId="22" applyNumberFormat="0" applyFill="0" applyAlignment="0" applyProtection="0"/>
    <xf numFmtId="169" fontId="57" fillId="0" borderId="22" applyNumberFormat="0" applyFill="0" applyAlignment="0" applyProtection="0"/>
    <xf numFmtId="0" fontId="58" fillId="0" borderId="23" applyNumberFormat="0" applyFill="0" applyAlignment="0" applyProtection="0"/>
    <xf numFmtId="169" fontId="58" fillId="0" borderId="23" applyNumberFormat="0" applyFill="0" applyAlignment="0" applyProtection="0"/>
    <xf numFmtId="0" fontId="58" fillId="0" borderId="23" applyNumberFormat="0" applyFill="0" applyAlignment="0" applyProtection="0"/>
    <xf numFmtId="169" fontId="58" fillId="0" borderId="23" applyNumberFormat="0" applyFill="0" applyAlignment="0" applyProtection="0"/>
    <xf numFmtId="0" fontId="59" fillId="0" borderId="24" applyNumberFormat="0" applyFill="0" applyAlignment="0" applyProtection="0"/>
    <xf numFmtId="169" fontId="59" fillId="0" borderId="24" applyNumberFormat="0" applyFill="0" applyAlignment="0" applyProtection="0"/>
    <xf numFmtId="0" fontId="59" fillId="0" borderId="24" applyNumberFormat="0" applyFill="0" applyAlignment="0" applyProtection="0"/>
    <xf numFmtId="169" fontId="59" fillId="0" borderId="24"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0" fontId="60" fillId="0" borderId="25" applyNumberFormat="0" applyFill="0" applyAlignment="0" applyProtection="0"/>
    <xf numFmtId="169" fontId="60" fillId="0" borderId="25" applyNumberFormat="0" applyFill="0" applyAlignment="0" applyProtection="0"/>
    <xf numFmtId="10" fontId="42" fillId="56" borderId="15" applyNumberFormat="0" applyBorder="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69"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42" fillId="55" borderId="0"/>
    <xf numFmtId="0" fontId="62" fillId="0" borderId="26" applyNumberFormat="0" applyFill="0" applyAlignment="0" applyProtection="0"/>
    <xf numFmtId="169" fontId="62" fillId="0" borderId="26" applyNumberFormat="0" applyFill="0" applyAlignment="0" applyProtection="0"/>
    <xf numFmtId="0" fontId="62" fillId="0" borderId="26" applyNumberFormat="0" applyFill="0" applyAlignment="0" applyProtection="0"/>
    <xf numFmtId="169" fontId="62" fillId="0" borderId="26" applyNumberFormat="0" applyFill="0" applyAlignment="0" applyProtection="0"/>
    <xf numFmtId="0" fontId="63" fillId="0" borderId="0"/>
    <xf numFmtId="182" fontId="64" fillId="0" borderId="0" applyFont="0" applyFill="0" applyBorder="0" applyAlignment="0" applyProtection="0"/>
    <xf numFmtId="183" fontId="64" fillId="0" borderId="0" applyFont="0" applyFill="0" applyBorder="0" applyAlignment="0" applyProtection="0"/>
    <xf numFmtId="184" fontId="25" fillId="0" borderId="0" applyFont="0" applyFill="0" applyBorder="0" applyAlignment="0" applyProtection="0"/>
    <xf numFmtId="185" fontId="25" fillId="0" borderId="0" applyFont="0" applyFill="0" applyBorder="0" applyAlignment="0" applyProtection="0"/>
    <xf numFmtId="186" fontId="64" fillId="0" borderId="0" applyFont="0" applyFill="0" applyBorder="0" applyAlignment="0" applyProtection="0"/>
    <xf numFmtId="187" fontId="64" fillId="0" borderId="0" applyFont="0" applyFill="0" applyBorder="0" applyAlignment="0" applyProtection="0"/>
    <xf numFmtId="42" fontId="25" fillId="0" borderId="0" applyFont="0" applyFill="0" applyBorder="0" applyAlignment="0" applyProtection="0"/>
    <xf numFmtId="44" fontId="25" fillId="0" borderId="0" applyFont="0" applyFill="0" applyBorder="0" applyAlignment="0" applyProtection="0"/>
    <xf numFmtId="188" fontId="65" fillId="57" borderId="27" applyFont="0" applyFill="0" applyBorder="0" applyProtection="0">
      <alignment horizontal="center"/>
    </xf>
    <xf numFmtId="0" fontId="66" fillId="58" borderId="0" applyNumberFormat="0" applyBorder="0" applyAlignment="0" applyProtection="0"/>
    <xf numFmtId="169" fontId="66" fillId="58" borderId="0" applyNumberFormat="0" applyBorder="0" applyAlignment="0" applyProtection="0"/>
    <xf numFmtId="0" fontId="66" fillId="58" borderId="0" applyNumberFormat="0" applyBorder="0" applyAlignment="0" applyProtection="0"/>
    <xf numFmtId="169" fontId="66" fillId="58" borderId="0" applyNumberFormat="0" applyBorder="0" applyAlignment="0" applyProtection="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189" fontId="68" fillId="0" borderId="0"/>
    <xf numFmtId="189" fontId="68" fillId="0" borderId="0"/>
    <xf numFmtId="189" fontId="69" fillId="0" borderId="0"/>
    <xf numFmtId="189" fontId="68"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9" fontId="25" fillId="0" borderId="0"/>
    <xf numFmtId="0" fontId="25" fillId="0" borderId="0"/>
    <xf numFmtId="0" fontId="44"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169" fontId="25" fillId="0" borderId="0"/>
    <xf numFmtId="0" fontId="25" fillId="0" borderId="0"/>
    <xf numFmtId="0" fontId="46"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9" fontId="25" fillId="0" borderId="0"/>
    <xf numFmtId="0" fontId="25" fillId="0" borderId="0"/>
    <xf numFmtId="0" fontId="25" fillId="0" borderId="0"/>
    <xf numFmtId="0" fontId="25" fillId="0" borderId="0"/>
    <xf numFmtId="0" fontId="25" fillId="0" borderId="0"/>
    <xf numFmtId="169" fontId="25" fillId="0" borderId="0"/>
    <xf numFmtId="0" fontId="25" fillId="0" borderId="0"/>
    <xf numFmtId="0" fontId="25" fillId="0" borderId="0"/>
    <xf numFmtId="0" fontId="25" fillId="0" borderId="0"/>
    <xf numFmtId="0" fontId="25"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169"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9" fontId="38" fillId="0" borderId="0"/>
    <xf numFmtId="169" fontId="38" fillId="0" borderId="0"/>
    <xf numFmtId="169" fontId="38" fillId="0" borderId="0"/>
    <xf numFmtId="169" fontId="38" fillId="0" borderId="0"/>
    <xf numFmtId="169"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169"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5" fillId="0" borderId="0"/>
    <xf numFmtId="0" fontId="25" fillId="0" borderId="0"/>
    <xf numFmtId="0" fontId="25" fillId="0" borderId="0"/>
    <xf numFmtId="169" fontId="43" fillId="0" borderId="0"/>
    <xf numFmtId="0" fontId="43" fillId="0" borderId="0"/>
    <xf numFmtId="0" fontId="43" fillId="0" borderId="0"/>
    <xf numFmtId="0" fontId="39" fillId="0" borderId="0"/>
    <xf numFmtId="169" fontId="43" fillId="0" borderId="0"/>
    <xf numFmtId="169" fontId="25" fillId="0" borderId="0"/>
    <xf numFmtId="0" fontId="25" fillId="0" borderId="0"/>
    <xf numFmtId="0" fontId="25" fillId="0" borderId="0"/>
    <xf numFmtId="0" fontId="39" fillId="0" borderId="0"/>
    <xf numFmtId="169" fontId="25" fillId="0" borderId="0"/>
    <xf numFmtId="169" fontId="30" fillId="0" borderId="0"/>
    <xf numFmtId="169" fontId="30" fillId="0" borderId="0"/>
    <xf numFmtId="0" fontId="39" fillId="0" borderId="0"/>
    <xf numFmtId="169" fontId="30" fillId="0" borderId="0"/>
    <xf numFmtId="0" fontId="25" fillId="0" borderId="0"/>
    <xf numFmtId="0" fontId="25" fillId="0" borderId="0"/>
    <xf numFmtId="0" fontId="3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25" fillId="0" borderId="0"/>
    <xf numFmtId="37" fontId="25" fillId="0" borderId="0"/>
    <xf numFmtId="37" fontId="25" fillId="0" borderId="0"/>
    <xf numFmtId="0" fontId="25" fillId="0" borderId="0"/>
    <xf numFmtId="37" fontId="25" fillId="0" borderId="0"/>
    <xf numFmtId="169" fontId="43" fillId="0" borderId="0"/>
    <xf numFmtId="169" fontId="43" fillId="0" borderId="0"/>
    <xf numFmtId="0" fontId="25" fillId="0" borderId="0"/>
    <xf numFmtId="169" fontId="43" fillId="0" borderId="0"/>
    <xf numFmtId="0" fontId="43" fillId="0" borderId="0"/>
    <xf numFmtId="37" fontId="42" fillId="0" borderId="0"/>
    <xf numFmtId="0" fontId="25" fillId="0" borderId="0"/>
    <xf numFmtId="37" fontId="42" fillId="0" borderId="0"/>
    <xf numFmtId="0" fontId="43" fillId="0" borderId="0"/>
    <xf numFmtId="0" fontId="25" fillId="0" borderId="0"/>
    <xf numFmtId="0" fontId="30" fillId="0" borderId="0"/>
    <xf numFmtId="0" fontId="30" fillId="0" borderId="0"/>
    <xf numFmtId="0" fontId="39" fillId="0" borderId="0"/>
    <xf numFmtId="0" fontId="25" fillId="0" borderId="0"/>
    <xf numFmtId="0" fontId="25"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37"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3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41" fillId="0" borderId="0"/>
    <xf numFmtId="169" fontId="43" fillId="0" borderId="0"/>
    <xf numFmtId="0" fontId="43" fillId="0" borderId="0"/>
    <xf numFmtId="0" fontId="43" fillId="0" borderId="0"/>
    <xf numFmtId="0" fontId="39" fillId="0" borderId="0"/>
    <xf numFmtId="37"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9" fontId="43" fillId="0" borderId="0"/>
    <xf numFmtId="0" fontId="43" fillId="0" borderId="0"/>
    <xf numFmtId="0" fontId="43" fillId="0" borderId="0"/>
    <xf numFmtId="0" fontId="39" fillId="0" borderId="0"/>
    <xf numFmtId="0" fontId="30" fillId="0" borderId="0"/>
    <xf numFmtId="169" fontId="43" fillId="0" borderId="0"/>
    <xf numFmtId="0" fontId="43" fillId="0" borderId="0"/>
    <xf numFmtId="0" fontId="43" fillId="0" borderId="0"/>
    <xf numFmtId="0" fontId="39" fillId="0" borderId="0"/>
    <xf numFmtId="169" fontId="43" fillId="0" borderId="0"/>
    <xf numFmtId="169" fontId="43" fillId="0" borderId="0"/>
    <xf numFmtId="0" fontId="43" fillId="0" borderId="0"/>
    <xf numFmtId="0" fontId="43" fillId="0" borderId="0"/>
    <xf numFmtId="0" fontId="39" fillId="0" borderId="0"/>
    <xf numFmtId="169" fontId="43" fillId="0" borderId="0"/>
    <xf numFmtId="169" fontId="43" fillId="0" borderId="0"/>
    <xf numFmtId="0" fontId="43" fillId="0" borderId="0"/>
    <xf numFmtId="0" fontId="43" fillId="0" borderId="0"/>
    <xf numFmtId="0" fontId="39" fillId="0" borderId="0"/>
    <xf numFmtId="169" fontId="43" fillId="0" borderId="0"/>
    <xf numFmtId="169" fontId="43" fillId="0" borderId="0"/>
    <xf numFmtId="0" fontId="43" fillId="0" borderId="0"/>
    <xf numFmtId="0" fontId="43" fillId="0" borderId="0"/>
    <xf numFmtId="0" fontId="39" fillId="0" borderId="0"/>
    <xf numFmtId="169" fontId="43" fillId="0" borderId="0"/>
    <xf numFmtId="169"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169"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25" fillId="0" borderId="0"/>
    <xf numFmtId="169"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43"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43" fillId="0" borderId="0"/>
    <xf numFmtId="169" fontId="25" fillId="0" borderId="0"/>
    <xf numFmtId="37" fontId="42" fillId="0" borderId="0"/>
    <xf numFmtId="0" fontId="25" fillId="0" borderId="0"/>
    <xf numFmtId="0" fontId="2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3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43" fillId="0" borderId="0"/>
    <xf numFmtId="0" fontId="43" fillId="0" borderId="0"/>
    <xf numFmtId="0" fontId="30" fillId="0" borderId="0"/>
    <xf numFmtId="169" fontId="43" fillId="0" borderId="0"/>
    <xf numFmtId="0" fontId="25" fillId="0" borderId="0"/>
    <xf numFmtId="169" fontId="43" fillId="0" borderId="0"/>
    <xf numFmtId="0" fontId="43" fillId="0" borderId="0"/>
    <xf numFmtId="0" fontId="43" fillId="0" borderId="0"/>
    <xf numFmtId="0" fontId="30" fillId="0" borderId="0"/>
    <xf numFmtId="169"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43" fillId="0" borderId="0"/>
    <xf numFmtId="0" fontId="43" fillId="0" borderId="0"/>
    <xf numFmtId="0" fontId="43" fillId="0" borderId="0"/>
    <xf numFmtId="0" fontId="30" fillId="0" borderId="0"/>
    <xf numFmtId="169" fontId="43" fillId="0" borderId="0"/>
    <xf numFmtId="169" fontId="43" fillId="0" borderId="0"/>
    <xf numFmtId="0" fontId="43" fillId="0" borderId="0"/>
    <xf numFmtId="0" fontId="43" fillId="0" borderId="0"/>
    <xf numFmtId="0" fontId="30" fillId="0" borderId="0"/>
    <xf numFmtId="169" fontId="43" fillId="0" borderId="0"/>
    <xf numFmtId="169" fontId="43" fillId="0" borderId="0"/>
    <xf numFmtId="0" fontId="43" fillId="0" borderId="0"/>
    <xf numFmtId="169" fontId="43" fillId="0" borderId="0"/>
    <xf numFmtId="0" fontId="43" fillId="0" borderId="0"/>
    <xf numFmtId="169" fontId="43" fillId="0" borderId="0"/>
    <xf numFmtId="0" fontId="43" fillId="0" borderId="0"/>
    <xf numFmtId="169" fontId="43" fillId="0" borderId="0"/>
    <xf numFmtId="0" fontId="2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3" fillId="0" borderId="0"/>
    <xf numFmtId="0" fontId="25" fillId="0" borderId="0"/>
    <xf numFmtId="0" fontId="44" fillId="0" borderId="0"/>
    <xf numFmtId="169" fontId="25" fillId="0" borderId="0"/>
    <xf numFmtId="169" fontId="25" fillId="0" borderId="0"/>
    <xf numFmtId="0" fontId="23" fillId="0" borderId="0"/>
    <xf numFmtId="16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23"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22" fillId="0" borderId="0"/>
    <xf numFmtId="169" fontId="25" fillId="0" borderId="0"/>
    <xf numFmtId="16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2" fillId="0" borderId="0"/>
    <xf numFmtId="0" fontId="22" fillId="0" borderId="0"/>
    <xf numFmtId="0" fontId="2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2"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5" fillId="0" borderId="0"/>
    <xf numFmtId="169" fontId="25" fillId="0" borderId="0"/>
    <xf numFmtId="0" fontId="25" fillId="0" borderId="0"/>
    <xf numFmtId="16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2" fillId="0" borderId="0"/>
    <xf numFmtId="0" fontId="22" fillId="0" borderId="0"/>
    <xf numFmtId="0" fontId="47" fillId="0" borderId="0"/>
    <xf numFmtId="0" fontId="47" fillId="0" borderId="0"/>
    <xf numFmtId="0" fontId="47" fillId="0" borderId="0"/>
    <xf numFmtId="0" fontId="47"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5" fillId="0" borderId="0"/>
    <xf numFmtId="169"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169" fontId="25"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25" fillId="0" borderId="0"/>
    <xf numFmtId="169" fontId="25" fillId="0" borderId="0"/>
    <xf numFmtId="0" fontId="71" fillId="0" borderId="0"/>
    <xf numFmtId="16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25" fillId="0" borderId="0"/>
    <xf numFmtId="0" fontId="71" fillId="0" borderId="0"/>
    <xf numFmtId="0" fontId="25" fillId="0" borderId="0"/>
    <xf numFmtId="0" fontId="25" fillId="0" borderId="0"/>
    <xf numFmtId="0" fontId="25"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25" fillId="59" borderId="28" applyNumberFormat="0" applyFont="0" applyAlignment="0" applyProtection="0"/>
    <xf numFmtId="169" fontId="25" fillId="59" borderId="28" applyNumberFormat="0" applyFont="0" applyAlignment="0" applyProtection="0"/>
    <xf numFmtId="0" fontId="42" fillId="59" borderId="28" applyNumberFormat="0" applyFont="0" applyAlignment="0" applyProtection="0"/>
    <xf numFmtId="0" fontId="25" fillId="59" borderId="28" applyNumberFormat="0" applyFont="0" applyAlignment="0" applyProtection="0"/>
    <xf numFmtId="0" fontId="25" fillId="59" borderId="28" applyNumberFormat="0" applyFont="0" applyAlignment="0" applyProtection="0"/>
    <xf numFmtId="0" fontId="25" fillId="59" borderId="28" applyNumberFormat="0" applyFont="0" applyAlignment="0" applyProtection="0"/>
    <xf numFmtId="169" fontId="25"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25" fillId="59" borderId="28" applyNumberFormat="0" applyFont="0" applyAlignment="0" applyProtection="0"/>
    <xf numFmtId="169" fontId="25" fillId="59" borderId="28" applyNumberFormat="0" applyFont="0" applyAlignment="0" applyProtection="0"/>
    <xf numFmtId="0" fontId="42" fillId="59" borderId="28" applyNumberFormat="0" applyFont="0" applyAlignment="0" applyProtection="0"/>
    <xf numFmtId="0" fontId="25" fillId="59" borderId="28" applyNumberFormat="0" applyFont="0" applyAlignment="0" applyProtection="0"/>
    <xf numFmtId="0" fontId="25" fillId="59" borderId="28" applyNumberFormat="0" applyFont="0" applyAlignment="0" applyProtection="0"/>
    <xf numFmtId="169" fontId="25" fillId="59" borderId="28" applyNumberFormat="0" applyFont="0" applyAlignment="0" applyProtection="0"/>
    <xf numFmtId="0" fontId="25" fillId="59" borderId="28" applyNumberFormat="0" applyFont="0" applyAlignment="0" applyProtection="0"/>
    <xf numFmtId="169" fontId="25"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43" fontId="72" fillId="0" borderId="0"/>
    <xf numFmtId="2" fontId="46" fillId="0" borderId="0" applyFont="0" applyFill="0" applyBorder="0" applyAlignment="0" applyProtection="0"/>
    <xf numFmtId="190" fontId="73" fillId="0" borderId="0"/>
    <xf numFmtId="0" fontId="74" fillId="53" borderId="29" applyNumberFormat="0" applyAlignment="0" applyProtection="0"/>
    <xf numFmtId="169" fontId="74" fillId="53" borderId="29" applyNumberFormat="0" applyAlignment="0" applyProtection="0"/>
    <xf numFmtId="0" fontId="74" fillId="53" borderId="29" applyNumberFormat="0" applyAlignment="0" applyProtection="0"/>
    <xf numFmtId="169" fontId="74" fillId="53" borderId="29" applyNumberFormat="0" applyAlignment="0" applyProtection="0"/>
    <xf numFmtId="0" fontId="75" fillId="0" borderId="30" applyNumberFormat="0" applyAlignment="0" applyProtection="0"/>
    <xf numFmtId="0" fontId="34" fillId="57" borderId="0" applyNumberFormat="0" applyFont="0" applyBorder="0" applyAlignment="0" applyProtection="0"/>
    <xf numFmtId="0" fontId="42" fillId="60" borderId="17" applyNumberFormat="0" applyFont="0" applyBorder="0" applyAlignment="0" applyProtection="0">
      <alignment horizontal="center"/>
    </xf>
    <xf numFmtId="0" fontId="42" fillId="52" borderId="17" applyNumberFormat="0" applyFont="0" applyBorder="0" applyAlignment="0" applyProtection="0">
      <alignment horizontal="center"/>
    </xf>
    <xf numFmtId="0" fontId="34" fillId="0" borderId="31" applyNumberFormat="0" applyAlignment="0" applyProtection="0"/>
    <xf numFmtId="0" fontId="34" fillId="0" borderId="32" applyNumberFormat="0" applyAlignment="0" applyProtection="0"/>
    <xf numFmtId="0" fontId="75" fillId="0" borderId="33" applyNumberFormat="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2" fillId="0" borderId="0" applyFont="0" applyFill="0" applyBorder="0" applyAlignment="0" applyProtection="0"/>
    <xf numFmtId="9" fontId="39" fillId="0" borderId="0" applyFont="0" applyFill="0" applyBorder="0" applyAlignment="0" applyProtection="0"/>
    <xf numFmtId="9" fontId="42"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39" fillId="0" borderId="0" applyFont="0" applyFill="0" applyBorder="0" applyAlignment="0" applyProtection="0"/>
    <xf numFmtId="9" fontId="4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2"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0" fontId="76" fillId="0" borderId="13">
      <alignment horizontal="center"/>
    </xf>
    <xf numFmtId="0" fontId="76" fillId="0" borderId="13">
      <alignment horizontal="center"/>
    </xf>
    <xf numFmtId="0" fontId="76" fillId="0" borderId="13">
      <alignment horizontal="center"/>
    </xf>
    <xf numFmtId="0" fontId="76" fillId="0" borderId="13">
      <alignment horizontal="center"/>
    </xf>
    <xf numFmtId="0" fontId="76" fillId="0" borderId="13">
      <alignment horizontal="center"/>
    </xf>
    <xf numFmtId="0" fontId="76" fillId="0" borderId="13">
      <alignment horizontal="center"/>
    </xf>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0" fontId="46" fillId="61" borderId="0" applyNumberFormat="0" applyFont="0" applyBorder="0" applyAlignment="0" applyProtection="0"/>
    <xf numFmtId="0" fontId="46" fillId="61" borderId="0" applyNumberFormat="0" applyFont="0" applyBorder="0" applyAlignment="0" applyProtection="0"/>
    <xf numFmtId="0" fontId="46" fillId="61" borderId="0" applyNumberFormat="0" applyFont="0" applyBorder="0" applyAlignment="0" applyProtection="0"/>
    <xf numFmtId="0" fontId="46" fillId="61" borderId="0" applyNumberFormat="0" applyFont="0" applyBorder="0" applyAlignment="0" applyProtection="0"/>
    <xf numFmtId="0" fontId="46" fillId="61" borderId="0" applyNumberFormat="0" applyFont="0" applyBorder="0" applyAlignment="0" applyProtection="0"/>
    <xf numFmtId="0" fontId="46" fillId="61" borderId="0" applyNumberFormat="0" applyFont="0" applyBorder="0" applyAlignment="0" applyProtection="0"/>
    <xf numFmtId="2" fontId="46" fillId="0" borderId="0" applyFont="0" applyFill="0" applyBorder="0" applyAlignment="0" applyProtection="0"/>
    <xf numFmtId="0" fontId="77" fillId="62" borderId="0" applyNumberFormat="0" applyFont="0" applyFill="0" applyBorder="0" applyAlignment="0" applyProtection="0"/>
    <xf numFmtId="0" fontId="77" fillId="63" borderId="0" applyNumberFormat="0" applyFont="0" applyFill="0" applyBorder="0" applyAlignment="0" applyProtection="0"/>
    <xf numFmtId="43" fontId="42" fillId="0" borderId="0" applyFont="0" applyFill="0" applyBorder="0" applyAlignment="0" applyProtection="0"/>
    <xf numFmtId="4" fontId="78" fillId="64" borderId="34">
      <alignment vertical="center"/>
    </xf>
    <xf numFmtId="4" fontId="78" fillId="64" borderId="34">
      <alignment vertical="center"/>
    </xf>
    <xf numFmtId="4" fontId="78" fillId="64" borderId="34">
      <alignment vertical="center"/>
    </xf>
    <xf numFmtId="4" fontId="78" fillId="64" borderId="34">
      <alignment vertical="center"/>
    </xf>
    <xf numFmtId="4" fontId="78" fillId="64" borderId="34">
      <alignment vertical="center"/>
    </xf>
    <xf numFmtId="4" fontId="78" fillId="64" borderId="34">
      <alignment vertical="center"/>
    </xf>
    <xf numFmtId="4" fontId="79" fillId="64" borderId="34">
      <alignment vertical="center"/>
    </xf>
    <xf numFmtId="4" fontId="79" fillId="64" borderId="34">
      <alignment vertical="center"/>
    </xf>
    <xf numFmtId="4" fontId="79" fillId="64" borderId="34">
      <alignment vertical="center"/>
    </xf>
    <xf numFmtId="4" fontId="79" fillId="64" borderId="34">
      <alignment vertical="center"/>
    </xf>
    <xf numFmtId="4" fontId="79" fillId="64" borderId="34">
      <alignment vertical="center"/>
    </xf>
    <xf numFmtId="4" fontId="79" fillId="64" borderId="34">
      <alignment vertical="center"/>
    </xf>
    <xf numFmtId="4" fontId="80" fillId="65" borderId="23">
      <alignment vertical="center"/>
    </xf>
    <xf numFmtId="4" fontId="80" fillId="65" borderId="23">
      <alignment vertical="center"/>
    </xf>
    <xf numFmtId="4" fontId="80" fillId="65" borderId="23">
      <alignment vertical="center"/>
    </xf>
    <xf numFmtId="4" fontId="80" fillId="65" borderId="23">
      <alignment vertical="center"/>
    </xf>
    <xf numFmtId="4" fontId="80" fillId="65" borderId="23">
      <alignment vertical="center"/>
    </xf>
    <xf numFmtId="4" fontId="80" fillId="65" borderId="23">
      <alignment vertical="center"/>
    </xf>
    <xf numFmtId="4" fontId="81" fillId="65" borderId="23">
      <alignment vertical="center"/>
    </xf>
    <xf numFmtId="4" fontId="81" fillId="65" borderId="23">
      <alignment vertical="center"/>
    </xf>
    <xf numFmtId="4" fontId="81" fillId="65" borderId="23">
      <alignment vertical="center"/>
    </xf>
    <xf numFmtId="4" fontId="81" fillId="65" borderId="23">
      <alignment vertical="center"/>
    </xf>
    <xf numFmtId="4" fontId="81" fillId="65" borderId="23">
      <alignment vertical="center"/>
    </xf>
    <xf numFmtId="4" fontId="81" fillId="65" borderId="23">
      <alignment vertical="center"/>
    </xf>
    <xf numFmtId="4" fontId="80" fillId="66" borderId="23">
      <alignment vertical="center"/>
    </xf>
    <xf numFmtId="4" fontId="80" fillId="66" borderId="23">
      <alignment vertical="center"/>
    </xf>
    <xf numFmtId="4" fontId="80" fillId="66" borderId="23">
      <alignment vertical="center"/>
    </xf>
    <xf numFmtId="4" fontId="80" fillId="66" borderId="23">
      <alignment vertical="center"/>
    </xf>
    <xf numFmtId="4" fontId="80" fillId="66" borderId="23">
      <alignment vertical="center"/>
    </xf>
    <xf numFmtId="4" fontId="80" fillId="66" borderId="23">
      <alignment vertical="center"/>
    </xf>
    <xf numFmtId="4" fontId="81" fillId="66" borderId="23">
      <alignment vertical="center"/>
    </xf>
    <xf numFmtId="4" fontId="81" fillId="66" borderId="23">
      <alignment vertical="center"/>
    </xf>
    <xf numFmtId="4" fontId="81" fillId="66" borderId="23">
      <alignment vertical="center"/>
    </xf>
    <xf numFmtId="4" fontId="81" fillId="66" borderId="23">
      <alignment vertical="center"/>
    </xf>
    <xf numFmtId="4" fontId="81" fillId="66" borderId="23">
      <alignment vertical="center"/>
    </xf>
    <xf numFmtId="4" fontId="81" fillId="66" borderId="23">
      <alignment vertical="center"/>
    </xf>
    <xf numFmtId="4" fontId="41" fillId="64" borderId="34">
      <alignment horizontal="left" vertical="center" indent="1"/>
    </xf>
    <xf numFmtId="4" fontId="41" fillId="64" borderId="34">
      <alignment horizontal="left" vertical="center" indent="1"/>
    </xf>
    <xf numFmtId="4" fontId="41" fillId="64" borderId="34">
      <alignment horizontal="left" vertical="center" indent="1"/>
    </xf>
    <xf numFmtId="4" fontId="41" fillId="64" borderId="34">
      <alignment horizontal="left" vertical="center" indent="1"/>
    </xf>
    <xf numFmtId="4" fontId="41" fillId="64" borderId="34">
      <alignment horizontal="left" vertical="center" indent="1"/>
    </xf>
    <xf numFmtId="4" fontId="41" fillId="64" borderId="34">
      <alignment horizontal="left" vertical="center" indent="1"/>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0" fontId="25" fillId="0" borderId="0">
      <protection locked="0"/>
    </xf>
    <xf numFmtId="4" fontId="41" fillId="67" borderId="0">
      <alignment horizontal="left" vertical="center" indent="1"/>
    </xf>
    <xf numFmtId="4" fontId="41" fillId="67" borderId="0">
      <alignment horizontal="left" vertical="center" indent="1"/>
    </xf>
    <xf numFmtId="4" fontId="41" fillId="67" borderId="0">
      <alignment horizontal="left" vertical="center" indent="1"/>
    </xf>
    <xf numFmtId="4" fontId="41" fillId="67" borderId="0">
      <alignment horizontal="left" vertical="center" indent="1"/>
    </xf>
    <xf numFmtId="4" fontId="41" fillId="67" borderId="0">
      <alignment horizontal="left" vertical="center" indent="1"/>
    </xf>
    <xf numFmtId="4" fontId="41" fillId="67" borderId="0">
      <alignment horizontal="left" vertical="center" indent="1"/>
    </xf>
    <xf numFmtId="4" fontId="41" fillId="68" borderId="34" applyNumberFormat="0" applyProtection="0">
      <alignment horizontal="right" vertical="center"/>
    </xf>
    <xf numFmtId="4" fontId="41" fillId="68" borderId="34" applyNumberFormat="0" applyProtection="0">
      <alignment horizontal="right" vertical="center"/>
    </xf>
    <xf numFmtId="4" fontId="41" fillId="68" borderId="34" applyNumberFormat="0" applyProtection="0">
      <alignment horizontal="right" vertical="center"/>
    </xf>
    <xf numFmtId="4" fontId="41" fillId="68" borderId="34" applyNumberFormat="0" applyProtection="0">
      <alignment horizontal="right" vertical="center"/>
    </xf>
    <xf numFmtId="4" fontId="41" fillId="68" borderId="34" applyNumberFormat="0" applyProtection="0">
      <alignment horizontal="right" vertical="center"/>
    </xf>
    <xf numFmtId="4" fontId="41" fillId="68" borderId="34" applyNumberFormat="0" applyProtection="0">
      <alignment horizontal="right" vertical="center"/>
    </xf>
    <xf numFmtId="4" fontId="41" fillId="69" borderId="34" applyNumberFormat="0" applyProtection="0">
      <alignment horizontal="right" vertical="center"/>
    </xf>
    <xf numFmtId="4" fontId="41" fillId="69" borderId="34" applyNumberFormat="0" applyProtection="0">
      <alignment horizontal="right" vertical="center"/>
    </xf>
    <xf numFmtId="4" fontId="41" fillId="69" borderId="34" applyNumberFormat="0" applyProtection="0">
      <alignment horizontal="right" vertical="center"/>
    </xf>
    <xf numFmtId="4" fontId="41" fillId="69" borderId="34" applyNumberFormat="0" applyProtection="0">
      <alignment horizontal="right" vertical="center"/>
    </xf>
    <xf numFmtId="4" fontId="41" fillId="69" borderId="34" applyNumberFormat="0" applyProtection="0">
      <alignment horizontal="right" vertical="center"/>
    </xf>
    <xf numFmtId="4" fontId="41" fillId="69" borderId="34" applyNumberFormat="0" applyProtection="0">
      <alignment horizontal="right" vertical="center"/>
    </xf>
    <xf numFmtId="4" fontId="41" fillId="70" borderId="34" applyNumberFormat="0" applyProtection="0">
      <alignment horizontal="right" vertical="center"/>
    </xf>
    <xf numFmtId="4" fontId="41" fillId="70" borderId="34" applyNumberFormat="0" applyProtection="0">
      <alignment horizontal="right" vertical="center"/>
    </xf>
    <xf numFmtId="4" fontId="41" fillId="70" borderId="34" applyNumberFormat="0" applyProtection="0">
      <alignment horizontal="right" vertical="center"/>
    </xf>
    <xf numFmtId="4" fontId="41" fillId="70" borderId="34" applyNumberFormat="0" applyProtection="0">
      <alignment horizontal="right" vertical="center"/>
    </xf>
    <xf numFmtId="4" fontId="41" fillId="70" borderId="34" applyNumberFormat="0" applyProtection="0">
      <alignment horizontal="right" vertical="center"/>
    </xf>
    <xf numFmtId="4" fontId="41" fillId="70" borderId="34" applyNumberFormat="0" applyProtection="0">
      <alignment horizontal="right" vertical="center"/>
    </xf>
    <xf numFmtId="4" fontId="41" fillId="57" borderId="34" applyNumberFormat="0" applyProtection="0">
      <alignment horizontal="right" vertical="center"/>
    </xf>
    <xf numFmtId="4" fontId="41" fillId="57" borderId="34" applyNumberFormat="0" applyProtection="0">
      <alignment horizontal="right" vertical="center"/>
    </xf>
    <xf numFmtId="4" fontId="41" fillId="57" borderId="34" applyNumberFormat="0" applyProtection="0">
      <alignment horizontal="right" vertical="center"/>
    </xf>
    <xf numFmtId="4" fontId="41" fillId="57" borderId="34" applyNumberFormat="0" applyProtection="0">
      <alignment horizontal="right" vertical="center"/>
    </xf>
    <xf numFmtId="4" fontId="41" fillId="57" borderId="34" applyNumberFormat="0" applyProtection="0">
      <alignment horizontal="right" vertical="center"/>
    </xf>
    <xf numFmtId="4" fontId="41" fillId="57" borderId="34" applyNumberFormat="0" applyProtection="0">
      <alignment horizontal="right" vertical="center"/>
    </xf>
    <xf numFmtId="4" fontId="41" fillId="71" borderId="34" applyNumberFormat="0" applyProtection="0">
      <alignment horizontal="right" vertical="center"/>
    </xf>
    <xf numFmtId="4" fontId="41" fillId="71" borderId="34" applyNumberFormat="0" applyProtection="0">
      <alignment horizontal="right" vertical="center"/>
    </xf>
    <xf numFmtId="4" fontId="41" fillId="71" borderId="34" applyNumberFormat="0" applyProtection="0">
      <alignment horizontal="right" vertical="center"/>
    </xf>
    <xf numFmtId="4" fontId="41" fillId="71" borderId="34" applyNumberFormat="0" applyProtection="0">
      <alignment horizontal="right" vertical="center"/>
    </xf>
    <xf numFmtId="4" fontId="41" fillId="71" borderId="34" applyNumberFormat="0" applyProtection="0">
      <alignment horizontal="right" vertical="center"/>
    </xf>
    <xf numFmtId="4" fontId="41" fillId="71" borderId="34" applyNumberFormat="0" applyProtection="0">
      <alignment horizontal="right" vertical="center"/>
    </xf>
    <xf numFmtId="4" fontId="41" fillId="72" borderId="34" applyNumberFormat="0" applyProtection="0">
      <alignment horizontal="right" vertical="center"/>
    </xf>
    <xf numFmtId="4" fontId="41" fillId="72" borderId="34" applyNumberFormat="0" applyProtection="0">
      <alignment horizontal="right" vertical="center"/>
    </xf>
    <xf numFmtId="4" fontId="41" fillId="72" borderId="34" applyNumberFormat="0" applyProtection="0">
      <alignment horizontal="right" vertical="center"/>
    </xf>
    <xf numFmtId="4" fontId="41" fillId="72" borderId="34" applyNumberFormat="0" applyProtection="0">
      <alignment horizontal="right" vertical="center"/>
    </xf>
    <xf numFmtId="4" fontId="41" fillId="72" borderId="34" applyNumberFormat="0" applyProtection="0">
      <alignment horizontal="right" vertical="center"/>
    </xf>
    <xf numFmtId="4" fontId="41" fillId="72" borderId="34" applyNumberFormat="0" applyProtection="0">
      <alignment horizontal="right" vertical="center"/>
    </xf>
    <xf numFmtId="4" fontId="41" fillId="73" borderId="34" applyNumberFormat="0" applyProtection="0">
      <alignment horizontal="right" vertical="center"/>
    </xf>
    <xf numFmtId="4" fontId="41" fillId="73" borderId="34" applyNumberFormat="0" applyProtection="0">
      <alignment horizontal="right" vertical="center"/>
    </xf>
    <xf numFmtId="4" fontId="41" fillId="73" borderId="34" applyNumberFormat="0" applyProtection="0">
      <alignment horizontal="right" vertical="center"/>
    </xf>
    <xf numFmtId="4" fontId="41" fillId="73" borderId="34" applyNumberFormat="0" applyProtection="0">
      <alignment horizontal="right" vertical="center"/>
    </xf>
    <xf numFmtId="4" fontId="41" fillId="73" borderId="34" applyNumberFormat="0" applyProtection="0">
      <alignment horizontal="right" vertical="center"/>
    </xf>
    <xf numFmtId="4" fontId="41" fillId="73" borderId="34" applyNumberFormat="0" applyProtection="0">
      <alignment horizontal="right" vertical="center"/>
    </xf>
    <xf numFmtId="4" fontId="41" fillId="74" borderId="34" applyNumberFormat="0" applyProtection="0">
      <alignment horizontal="right" vertical="center"/>
    </xf>
    <xf numFmtId="4" fontId="41" fillId="74" borderId="34" applyNumberFormat="0" applyProtection="0">
      <alignment horizontal="right" vertical="center"/>
    </xf>
    <xf numFmtId="4" fontId="41" fillId="74" borderId="34" applyNumberFormat="0" applyProtection="0">
      <alignment horizontal="right" vertical="center"/>
    </xf>
    <xf numFmtId="4" fontId="41" fillId="74" borderId="34" applyNumberFormat="0" applyProtection="0">
      <alignment horizontal="right" vertical="center"/>
    </xf>
    <xf numFmtId="4" fontId="41" fillId="74" borderId="34" applyNumberFormat="0" applyProtection="0">
      <alignment horizontal="right" vertical="center"/>
    </xf>
    <xf numFmtId="4" fontId="41" fillId="74" borderId="34" applyNumberFormat="0" applyProtection="0">
      <alignment horizontal="right" vertical="center"/>
    </xf>
    <xf numFmtId="4" fontId="41" fillId="65" borderId="34" applyNumberFormat="0" applyProtection="0">
      <alignment horizontal="right" vertical="center"/>
    </xf>
    <xf numFmtId="4" fontId="41" fillId="65" borderId="34" applyNumberFormat="0" applyProtection="0">
      <alignment horizontal="right" vertical="center"/>
    </xf>
    <xf numFmtId="4" fontId="41" fillId="65" borderId="34" applyNumberFormat="0" applyProtection="0">
      <alignment horizontal="right" vertical="center"/>
    </xf>
    <xf numFmtId="4" fontId="41" fillId="65" borderId="34" applyNumberFormat="0" applyProtection="0">
      <alignment horizontal="right" vertical="center"/>
    </xf>
    <xf numFmtId="4" fontId="41" fillId="65" borderId="34" applyNumberFormat="0" applyProtection="0">
      <alignment horizontal="right" vertical="center"/>
    </xf>
    <xf numFmtId="4" fontId="41" fillId="65" borderId="34" applyNumberFormat="0" applyProtection="0">
      <alignment horizontal="right" vertical="center"/>
    </xf>
    <xf numFmtId="4" fontId="78" fillId="75" borderId="35">
      <alignment horizontal="left" vertical="center" indent="1"/>
    </xf>
    <xf numFmtId="4" fontId="78" fillId="75" borderId="35">
      <alignment horizontal="left" vertical="center" indent="1"/>
    </xf>
    <xf numFmtId="4" fontId="78" fillId="75" borderId="35">
      <alignment horizontal="left" vertical="center" indent="1"/>
    </xf>
    <xf numFmtId="4" fontId="78" fillId="75" borderId="35">
      <alignment horizontal="left" vertical="center" indent="1"/>
    </xf>
    <xf numFmtId="4" fontId="78" fillId="75" borderId="35">
      <alignment horizontal="left" vertical="center" indent="1"/>
    </xf>
    <xf numFmtId="4" fontId="78" fillId="75" borderId="35">
      <alignment horizontal="left" vertical="center" indent="1"/>
    </xf>
    <xf numFmtId="4" fontId="78" fillId="52" borderId="0">
      <alignment horizontal="left" vertical="center" indent="1"/>
    </xf>
    <xf numFmtId="4" fontId="78" fillId="52" borderId="0">
      <alignment horizontal="left" vertical="center" indent="1"/>
    </xf>
    <xf numFmtId="4" fontId="78" fillId="52" borderId="0">
      <alignment horizontal="left" vertical="center" indent="1"/>
    </xf>
    <xf numFmtId="4" fontId="78" fillId="52" borderId="0">
      <alignment horizontal="left" vertical="center" indent="1"/>
    </xf>
    <xf numFmtId="4" fontId="78" fillId="52" borderId="0">
      <alignment horizontal="left" vertical="center" indent="1"/>
    </xf>
    <xf numFmtId="4" fontId="78" fillId="52" borderId="0">
      <alignment horizontal="left" vertical="center" indent="1"/>
    </xf>
    <xf numFmtId="4" fontId="78" fillId="67" borderId="0">
      <alignment horizontal="left" vertical="center" indent="1"/>
    </xf>
    <xf numFmtId="4" fontId="78" fillId="67" borderId="0">
      <alignment horizontal="left" vertical="center" indent="1"/>
    </xf>
    <xf numFmtId="4" fontId="78" fillId="67" borderId="0">
      <alignment horizontal="left" vertical="center" indent="1"/>
    </xf>
    <xf numFmtId="4" fontId="78" fillId="67" borderId="0">
      <alignment horizontal="left" vertical="center" indent="1"/>
    </xf>
    <xf numFmtId="4" fontId="78" fillId="67" borderId="0">
      <alignment horizontal="left" vertical="center" indent="1"/>
    </xf>
    <xf numFmtId="4" fontId="78" fillId="67" borderId="0">
      <alignment horizontal="left" vertical="center" indent="1"/>
    </xf>
    <xf numFmtId="4" fontId="41" fillId="52" borderId="34">
      <alignment horizontal="right" vertical="center"/>
    </xf>
    <xf numFmtId="4" fontId="41" fillId="52" borderId="34">
      <alignment horizontal="right" vertical="center"/>
    </xf>
    <xf numFmtId="4" fontId="41" fillId="52" borderId="34">
      <alignment horizontal="right" vertical="center"/>
    </xf>
    <xf numFmtId="4" fontId="41" fillId="52" borderId="34">
      <alignment horizontal="right" vertical="center"/>
    </xf>
    <xf numFmtId="4" fontId="41" fillId="52" borderId="34">
      <alignment horizontal="right" vertical="center"/>
    </xf>
    <xf numFmtId="4" fontId="41" fillId="52" borderId="34">
      <alignment horizontal="right" vertical="center"/>
    </xf>
    <xf numFmtId="4" fontId="41" fillId="52" borderId="0">
      <alignment horizontal="left" vertical="center" indent="1"/>
    </xf>
    <xf numFmtId="4" fontId="41" fillId="52" borderId="0">
      <alignment horizontal="left" vertical="center" indent="1"/>
    </xf>
    <xf numFmtId="4" fontId="41" fillId="52" borderId="0">
      <alignment horizontal="left" vertical="center" indent="1"/>
    </xf>
    <xf numFmtId="4" fontId="41" fillId="52" borderId="0">
      <alignment horizontal="left" vertical="center" indent="1"/>
    </xf>
    <xf numFmtId="4" fontId="41" fillId="52" borderId="0">
      <alignment horizontal="left" vertical="center" indent="1"/>
    </xf>
    <xf numFmtId="4" fontId="41" fillId="52" borderId="0">
      <alignment horizontal="left" vertical="center" indent="1"/>
    </xf>
    <xf numFmtId="4" fontId="29" fillId="52" borderId="0">
      <alignment horizontal="left" vertical="center" indent="1"/>
    </xf>
    <xf numFmtId="4" fontId="29" fillId="52" borderId="0">
      <alignment horizontal="left" vertical="center" indent="1"/>
    </xf>
    <xf numFmtId="4" fontId="29" fillId="52" borderId="0">
      <alignment horizontal="left" vertical="center" indent="1"/>
    </xf>
    <xf numFmtId="4" fontId="29" fillId="52" borderId="0">
      <alignment horizontal="left" vertical="center" indent="1"/>
    </xf>
    <xf numFmtId="4" fontId="29" fillId="52" borderId="0">
      <alignment horizontal="left" vertical="center" indent="1"/>
    </xf>
    <xf numFmtId="4" fontId="29" fillId="52" borderId="0">
      <alignment horizontal="left" vertical="center" inden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ont="0" applyFill="0" applyBorder="0" applyAlignment="0" applyProtection="0">
      <protection locked="0"/>
    </xf>
    <xf numFmtId="0" fontId="25" fillId="0" borderId="0" applyNumberFormat="0" applyFont="0" applyFill="0" applyBorder="0" applyAlignment="0" applyProtection="0">
      <protection locked="0"/>
    </xf>
    <xf numFmtId="0" fontId="25" fillId="0" borderId="0" applyNumberFormat="0" applyFont="0" applyFill="0" applyBorder="0" applyAlignment="0" applyProtection="0">
      <protection locked="0"/>
    </xf>
    <xf numFmtId="0" fontId="25" fillId="0" borderId="0" applyNumberFormat="0" applyFont="0" applyFill="0" applyBorder="0" applyAlignment="0" applyProtection="0">
      <protection locked="0"/>
    </xf>
    <xf numFmtId="0" fontId="25" fillId="0" borderId="0" applyNumberFormat="0" applyFont="0" applyFill="0" applyBorder="0" applyAlignment="0" applyProtection="0">
      <protection locked="0"/>
    </xf>
    <xf numFmtId="0" fontId="25" fillId="0" borderId="0" applyNumberFormat="0" applyFont="0" applyFill="0" applyBorder="0" applyAlignment="0" applyProtection="0">
      <protection locked="0"/>
    </xf>
    <xf numFmtId="0" fontId="82" fillId="0" borderId="0">
      <alignment horizontal="left" vertical="center"/>
      <protection locked="0"/>
    </xf>
    <xf numFmtId="0" fontId="82" fillId="0" borderId="0">
      <alignment horizontal="left" vertical="center"/>
      <protection locked="0"/>
    </xf>
    <xf numFmtId="0" fontId="82" fillId="0" borderId="0">
      <alignment horizontal="left" vertical="center"/>
      <protection locked="0"/>
    </xf>
    <xf numFmtId="0" fontId="82" fillId="0" borderId="0">
      <alignment horizontal="left" vertical="center"/>
      <protection locked="0"/>
    </xf>
    <xf numFmtId="0" fontId="82" fillId="0" borderId="0">
      <alignment horizontal="left" vertical="center"/>
      <protection locked="0"/>
    </xf>
    <xf numFmtId="0" fontId="82" fillId="0" borderId="0">
      <alignment horizontal="left" vertical="center"/>
      <protection locked="0"/>
    </xf>
    <xf numFmtId="0" fontId="25" fillId="76" borderId="36" applyNumberFormat="0" applyFont="0" applyAlignment="0"/>
    <xf numFmtId="0" fontId="25" fillId="76" borderId="36" applyNumberFormat="0" applyFont="0" applyAlignment="0"/>
    <xf numFmtId="0" fontId="25" fillId="76" borderId="36" applyNumberFormat="0" applyFont="0" applyAlignment="0"/>
    <xf numFmtId="0" fontId="25" fillId="76" borderId="36" applyNumberFormat="0" applyFont="0" applyAlignment="0"/>
    <xf numFmtId="0" fontId="25" fillId="76" borderId="36" applyNumberFormat="0" applyFont="0" applyAlignment="0"/>
    <xf numFmtId="0" fontId="25" fillId="76" borderId="36" applyNumberFormat="0" applyFont="0" applyAlignment="0"/>
    <xf numFmtId="4" fontId="29" fillId="67" borderId="0">
      <alignment horizontal="left" vertical="center" indent="1"/>
    </xf>
    <xf numFmtId="4" fontId="29" fillId="67" borderId="0">
      <alignment horizontal="left" vertical="center" indent="1"/>
    </xf>
    <xf numFmtId="4" fontId="29" fillId="67" borderId="0">
      <alignment horizontal="left" vertical="center" indent="1"/>
    </xf>
    <xf numFmtId="4" fontId="29" fillId="67" borderId="0">
      <alignment horizontal="left" vertical="center" indent="1"/>
    </xf>
    <xf numFmtId="4" fontId="29" fillId="67" borderId="0">
      <alignment horizontal="left" vertical="center" indent="1"/>
    </xf>
    <xf numFmtId="4" fontId="29" fillId="67" borderId="0">
      <alignment horizontal="left" vertical="center" indent="1"/>
    </xf>
    <xf numFmtId="4" fontId="41" fillId="60" borderId="34">
      <alignment vertical="center"/>
    </xf>
    <xf numFmtId="4" fontId="41" fillId="60" borderId="34">
      <alignment vertical="center"/>
    </xf>
    <xf numFmtId="4" fontId="41" fillId="60" borderId="34">
      <alignment vertical="center"/>
    </xf>
    <xf numFmtId="4" fontId="41" fillId="60" borderId="34">
      <alignment vertical="center"/>
    </xf>
    <xf numFmtId="4" fontId="41" fillId="60" borderId="34">
      <alignment vertical="center"/>
    </xf>
    <xf numFmtId="4" fontId="41" fillId="60" borderId="34">
      <alignment vertical="center"/>
    </xf>
    <xf numFmtId="4" fontId="83" fillId="60" borderId="34">
      <alignment vertical="center"/>
    </xf>
    <xf numFmtId="4" fontId="83" fillId="60" borderId="34">
      <alignment vertical="center"/>
    </xf>
    <xf numFmtId="4" fontId="83" fillId="60" borderId="34">
      <alignment vertical="center"/>
    </xf>
    <xf numFmtId="4" fontId="83" fillId="60" borderId="34">
      <alignment vertical="center"/>
    </xf>
    <xf numFmtId="4" fontId="83" fillId="60" borderId="34">
      <alignment vertical="center"/>
    </xf>
    <xf numFmtId="4" fontId="83" fillId="60" borderId="34">
      <alignment vertical="center"/>
    </xf>
    <xf numFmtId="4" fontId="84" fillId="65" borderId="37">
      <alignment vertical="center"/>
    </xf>
    <xf numFmtId="4" fontId="84" fillId="65" borderId="37">
      <alignment vertical="center"/>
    </xf>
    <xf numFmtId="4" fontId="84" fillId="65" borderId="37">
      <alignment vertical="center"/>
    </xf>
    <xf numFmtId="4" fontId="84" fillId="65" borderId="37">
      <alignment vertical="center"/>
    </xf>
    <xf numFmtId="4" fontId="84" fillId="65" borderId="37">
      <alignment vertical="center"/>
    </xf>
    <xf numFmtId="4" fontId="84" fillId="65" borderId="37">
      <alignment vertical="center"/>
    </xf>
    <xf numFmtId="4" fontId="39" fillId="65" borderId="37">
      <alignment vertical="center"/>
    </xf>
    <xf numFmtId="4" fontId="39" fillId="65" borderId="37">
      <alignment vertical="center"/>
    </xf>
    <xf numFmtId="4" fontId="39" fillId="65" borderId="37">
      <alignment vertical="center"/>
    </xf>
    <xf numFmtId="4" fontId="39" fillId="65" borderId="37">
      <alignment vertical="center"/>
    </xf>
    <xf numFmtId="4" fontId="39" fillId="65" borderId="37">
      <alignment vertical="center"/>
    </xf>
    <xf numFmtId="4" fontId="39" fillId="65" borderId="37">
      <alignment vertical="center"/>
    </xf>
    <xf numFmtId="4" fontId="84" fillId="66" borderId="37">
      <alignment vertical="center"/>
    </xf>
    <xf numFmtId="4" fontId="84" fillId="66" borderId="37">
      <alignment vertical="center"/>
    </xf>
    <xf numFmtId="4" fontId="84" fillId="66" borderId="37">
      <alignment vertical="center"/>
    </xf>
    <xf numFmtId="4" fontId="84" fillId="66" borderId="37">
      <alignment vertical="center"/>
    </xf>
    <xf numFmtId="4" fontId="84" fillId="66" borderId="37">
      <alignment vertical="center"/>
    </xf>
    <xf numFmtId="4" fontId="84" fillId="66" borderId="37">
      <alignment vertical="center"/>
    </xf>
    <xf numFmtId="4" fontId="39" fillId="66" borderId="37">
      <alignment vertical="center"/>
    </xf>
    <xf numFmtId="4" fontId="39" fillId="66" borderId="37">
      <alignment vertical="center"/>
    </xf>
    <xf numFmtId="4" fontId="39" fillId="66" borderId="37">
      <alignment vertical="center"/>
    </xf>
    <xf numFmtId="4" fontId="39" fillId="66" borderId="37">
      <alignment vertical="center"/>
    </xf>
    <xf numFmtId="4" fontId="39" fillId="66" borderId="37">
      <alignment vertical="center"/>
    </xf>
    <xf numFmtId="4" fontId="39" fillId="66" borderId="37">
      <alignment vertical="center"/>
    </xf>
    <xf numFmtId="4" fontId="78" fillId="52" borderId="38">
      <alignment horizontal="left" vertical="center" indent="1"/>
    </xf>
    <xf numFmtId="4" fontId="78" fillId="52" borderId="38">
      <alignment horizontal="left" vertical="center" indent="1"/>
    </xf>
    <xf numFmtId="4" fontId="78" fillId="52" borderId="38">
      <alignment horizontal="left" vertical="center" indent="1"/>
    </xf>
    <xf numFmtId="4" fontId="78" fillId="52" borderId="38">
      <alignment horizontal="left" vertical="center" indent="1"/>
    </xf>
    <xf numFmtId="4" fontId="78" fillId="52" borderId="38">
      <alignment horizontal="left" vertical="center" indent="1"/>
    </xf>
    <xf numFmtId="4" fontId="78" fillId="52" borderId="38">
      <alignment horizontal="left" vertical="center" indent="1"/>
    </xf>
    <xf numFmtId="4" fontId="41" fillId="77" borderId="34">
      <alignment horizontal="right" vertical="center"/>
    </xf>
    <xf numFmtId="4" fontId="41" fillId="77" borderId="34">
      <alignment horizontal="right" vertical="center"/>
    </xf>
    <xf numFmtId="4" fontId="41" fillId="77" borderId="34">
      <alignment horizontal="right" vertical="center"/>
    </xf>
    <xf numFmtId="4" fontId="41" fillId="77" borderId="34">
      <alignment horizontal="right" vertical="center"/>
    </xf>
    <xf numFmtId="4" fontId="41" fillId="77" borderId="34">
      <alignment horizontal="right" vertical="center"/>
    </xf>
    <xf numFmtId="4" fontId="41" fillId="77" borderId="34">
      <alignment horizontal="right" vertical="center"/>
    </xf>
    <xf numFmtId="4" fontId="83" fillId="60" borderId="34">
      <alignment horizontal="right" vertical="center"/>
    </xf>
    <xf numFmtId="4" fontId="83" fillId="60" borderId="34">
      <alignment horizontal="right" vertical="center"/>
    </xf>
    <xf numFmtId="4" fontId="83" fillId="60" borderId="34">
      <alignment horizontal="right" vertical="center"/>
    </xf>
    <xf numFmtId="4" fontId="83" fillId="60" borderId="34">
      <alignment horizontal="right" vertical="center"/>
    </xf>
    <xf numFmtId="4" fontId="83" fillId="60" borderId="34">
      <alignment horizontal="right" vertical="center"/>
    </xf>
    <xf numFmtId="4" fontId="83" fillId="60" borderId="34">
      <alignment horizontal="right" vertical="center"/>
    </xf>
    <xf numFmtId="4" fontId="85" fillId="65" borderId="37">
      <alignment vertical="center"/>
    </xf>
    <xf numFmtId="4" fontId="85" fillId="65" borderId="37">
      <alignment vertical="center"/>
    </xf>
    <xf numFmtId="4" fontId="85" fillId="65" borderId="37">
      <alignment vertical="center"/>
    </xf>
    <xf numFmtId="4" fontId="85" fillId="65" borderId="37">
      <alignment vertical="center"/>
    </xf>
    <xf numFmtId="4" fontId="85" fillId="65" borderId="37">
      <alignment vertical="center"/>
    </xf>
    <xf numFmtId="4" fontId="85" fillId="65" borderId="37">
      <alignment vertical="center"/>
    </xf>
    <xf numFmtId="4" fontId="86" fillId="65" borderId="37">
      <alignment vertical="center"/>
    </xf>
    <xf numFmtId="4" fontId="86" fillId="65" borderId="37">
      <alignment vertical="center"/>
    </xf>
    <xf numFmtId="4" fontId="86" fillId="65" borderId="37">
      <alignment vertical="center"/>
    </xf>
    <xf numFmtId="4" fontId="86" fillId="65" borderId="37">
      <alignment vertical="center"/>
    </xf>
    <xf numFmtId="4" fontId="86" fillId="65" borderId="37">
      <alignment vertical="center"/>
    </xf>
    <xf numFmtId="4" fontId="86" fillId="65" borderId="37">
      <alignment vertical="center"/>
    </xf>
    <xf numFmtId="4" fontId="85" fillId="66" borderId="37">
      <alignment vertical="center"/>
    </xf>
    <xf numFmtId="4" fontId="85" fillId="66" borderId="37">
      <alignment vertical="center"/>
    </xf>
    <xf numFmtId="4" fontId="85" fillId="66" borderId="37">
      <alignment vertical="center"/>
    </xf>
    <xf numFmtId="4" fontId="85" fillId="66" borderId="37">
      <alignment vertical="center"/>
    </xf>
    <xf numFmtId="4" fontId="85" fillId="66" borderId="37">
      <alignment vertical="center"/>
    </xf>
    <xf numFmtId="4" fontId="85" fillId="66" borderId="37">
      <alignment vertical="center"/>
    </xf>
    <xf numFmtId="4" fontId="86" fillId="68" borderId="37">
      <alignment vertical="center"/>
    </xf>
    <xf numFmtId="4" fontId="86" fillId="68" borderId="37">
      <alignment vertical="center"/>
    </xf>
    <xf numFmtId="4" fontId="86" fillId="68" borderId="37">
      <alignment vertical="center"/>
    </xf>
    <xf numFmtId="4" fontId="86" fillId="68" borderId="37">
      <alignment vertical="center"/>
    </xf>
    <xf numFmtId="4" fontId="86" fillId="68" borderId="37">
      <alignment vertical="center"/>
    </xf>
    <xf numFmtId="4" fontId="86" fillId="68" borderId="37">
      <alignment vertical="center"/>
    </xf>
    <xf numFmtId="4" fontId="78" fillId="0" borderId="34">
      <alignment horizontal="left" vertical="center" indent="1"/>
    </xf>
    <xf numFmtId="4" fontId="78" fillId="0" borderId="34">
      <alignment horizontal="left" vertical="center" indent="1"/>
    </xf>
    <xf numFmtId="4" fontId="78" fillId="0" borderId="34">
      <alignment horizontal="left" vertical="center" indent="1"/>
    </xf>
    <xf numFmtId="4" fontId="78" fillId="0" borderId="34">
      <alignment horizontal="left" vertical="center" indent="1"/>
    </xf>
    <xf numFmtId="4" fontId="78" fillId="0" borderId="34">
      <alignment horizontal="left" vertical="center" indent="1"/>
    </xf>
    <xf numFmtId="4" fontId="78" fillId="0" borderId="34">
      <alignment horizontal="left" vertical="center" indent="1"/>
    </xf>
    <xf numFmtId="4" fontId="78" fillId="52" borderId="34">
      <alignment horizontal="right" vertical="center"/>
    </xf>
    <xf numFmtId="4" fontId="78" fillId="52" borderId="34">
      <alignment horizontal="right" vertical="center"/>
    </xf>
    <xf numFmtId="4" fontId="78" fillId="52" borderId="34">
      <alignment horizontal="right" vertical="center"/>
    </xf>
    <xf numFmtId="4" fontId="78" fillId="52" borderId="34">
      <alignment horizontal="right" vertical="center"/>
    </xf>
    <xf numFmtId="4" fontId="78" fillId="52" borderId="34">
      <alignment horizontal="right" vertical="center"/>
    </xf>
    <xf numFmtId="4" fontId="78" fillId="52" borderId="34">
      <alignment horizontal="right" vertical="center"/>
    </xf>
    <xf numFmtId="4" fontId="78" fillId="52" borderId="34">
      <alignment horizontal="left" vertical="center" indent="1"/>
    </xf>
    <xf numFmtId="4" fontId="78" fillId="52" borderId="34">
      <alignment horizontal="left" vertical="center" indent="1"/>
    </xf>
    <xf numFmtId="4" fontId="78" fillId="52" borderId="34">
      <alignment horizontal="left" vertical="center" indent="1"/>
    </xf>
    <xf numFmtId="4" fontId="78" fillId="52" borderId="34">
      <alignment horizontal="left" vertical="center" indent="1"/>
    </xf>
    <xf numFmtId="4" fontId="78" fillId="52" borderId="34">
      <alignment horizontal="left" vertical="center" indent="1"/>
    </xf>
    <xf numFmtId="4" fontId="78" fillId="52" borderId="34">
      <alignment horizontal="left" vertical="center" indent="1"/>
    </xf>
    <xf numFmtId="4" fontId="78" fillId="60" borderId="34">
      <alignment horizontal="left" vertical="center" indent="1"/>
    </xf>
    <xf numFmtId="4" fontId="78" fillId="60" borderId="34">
      <alignment horizontal="left" vertical="center" indent="1"/>
    </xf>
    <xf numFmtId="4" fontId="78" fillId="60" borderId="34">
      <alignment horizontal="left" vertical="center" indent="1"/>
    </xf>
    <xf numFmtId="4" fontId="78" fillId="60" borderId="34">
      <alignment horizontal="left" vertical="center" indent="1"/>
    </xf>
    <xf numFmtId="4" fontId="78" fillId="60" borderId="34">
      <alignment horizontal="left" vertical="center" indent="1"/>
    </xf>
    <xf numFmtId="4" fontId="78" fillId="60" borderId="34">
      <alignment horizontal="left" vertical="center" indent="1"/>
    </xf>
    <xf numFmtId="4" fontId="78" fillId="60" borderId="34">
      <alignment vertical="center"/>
    </xf>
    <xf numFmtId="4" fontId="78" fillId="60" borderId="34">
      <alignment vertical="center"/>
    </xf>
    <xf numFmtId="4" fontId="78" fillId="60" borderId="34">
      <alignment vertical="center"/>
    </xf>
    <xf numFmtId="4" fontId="78" fillId="60" borderId="34">
      <alignment vertical="center"/>
    </xf>
    <xf numFmtId="4" fontId="78" fillId="60" borderId="34">
      <alignment vertical="center"/>
    </xf>
    <xf numFmtId="4" fontId="78" fillId="60" borderId="34">
      <alignment vertical="center"/>
    </xf>
    <xf numFmtId="4" fontId="79" fillId="60" borderId="34">
      <alignment vertical="center"/>
    </xf>
    <xf numFmtId="4" fontId="79" fillId="60" borderId="34">
      <alignment vertical="center"/>
    </xf>
    <xf numFmtId="4" fontId="79" fillId="60" borderId="34">
      <alignment vertical="center"/>
    </xf>
    <xf numFmtId="4" fontId="79" fillId="60" borderId="34">
      <alignment vertical="center"/>
    </xf>
    <xf numFmtId="4" fontId="79" fillId="60" borderId="34">
      <alignment vertical="center"/>
    </xf>
    <xf numFmtId="4" fontId="79" fillId="60" borderId="34">
      <alignment vertical="center"/>
    </xf>
    <xf numFmtId="4" fontId="80" fillId="65" borderId="39">
      <alignment vertical="center"/>
    </xf>
    <xf numFmtId="4" fontId="80" fillId="65" borderId="39">
      <alignment vertical="center"/>
    </xf>
    <xf numFmtId="4" fontId="80" fillId="65" borderId="39">
      <alignment vertical="center"/>
    </xf>
    <xf numFmtId="4" fontId="80" fillId="65" borderId="39">
      <alignment vertical="center"/>
    </xf>
    <xf numFmtId="4" fontId="80" fillId="65" borderId="39">
      <alignment vertical="center"/>
    </xf>
    <xf numFmtId="4" fontId="80" fillId="65" borderId="39">
      <alignment vertical="center"/>
    </xf>
    <xf numFmtId="4" fontId="81" fillId="65" borderId="39">
      <alignment vertical="center"/>
    </xf>
    <xf numFmtId="4" fontId="81" fillId="65" borderId="39">
      <alignment vertical="center"/>
    </xf>
    <xf numFmtId="4" fontId="81" fillId="65" borderId="39">
      <alignment vertical="center"/>
    </xf>
    <xf numFmtId="4" fontId="81" fillId="65" borderId="39">
      <alignment vertical="center"/>
    </xf>
    <xf numFmtId="4" fontId="81" fillId="65" borderId="39">
      <alignment vertical="center"/>
    </xf>
    <xf numFmtId="4" fontId="81" fillId="65" borderId="39">
      <alignment vertical="center"/>
    </xf>
    <xf numFmtId="4" fontId="80" fillId="66" borderId="37">
      <alignment vertical="center"/>
    </xf>
    <xf numFmtId="4" fontId="80" fillId="66" borderId="37">
      <alignment vertical="center"/>
    </xf>
    <xf numFmtId="4" fontId="80" fillId="66" borderId="37">
      <alignment vertical="center"/>
    </xf>
    <xf numFmtId="4" fontId="80" fillId="66" borderId="37">
      <alignment vertical="center"/>
    </xf>
    <xf numFmtId="4" fontId="80" fillId="66" borderId="37">
      <alignment vertical="center"/>
    </xf>
    <xf numFmtId="4" fontId="80" fillId="66" borderId="37">
      <alignment vertical="center"/>
    </xf>
    <xf numFmtId="4" fontId="81" fillId="66" borderId="37">
      <alignment vertical="center"/>
    </xf>
    <xf numFmtId="4" fontId="81" fillId="66" borderId="37">
      <alignment vertical="center"/>
    </xf>
    <xf numFmtId="4" fontId="81" fillId="66" borderId="37">
      <alignment vertical="center"/>
    </xf>
    <xf numFmtId="4" fontId="81" fillId="66" borderId="37">
      <alignment vertical="center"/>
    </xf>
    <xf numFmtId="4" fontId="81" fillId="66" borderId="37">
      <alignment vertical="center"/>
    </xf>
    <xf numFmtId="4" fontId="81" fillId="66" borderId="37">
      <alignment vertical="center"/>
    </xf>
    <xf numFmtId="4" fontId="78" fillId="56" borderId="34">
      <alignment horizontal="left" vertical="center" indent="1"/>
    </xf>
    <xf numFmtId="4" fontId="78" fillId="56" borderId="34">
      <alignment horizontal="left" vertical="center" indent="1"/>
    </xf>
    <xf numFmtId="4" fontId="78" fillId="56" borderId="34">
      <alignment horizontal="left" vertical="center" indent="1"/>
    </xf>
    <xf numFmtId="4" fontId="78" fillId="56" borderId="34">
      <alignment horizontal="left" vertical="center" indent="1"/>
    </xf>
    <xf numFmtId="4" fontId="78" fillId="56" borderId="34">
      <alignment horizontal="left" vertical="center" indent="1"/>
    </xf>
    <xf numFmtId="4" fontId="78" fillId="56" borderId="34">
      <alignment horizontal="left" vertical="center" indent="1"/>
    </xf>
    <xf numFmtId="4" fontId="87" fillId="63" borderId="0">
      <alignment horizontal="left" vertical="center" indent="1"/>
    </xf>
    <xf numFmtId="4" fontId="87" fillId="63" borderId="0">
      <alignment horizontal="left" vertical="center" indent="1"/>
    </xf>
    <xf numFmtId="4" fontId="87" fillId="63" borderId="0">
      <alignment horizontal="left" vertical="center" indent="1"/>
    </xf>
    <xf numFmtId="4" fontId="87" fillId="63" borderId="0">
      <alignment horizontal="left" vertical="center" indent="1"/>
    </xf>
    <xf numFmtId="4" fontId="87" fillId="63" borderId="0">
      <alignment horizontal="left" vertical="center" indent="1"/>
    </xf>
    <xf numFmtId="4" fontId="87" fillId="63" borderId="0">
      <alignment horizontal="left" vertical="center" indent="1"/>
    </xf>
    <xf numFmtId="4" fontId="88" fillId="60" borderId="34">
      <alignment horizontal="right" vertical="center"/>
    </xf>
    <xf numFmtId="4" fontId="88" fillId="60" borderId="34">
      <alignment horizontal="right" vertical="center"/>
    </xf>
    <xf numFmtId="4" fontId="88" fillId="60" borderId="34">
      <alignment horizontal="right" vertical="center"/>
    </xf>
    <xf numFmtId="4" fontId="88" fillId="60" borderId="34">
      <alignment horizontal="right" vertical="center"/>
    </xf>
    <xf numFmtId="4" fontId="88" fillId="60" borderId="34">
      <alignment horizontal="right" vertical="center"/>
    </xf>
    <xf numFmtId="4" fontId="88" fillId="60" borderId="34">
      <alignment horizontal="right" vertical="center"/>
    </xf>
    <xf numFmtId="0" fontId="29" fillId="0" borderId="0">
      <alignment vertical="top"/>
    </xf>
    <xf numFmtId="170" fontId="25" fillId="0" borderId="0">
      <alignment horizontal="left" wrapText="1"/>
    </xf>
    <xf numFmtId="0" fontId="29" fillId="0" borderId="0">
      <alignment vertical="top"/>
    </xf>
    <xf numFmtId="0" fontId="29" fillId="0" borderId="0">
      <alignment vertical="top"/>
    </xf>
    <xf numFmtId="0" fontId="29" fillId="0" borderId="0">
      <alignment vertical="top"/>
    </xf>
    <xf numFmtId="169" fontId="29" fillId="0" borderId="0">
      <alignment vertical="top"/>
    </xf>
    <xf numFmtId="170" fontId="25" fillId="0" borderId="0">
      <alignment horizontal="left" wrapText="1"/>
    </xf>
    <xf numFmtId="0" fontId="29" fillId="0" borderId="0">
      <alignment vertical="top"/>
    </xf>
    <xf numFmtId="169" fontId="29" fillId="0" borderId="0">
      <alignment vertical="top"/>
    </xf>
    <xf numFmtId="170" fontId="25" fillId="0" borderId="0">
      <alignment horizontal="left" wrapText="1"/>
    </xf>
    <xf numFmtId="0" fontId="29" fillId="0" borderId="0">
      <alignment vertical="top"/>
    </xf>
    <xf numFmtId="0" fontId="29" fillId="0" borderId="0">
      <alignment vertical="top"/>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0" fontId="29" fillId="0" borderId="0">
      <alignment vertical="top"/>
    </xf>
    <xf numFmtId="169" fontId="29" fillId="0" borderId="0">
      <alignment vertical="top"/>
    </xf>
    <xf numFmtId="170" fontId="25" fillId="0" borderId="0">
      <alignment horizontal="left" wrapText="1"/>
    </xf>
    <xf numFmtId="0" fontId="29" fillId="0" borderId="0">
      <alignment vertical="top"/>
    </xf>
    <xf numFmtId="0" fontId="29" fillId="0" borderId="0">
      <alignment vertical="top"/>
    </xf>
    <xf numFmtId="0" fontId="29" fillId="0" borderId="0">
      <alignment vertical="top"/>
    </xf>
    <xf numFmtId="0" fontId="29" fillId="0" borderId="0">
      <alignment vertical="top"/>
    </xf>
    <xf numFmtId="169" fontId="29" fillId="0" borderId="0">
      <alignment vertical="top"/>
    </xf>
    <xf numFmtId="170" fontId="25" fillId="0" borderId="0">
      <alignment horizontal="left" wrapText="1"/>
    </xf>
    <xf numFmtId="0" fontId="29" fillId="0" borderId="0">
      <alignment vertical="top"/>
    </xf>
    <xf numFmtId="169" fontId="29" fillId="0" borderId="0">
      <alignment vertical="top"/>
    </xf>
    <xf numFmtId="170" fontId="25" fillId="0" borderId="0">
      <alignment horizontal="left" wrapText="1"/>
    </xf>
    <xf numFmtId="0" fontId="29" fillId="0" borderId="0">
      <alignment vertical="top"/>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0" fontId="29" fillId="0" borderId="0">
      <alignment vertical="top"/>
    </xf>
    <xf numFmtId="169" fontId="29" fillId="0" borderId="0">
      <alignment vertical="top"/>
    </xf>
    <xf numFmtId="0" fontId="29" fillId="0" borderId="0">
      <alignment vertical="top"/>
    </xf>
    <xf numFmtId="49" fontId="25" fillId="0" borderId="0" applyFont="0" applyFill="0" applyBorder="0" applyAlignment="0" applyProtection="0"/>
    <xf numFmtId="0" fontId="89" fillId="0" borderId="0" applyNumberFormat="0" applyFill="0" applyBorder="0" applyAlignment="0" applyProtection="0"/>
    <xf numFmtId="169" fontId="89" fillId="0" borderId="0" applyNumberFormat="0" applyFill="0" applyBorder="0" applyAlignment="0" applyProtection="0"/>
    <xf numFmtId="0" fontId="89" fillId="0" borderId="0" applyNumberFormat="0" applyFill="0" applyBorder="0" applyAlignment="0" applyProtection="0"/>
    <xf numFmtId="169" fontId="89" fillId="0" borderId="0" applyNumberFormat="0" applyFill="0" applyBorder="0" applyAlignment="0" applyProtection="0"/>
    <xf numFmtId="181" fontId="25" fillId="0" borderId="2">
      <protection locked="0"/>
    </xf>
    <xf numFmtId="0" fontId="90" fillId="0" borderId="40" applyNumberFormat="0" applyFill="0" applyAlignment="0" applyProtection="0"/>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0" fontId="90" fillId="0" borderId="40" applyNumberFormat="0" applyFill="0" applyAlignment="0" applyProtection="0"/>
    <xf numFmtId="0" fontId="90" fillId="0" borderId="40" applyNumberFormat="0" applyFill="0" applyAlignment="0" applyProtection="0"/>
    <xf numFmtId="0" fontId="90" fillId="0" borderId="40" applyNumberFormat="0" applyFill="0" applyAlignment="0" applyProtection="0"/>
    <xf numFmtId="181" fontId="25" fillId="0" borderId="2">
      <protection locked="0"/>
    </xf>
    <xf numFmtId="181" fontId="25" fillId="0" borderId="2">
      <protection locked="0"/>
    </xf>
    <xf numFmtId="181" fontId="25" fillId="0" borderId="2">
      <protection locked="0"/>
    </xf>
    <xf numFmtId="181" fontId="25" fillId="0" borderId="2">
      <protection locked="0"/>
    </xf>
    <xf numFmtId="0" fontId="90" fillId="0" borderId="40" applyNumberFormat="0" applyFill="0" applyAlignment="0" applyProtection="0"/>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37" fontId="42" fillId="78" borderId="0" applyNumberFormat="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 fontId="73" fillId="0" borderId="25" applyProtection="0"/>
    <xf numFmtId="0" fontId="91" fillId="0" borderId="0" applyNumberFormat="0" applyFill="0" applyBorder="0" applyAlignment="0" applyProtection="0"/>
    <xf numFmtId="169" fontId="91" fillId="0" borderId="0" applyNumberFormat="0" applyFill="0" applyBorder="0" applyAlignment="0" applyProtection="0"/>
    <xf numFmtId="0" fontId="91" fillId="0" borderId="0" applyNumberFormat="0" applyFill="0" applyBorder="0" applyAlignment="0" applyProtection="0"/>
    <xf numFmtId="169" fontId="91" fillId="0" borderId="0" applyNumberForma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8"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8"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92" fillId="0" borderId="0" applyFont="0" applyFill="0" applyBorder="0" applyAlignment="0" applyProtection="0"/>
    <xf numFmtId="43" fontId="47" fillId="0" borderId="0" applyFont="0" applyFill="0" applyBorder="0" applyAlignment="0" applyProtection="0"/>
    <xf numFmtId="43" fontId="92" fillId="0" borderId="0" applyFont="0" applyFill="0" applyBorder="0" applyAlignment="0" applyProtection="0"/>
    <xf numFmtId="43" fontId="47" fillId="0" borderId="0" applyFont="0" applyFill="0" applyBorder="0" applyAlignment="0" applyProtection="0"/>
    <xf numFmtId="43" fontId="92" fillId="0" borderId="0" applyFont="0" applyFill="0" applyBorder="0" applyAlignment="0" applyProtection="0"/>
    <xf numFmtId="43" fontId="47" fillId="0" borderId="0" applyFont="0" applyFill="0" applyBorder="0" applyAlignment="0" applyProtection="0"/>
    <xf numFmtId="43" fontId="92"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5"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29" fillId="0" borderId="0"/>
    <xf numFmtId="0" fontId="29" fillId="0" borderId="0"/>
    <xf numFmtId="0" fontId="30" fillId="0" borderId="0"/>
    <xf numFmtId="0" fontId="30" fillId="0" borderId="0"/>
    <xf numFmtId="169" fontId="29" fillId="0" borderId="0"/>
    <xf numFmtId="169" fontId="29" fillId="0" borderId="0"/>
    <xf numFmtId="169" fontId="29" fillId="0" borderId="0"/>
    <xf numFmtId="169" fontId="29" fillId="0" borderId="0"/>
    <xf numFmtId="0" fontId="30" fillId="0" borderId="0"/>
    <xf numFmtId="0" fontId="30" fillId="0" borderId="0"/>
    <xf numFmtId="0" fontId="29" fillId="0" borderId="0"/>
    <xf numFmtId="0" fontId="29"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169" fontId="29" fillId="0" borderId="0"/>
    <xf numFmtId="169" fontId="29" fillId="0" borderId="0"/>
    <xf numFmtId="0" fontId="29" fillId="0" borderId="0"/>
    <xf numFmtId="0" fontId="29" fillId="0" borderId="0"/>
    <xf numFmtId="169" fontId="29" fillId="0" borderId="0"/>
    <xf numFmtId="169" fontId="29" fillId="0" borderId="0"/>
    <xf numFmtId="169" fontId="29" fillId="0" borderId="0"/>
    <xf numFmtId="169" fontId="29" fillId="0" borderId="0"/>
    <xf numFmtId="0" fontId="29" fillId="0" borderId="0"/>
    <xf numFmtId="0" fontId="29" fillId="0" borderId="0"/>
    <xf numFmtId="169" fontId="29" fillId="0" borderId="0"/>
    <xf numFmtId="16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30" fillId="0" borderId="0"/>
    <xf numFmtId="0" fontId="29" fillId="0" borderId="0"/>
    <xf numFmtId="0" fontId="30" fillId="0" borderId="0"/>
    <xf numFmtId="0" fontId="38" fillId="0" borderId="0"/>
    <xf numFmtId="0" fontId="29" fillId="0" borderId="0"/>
    <xf numFmtId="0" fontId="29" fillId="0" borderId="0"/>
    <xf numFmtId="0" fontId="30" fillId="0" borderId="0"/>
    <xf numFmtId="0" fontId="38" fillId="0" borderId="0"/>
    <xf numFmtId="0" fontId="1" fillId="0" borderId="0"/>
    <xf numFmtId="0" fontId="30" fillId="0" borderId="0"/>
    <xf numFmtId="0" fontId="30" fillId="0" borderId="0"/>
    <xf numFmtId="0" fontId="29" fillId="0" borderId="0"/>
    <xf numFmtId="0" fontId="29" fillId="0" borderId="0"/>
    <xf numFmtId="0" fontId="30" fillId="0" borderId="0"/>
    <xf numFmtId="0" fontId="29" fillId="0" borderId="0"/>
    <xf numFmtId="0" fontId="29" fillId="0" borderId="0"/>
    <xf numFmtId="0" fontId="29" fillId="0" borderId="0"/>
    <xf numFmtId="0" fontId="29" fillId="0" borderId="0"/>
    <xf numFmtId="0" fontId="30" fillId="0" borderId="0"/>
    <xf numFmtId="0" fontId="29" fillId="0" borderId="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169" fontId="30" fillId="0" borderId="0"/>
    <xf numFmtId="0" fontId="30" fillId="0" borderId="0"/>
    <xf numFmtId="0" fontId="22" fillId="0" borderId="0"/>
    <xf numFmtId="0" fontId="22" fillId="0" borderId="0"/>
    <xf numFmtId="0" fontId="30" fillId="0" borderId="0"/>
    <xf numFmtId="0" fontId="30" fillId="0" borderId="0"/>
    <xf numFmtId="0" fontId="47" fillId="0" borderId="0"/>
    <xf numFmtId="0" fontId="92" fillId="0" borderId="0"/>
    <xf numFmtId="0" fontId="47" fillId="0" borderId="0"/>
    <xf numFmtId="0" fontId="92" fillId="0" borderId="0"/>
    <xf numFmtId="0" fontId="30" fillId="0" borderId="0"/>
    <xf numFmtId="0" fontId="30" fillId="0" borderId="0"/>
    <xf numFmtId="0" fontId="47" fillId="0" borderId="0"/>
    <xf numFmtId="0" fontId="92" fillId="0" borderId="0"/>
    <xf numFmtId="0" fontId="47" fillId="0" borderId="0"/>
    <xf numFmtId="0" fontId="92" fillId="0" borderId="0"/>
    <xf numFmtId="0" fontId="30" fillId="0" borderId="0"/>
    <xf numFmtId="0" fontId="30" fillId="0" borderId="0"/>
    <xf numFmtId="0" fontId="30" fillId="0" borderId="0"/>
    <xf numFmtId="0" fontId="30" fillId="0" borderId="0"/>
    <xf numFmtId="0" fontId="30" fillId="0" borderId="0"/>
    <xf numFmtId="0" fontId="30" fillId="0" borderId="0"/>
    <xf numFmtId="0" fontId="47" fillId="0" borderId="0"/>
    <xf numFmtId="0" fontId="92" fillId="0" borderId="0"/>
    <xf numFmtId="0" fontId="47" fillId="0" borderId="0"/>
    <xf numFmtId="0" fontId="92" fillId="0" borderId="0"/>
    <xf numFmtId="0" fontId="47" fillId="0" borderId="0"/>
    <xf numFmtId="0" fontId="92" fillId="0" borderId="0"/>
    <xf numFmtId="0" fontId="47" fillId="0" borderId="0"/>
    <xf numFmtId="0" fontId="92" fillId="0" borderId="0"/>
    <xf numFmtId="0" fontId="47" fillId="0" borderId="0"/>
    <xf numFmtId="0" fontId="92" fillId="0" borderId="0"/>
    <xf numFmtId="0" fontId="47" fillId="0" borderId="0"/>
    <xf numFmtId="0" fontId="92" fillId="0" borderId="0"/>
    <xf numFmtId="0" fontId="47" fillId="0" borderId="0"/>
    <xf numFmtId="0" fontId="92" fillId="0" borderId="0"/>
    <xf numFmtId="0" fontId="47" fillId="0" borderId="0"/>
    <xf numFmtId="0" fontId="92" fillId="0" borderId="0"/>
    <xf numFmtId="0" fontId="47" fillId="0" borderId="0"/>
    <xf numFmtId="0" fontId="92" fillId="0" borderId="0"/>
    <xf numFmtId="0" fontId="47" fillId="0" borderId="0"/>
    <xf numFmtId="0" fontId="9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29"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7" fillId="0" borderId="0"/>
    <xf numFmtId="0" fontId="9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169" fontId="30" fillId="0" borderId="0"/>
    <xf numFmtId="169"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43" fillId="0" borderId="0"/>
    <xf numFmtId="0" fontId="30" fillId="0" borderId="0"/>
    <xf numFmtId="0" fontId="30" fillId="0" borderId="0"/>
    <xf numFmtId="0" fontId="30" fillId="0" borderId="0"/>
    <xf numFmtId="0" fontId="4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43" fillId="0" borderId="0"/>
    <xf numFmtId="0" fontId="30" fillId="0" borderId="0"/>
    <xf numFmtId="0" fontId="30" fillId="0" borderId="0"/>
    <xf numFmtId="0" fontId="30" fillId="0" borderId="0"/>
    <xf numFmtId="0" fontId="4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4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3"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25"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2" fillId="0" borderId="0"/>
    <xf numFmtId="0" fontId="30" fillId="0" borderId="0"/>
    <xf numFmtId="0" fontId="30" fillId="0" borderId="0"/>
    <xf numFmtId="0" fontId="30" fillId="0" borderId="0"/>
    <xf numFmtId="0" fontId="43" fillId="0" borderId="0"/>
    <xf numFmtId="0" fontId="30" fillId="0" borderId="0"/>
    <xf numFmtId="169" fontId="43" fillId="0" borderId="0"/>
    <xf numFmtId="0" fontId="30" fillId="0" borderId="0"/>
    <xf numFmtId="169" fontId="25" fillId="0" borderId="0"/>
    <xf numFmtId="0" fontId="30" fillId="0" borderId="0"/>
    <xf numFmtId="37" fontId="42" fillId="0" borderId="0"/>
    <xf numFmtId="0" fontId="30" fillId="0" borderId="0"/>
    <xf numFmtId="0" fontId="25" fillId="0" borderId="0"/>
    <xf numFmtId="0" fontId="30" fillId="0" borderId="0"/>
    <xf numFmtId="0" fontId="22"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30" fillId="0" borderId="0"/>
    <xf numFmtId="169" fontId="43" fillId="0" borderId="0"/>
    <xf numFmtId="0" fontId="30" fillId="0" borderId="0"/>
    <xf numFmtId="0" fontId="30" fillId="0" borderId="0"/>
    <xf numFmtId="0" fontId="30" fillId="0" borderId="0"/>
    <xf numFmtId="0" fontId="43" fillId="0" borderId="0"/>
    <xf numFmtId="0" fontId="30" fillId="0" borderId="0"/>
    <xf numFmtId="0" fontId="43" fillId="0" borderId="0"/>
    <xf numFmtId="0" fontId="30" fillId="0" borderId="0"/>
    <xf numFmtId="0" fontId="25" fillId="0" borderId="0"/>
    <xf numFmtId="0" fontId="30" fillId="0" borderId="0"/>
    <xf numFmtId="0" fontId="30" fillId="0" borderId="0"/>
    <xf numFmtId="0" fontId="30" fillId="0" borderId="0"/>
    <xf numFmtId="0" fontId="25" fillId="0" borderId="0"/>
    <xf numFmtId="0" fontId="43" fillId="0" borderId="0"/>
    <xf numFmtId="0" fontId="30" fillId="0" borderId="0"/>
    <xf numFmtId="0" fontId="43" fillId="0" borderId="0"/>
    <xf numFmtId="0" fontId="30" fillId="0" borderId="0"/>
    <xf numFmtId="169" fontId="43" fillId="0" borderId="0"/>
    <xf numFmtId="0" fontId="30" fillId="0" borderId="0"/>
    <xf numFmtId="0" fontId="25" fillId="0" borderId="0"/>
    <xf numFmtId="0" fontId="30" fillId="0" borderId="0"/>
    <xf numFmtId="169" fontId="43" fillId="0" borderId="0"/>
    <xf numFmtId="0" fontId="43" fillId="0" borderId="0"/>
    <xf numFmtId="0" fontId="30" fillId="0" borderId="0"/>
    <xf numFmtId="0" fontId="43" fillId="0" borderId="0"/>
    <xf numFmtId="0" fontId="30" fillId="0" borderId="0"/>
    <xf numFmtId="169" fontId="43" fillId="0" borderId="0"/>
    <xf numFmtId="0" fontId="30" fillId="0" borderId="0"/>
    <xf numFmtId="0" fontId="30" fillId="0" borderId="0"/>
    <xf numFmtId="0" fontId="30" fillId="0" borderId="0"/>
    <xf numFmtId="169" fontId="43" fillId="0" borderId="0"/>
    <xf numFmtId="0" fontId="43" fillId="0" borderId="0"/>
    <xf numFmtId="0" fontId="30" fillId="0" borderId="0"/>
    <xf numFmtId="0" fontId="43" fillId="0" borderId="0"/>
    <xf numFmtId="0" fontId="30" fillId="0" borderId="0"/>
    <xf numFmtId="169" fontId="43" fillId="0" borderId="0"/>
    <xf numFmtId="0" fontId="30" fillId="0" borderId="0"/>
    <xf numFmtId="169" fontId="43" fillId="0" borderId="0"/>
    <xf numFmtId="0" fontId="43" fillId="0" borderId="0"/>
    <xf numFmtId="0" fontId="30" fillId="0" borderId="0"/>
    <xf numFmtId="0" fontId="43" fillId="0" borderId="0"/>
    <xf numFmtId="0" fontId="30" fillId="0" borderId="0"/>
    <xf numFmtId="169" fontId="43" fillId="0" borderId="0"/>
    <xf numFmtId="0" fontId="30" fillId="0" borderId="0"/>
    <xf numFmtId="169" fontId="43" fillId="0" borderId="0"/>
    <xf numFmtId="0" fontId="43" fillId="0" borderId="0"/>
    <xf numFmtId="0" fontId="30" fillId="0" borderId="0"/>
    <xf numFmtId="169" fontId="43" fillId="0" borderId="0"/>
    <xf numFmtId="0" fontId="30" fillId="0" borderId="0"/>
    <xf numFmtId="0" fontId="43" fillId="0" borderId="0"/>
    <xf numFmtId="0" fontId="30" fillId="0" borderId="0"/>
    <xf numFmtId="169" fontId="43" fillId="0" borderId="0"/>
    <xf numFmtId="0" fontId="30" fillId="0" borderId="0"/>
    <xf numFmtId="0" fontId="43" fillId="0" borderId="0"/>
    <xf numFmtId="0" fontId="30" fillId="0" borderId="0"/>
    <xf numFmtId="169" fontId="43" fillId="0" borderId="0"/>
    <xf numFmtId="0" fontId="30" fillId="0" borderId="0"/>
    <xf numFmtId="0" fontId="22"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23"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25" fillId="0" borderId="0"/>
    <xf numFmtId="0" fontId="30" fillId="0" borderId="0"/>
    <xf numFmtId="0" fontId="23" fillId="0" borderId="0"/>
    <xf numFmtId="0" fontId="30" fillId="0" borderId="0"/>
    <xf numFmtId="0" fontId="25" fillId="0" borderId="0"/>
    <xf numFmtId="0" fontId="30" fillId="0" borderId="0"/>
    <xf numFmtId="0" fontId="44" fillId="0" borderId="0"/>
    <xf numFmtId="0" fontId="30" fillId="0" borderId="0"/>
    <xf numFmtId="0" fontId="25" fillId="0" borderId="0"/>
    <xf numFmtId="0" fontId="30" fillId="0" borderId="0"/>
    <xf numFmtId="169" fontId="25" fillId="0" borderId="0"/>
    <xf numFmtId="0" fontId="30" fillId="0" borderId="0"/>
    <xf numFmtId="0" fontId="23" fillId="0" borderId="0"/>
    <xf numFmtId="0" fontId="30" fillId="0" borderId="0"/>
    <xf numFmtId="169" fontId="25" fillId="0" borderId="0"/>
    <xf numFmtId="0" fontId="30" fillId="0" borderId="0"/>
    <xf numFmtId="0" fontId="30" fillId="0" borderId="0"/>
    <xf numFmtId="0" fontId="30" fillId="0" borderId="0"/>
    <xf numFmtId="169" fontId="25" fillId="0" borderId="0"/>
    <xf numFmtId="0" fontId="30" fillId="0" borderId="0"/>
    <xf numFmtId="0" fontId="46" fillId="0" borderId="0"/>
    <xf numFmtId="0" fontId="30" fillId="0" borderId="0"/>
    <xf numFmtId="0" fontId="23" fillId="0" borderId="0"/>
    <xf numFmtId="0" fontId="30" fillId="0" borderId="0"/>
    <xf numFmtId="0" fontId="46" fillId="0" borderId="0"/>
    <xf numFmtId="0" fontId="30" fillId="0" borderId="0"/>
    <xf numFmtId="0" fontId="30" fillId="0" borderId="0"/>
    <xf numFmtId="0" fontId="30" fillId="0" borderId="0"/>
    <xf numFmtId="0" fontId="46" fillId="0" borderId="0"/>
    <xf numFmtId="0" fontId="30" fillId="0" borderId="0"/>
    <xf numFmtId="0" fontId="23"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2" fillId="0" borderId="0"/>
    <xf numFmtId="0" fontId="30" fillId="0" borderId="0"/>
    <xf numFmtId="0" fontId="22" fillId="0" borderId="0"/>
    <xf numFmtId="0" fontId="30" fillId="0" borderId="0"/>
    <xf numFmtId="0" fontId="22" fillId="0" borderId="0"/>
    <xf numFmtId="0" fontId="30" fillId="0" borderId="0"/>
    <xf numFmtId="0" fontId="22" fillId="0" borderId="0"/>
    <xf numFmtId="0" fontId="30" fillId="0" borderId="0"/>
    <xf numFmtId="0" fontId="22" fillId="0" borderId="0"/>
    <xf numFmtId="0" fontId="30" fillId="0" borderId="0"/>
    <xf numFmtId="0" fontId="30" fillId="0" borderId="0"/>
    <xf numFmtId="0" fontId="30" fillId="0" borderId="0"/>
    <xf numFmtId="169" fontId="25" fillId="0" borderId="0"/>
    <xf numFmtId="0" fontId="30" fillId="0" borderId="0"/>
    <xf numFmtId="0" fontId="30" fillId="0" borderId="0"/>
    <xf numFmtId="0" fontId="30" fillId="0" borderId="0"/>
    <xf numFmtId="0" fontId="25" fillId="0" borderId="0"/>
    <xf numFmtId="0" fontId="30" fillId="0" borderId="0"/>
    <xf numFmtId="169" fontId="25" fillId="0" borderId="0"/>
    <xf numFmtId="0" fontId="30" fillId="0" borderId="0"/>
    <xf numFmtId="0" fontId="30" fillId="0" borderId="0"/>
    <xf numFmtId="0" fontId="30" fillId="0" borderId="0"/>
    <xf numFmtId="169" fontId="25"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22" fillId="0" borderId="0"/>
    <xf numFmtId="0" fontId="30" fillId="0" borderId="0"/>
    <xf numFmtId="0" fontId="22" fillId="0" borderId="0"/>
    <xf numFmtId="0" fontId="30" fillId="0" borderId="0"/>
    <xf numFmtId="0" fontId="22"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169" fontId="25" fillId="0" borderId="0"/>
    <xf numFmtId="0" fontId="30" fillId="0" borderId="0"/>
    <xf numFmtId="0" fontId="25" fillId="0" borderId="0"/>
    <xf numFmtId="0" fontId="30" fillId="0" borderId="0"/>
    <xf numFmtId="169" fontId="25" fillId="0" borderId="0"/>
    <xf numFmtId="0" fontId="30" fillId="0" borderId="0"/>
    <xf numFmtId="169" fontId="25" fillId="0" borderId="0"/>
    <xf numFmtId="0" fontId="30"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2" fillId="0" borderId="0"/>
    <xf numFmtId="0" fontId="30" fillId="0" borderId="0"/>
    <xf numFmtId="0" fontId="22" fillId="0" borderId="0"/>
    <xf numFmtId="0" fontId="30" fillId="0" borderId="0"/>
    <xf numFmtId="0" fontId="47" fillId="0" borderId="0"/>
    <xf numFmtId="0" fontId="30" fillId="0" borderId="0"/>
    <xf numFmtId="0" fontId="47" fillId="0" borderId="0"/>
    <xf numFmtId="0" fontId="30" fillId="0" borderId="0"/>
    <xf numFmtId="0" fontId="47" fillId="0" borderId="0"/>
    <xf numFmtId="0" fontId="30" fillId="0" borderId="0"/>
    <xf numFmtId="0" fontId="47" fillId="0" borderId="0"/>
    <xf numFmtId="0" fontId="30" fillId="0" borderId="0"/>
    <xf numFmtId="0" fontId="30" fillId="0" borderId="0"/>
    <xf numFmtId="0" fontId="25" fillId="0" borderId="0"/>
    <xf numFmtId="0" fontId="30" fillId="0" borderId="0"/>
    <xf numFmtId="0" fontId="25" fillId="0" borderId="0"/>
    <xf numFmtId="0" fontId="30"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0" fontId="34"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0" fontId="30" fillId="0" borderId="0"/>
    <xf numFmtId="0" fontId="30" fillId="0" borderId="0"/>
    <xf numFmtId="169" fontId="25" fillId="0" borderId="0"/>
    <xf numFmtId="0" fontId="30" fillId="0" borderId="0"/>
    <xf numFmtId="0" fontId="34" fillId="0" borderId="0"/>
    <xf numFmtId="0" fontId="30" fillId="0" borderId="0"/>
    <xf numFmtId="169" fontId="25" fillId="0" borderId="0"/>
    <xf numFmtId="0" fontId="30" fillId="0" borderId="0"/>
    <xf numFmtId="0" fontId="30" fillId="0" borderId="0"/>
    <xf numFmtId="0" fontId="30" fillId="0" borderId="0"/>
    <xf numFmtId="169" fontId="25" fillId="0" borderId="0"/>
    <xf numFmtId="0" fontId="30" fillId="0" borderId="0"/>
    <xf numFmtId="0" fontId="30" fillId="0" borderId="0"/>
    <xf numFmtId="0" fontId="30" fillId="0" borderId="0"/>
    <xf numFmtId="0" fontId="34" fillId="0" borderId="0"/>
    <xf numFmtId="0" fontId="30" fillId="0" borderId="0"/>
    <xf numFmtId="0" fontId="30" fillId="0" borderId="0"/>
    <xf numFmtId="0" fontId="30" fillId="0" borderId="0"/>
    <xf numFmtId="0" fontId="34" fillId="0" borderId="0"/>
    <xf numFmtId="0" fontId="30" fillId="0" borderId="0"/>
    <xf numFmtId="0" fontId="30" fillId="0" borderId="0"/>
    <xf numFmtId="0" fontId="30" fillId="0" borderId="0"/>
    <xf numFmtId="0" fontId="34" fillId="0" borderId="0"/>
    <xf numFmtId="0" fontId="30" fillId="0" borderId="0"/>
    <xf numFmtId="0" fontId="30" fillId="0" borderId="0"/>
    <xf numFmtId="0" fontId="30" fillId="0" borderId="0"/>
    <xf numFmtId="0" fontId="25" fillId="0" borderId="0"/>
    <xf numFmtId="0" fontId="30" fillId="0" borderId="0"/>
    <xf numFmtId="0" fontId="34" fillId="0" borderId="0"/>
    <xf numFmtId="0" fontId="30" fillId="0" borderId="0"/>
    <xf numFmtId="0" fontId="25" fillId="0" borderId="0"/>
    <xf numFmtId="0" fontId="30" fillId="0" borderId="0"/>
    <xf numFmtId="0" fontId="1" fillId="0" borderId="0"/>
    <xf numFmtId="0" fontId="30" fillId="0" borderId="0"/>
    <xf numFmtId="0" fontId="30" fillId="0" borderId="0"/>
    <xf numFmtId="0" fontId="25" fillId="0" borderId="0"/>
    <xf numFmtId="0" fontId="30" fillId="0" borderId="0"/>
    <xf numFmtId="0" fontId="30" fillId="0" borderId="0"/>
    <xf numFmtId="0" fontId="30" fillId="0" borderId="0"/>
    <xf numFmtId="169" fontId="25" fillId="0" borderId="0"/>
    <xf numFmtId="0" fontId="30" fillId="0" borderId="0"/>
    <xf numFmtId="0" fontId="30" fillId="0" borderId="0"/>
    <xf numFmtId="0" fontId="30" fillId="0" borderId="0"/>
    <xf numFmtId="0" fontId="25" fillId="0" borderId="0"/>
    <xf numFmtId="0" fontId="30" fillId="0" borderId="0"/>
    <xf numFmtId="0" fontId="71" fillId="0" borderId="0"/>
    <xf numFmtId="0" fontId="30" fillId="0" borderId="0"/>
    <xf numFmtId="0" fontId="25" fillId="0" borderId="0"/>
    <xf numFmtId="0" fontId="30" fillId="0" borderId="0"/>
    <xf numFmtId="0" fontId="30" fillId="0" borderId="0"/>
    <xf numFmtId="0" fontId="30" fillId="0" borderId="0"/>
    <xf numFmtId="0" fontId="25" fillId="0" borderId="0"/>
    <xf numFmtId="0" fontId="30" fillId="0" borderId="0"/>
    <xf numFmtId="169" fontId="25" fillId="0" borderId="0"/>
    <xf numFmtId="0" fontId="30" fillId="0" borderId="0"/>
    <xf numFmtId="0" fontId="71" fillId="0" borderId="0"/>
    <xf numFmtId="0" fontId="30" fillId="0" borderId="0"/>
    <xf numFmtId="169" fontId="25" fillId="0" borderId="0"/>
    <xf numFmtId="0" fontId="30" fillId="0" borderId="0"/>
    <xf numFmtId="0" fontId="30" fillId="0" borderId="0"/>
    <xf numFmtId="0" fontId="30" fillId="0" borderId="0"/>
    <xf numFmtId="169" fontId="25" fillId="0" borderId="0"/>
    <xf numFmtId="0" fontId="30" fillId="0" borderId="0"/>
    <xf numFmtId="0" fontId="30" fillId="0" borderId="0"/>
    <xf numFmtId="0" fontId="30" fillId="0" borderId="0"/>
    <xf numFmtId="0" fontId="71" fillId="0" borderId="0"/>
    <xf numFmtId="0" fontId="30" fillId="0" borderId="0"/>
    <xf numFmtId="0" fontId="71" fillId="0" borderId="0"/>
    <xf numFmtId="0" fontId="30" fillId="0" borderId="0"/>
    <xf numFmtId="0" fontId="71" fillId="0" borderId="0"/>
    <xf numFmtId="0" fontId="30" fillId="0" borderId="0"/>
    <xf numFmtId="0" fontId="25" fillId="0" borderId="0"/>
    <xf numFmtId="0" fontId="30" fillId="0" borderId="0"/>
    <xf numFmtId="0" fontId="71" fillId="0" borderId="0"/>
    <xf numFmtId="0" fontId="30" fillId="0" borderId="0"/>
    <xf numFmtId="0" fontId="25" fillId="0" borderId="0"/>
    <xf numFmtId="0" fontId="30" fillId="0" borderId="0"/>
    <xf numFmtId="0" fontId="1" fillId="0" borderId="0"/>
    <xf numFmtId="0" fontId="25" fillId="0" borderId="0"/>
    <xf numFmtId="0" fontId="25" fillId="0" borderId="0"/>
    <xf numFmtId="0" fontId="25" fillId="0" borderId="0"/>
    <xf numFmtId="0" fontId="30" fillId="0" borderId="0"/>
    <xf numFmtId="0" fontId="42"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25" fillId="59" borderId="28" applyNumberFormat="0" applyFont="0" applyAlignment="0" applyProtection="0"/>
    <xf numFmtId="0" fontId="30" fillId="0" borderId="0"/>
    <xf numFmtId="169" fontId="25"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25" fillId="59" borderId="28" applyNumberFormat="0" applyFont="0" applyAlignment="0" applyProtection="0"/>
    <xf numFmtId="0" fontId="30" fillId="0" borderId="0"/>
    <xf numFmtId="0" fontId="25" fillId="59" borderId="28" applyNumberFormat="0" applyFont="0" applyAlignment="0" applyProtection="0"/>
    <xf numFmtId="0" fontId="30" fillId="0" borderId="0"/>
    <xf numFmtId="169" fontId="25"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25"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25" fillId="59" borderId="28" applyNumberFormat="0" applyFont="0" applyAlignment="0" applyProtection="0"/>
    <xf numFmtId="0" fontId="30" fillId="0" borderId="0"/>
    <xf numFmtId="169" fontId="25"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25" fillId="59" borderId="28" applyNumberFormat="0" applyFont="0" applyAlignment="0" applyProtection="0"/>
    <xf numFmtId="169" fontId="25" fillId="59" borderId="28" applyNumberFormat="0" applyFont="0" applyAlignment="0" applyProtection="0"/>
    <xf numFmtId="0" fontId="30" fillId="0" borderId="0"/>
    <xf numFmtId="0" fontId="25" fillId="59" borderId="28" applyNumberFormat="0" applyFont="0" applyAlignment="0" applyProtection="0"/>
    <xf numFmtId="0" fontId="30" fillId="0" borderId="0"/>
    <xf numFmtId="0" fontId="25" fillId="59" borderId="28" applyNumberFormat="0" applyFont="0" applyAlignment="0" applyProtection="0"/>
    <xf numFmtId="0" fontId="30" fillId="0" borderId="0"/>
    <xf numFmtId="169" fontId="25"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25"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0" fontId="42" fillId="59" borderId="28" applyNumberFormat="0" applyFont="0" applyAlignment="0" applyProtection="0"/>
    <xf numFmtId="0" fontId="30" fillId="0" borderId="0"/>
    <xf numFmtId="43" fontId="72" fillId="0" borderId="0"/>
    <xf numFmtId="0" fontId="30" fillId="0" borderId="0"/>
    <xf numFmtId="2" fontId="46" fillId="0" borderId="0" applyFont="0" applyFill="0" applyBorder="0" applyAlignment="0" applyProtection="0"/>
    <xf numFmtId="0" fontId="30" fillId="0" borderId="0"/>
    <xf numFmtId="190" fontId="73" fillId="0" borderId="0"/>
    <xf numFmtId="0" fontId="30" fillId="0" borderId="0"/>
    <xf numFmtId="169" fontId="74" fillId="53" borderId="29" applyNumberFormat="0" applyAlignment="0" applyProtection="0"/>
    <xf numFmtId="0" fontId="30" fillId="0" borderId="0"/>
    <xf numFmtId="0" fontId="74" fillId="53" borderId="29" applyNumberFormat="0" applyAlignment="0" applyProtection="0"/>
    <xf numFmtId="0" fontId="30" fillId="0" borderId="0"/>
    <xf numFmtId="169" fontId="74" fillId="53" borderId="29" applyNumberFormat="0" applyAlignment="0" applyProtection="0"/>
    <xf numFmtId="0" fontId="30" fillId="0" borderId="0"/>
    <xf numFmtId="0" fontId="74" fillId="53" borderId="29" applyNumberFormat="0" applyAlignment="0" applyProtection="0"/>
    <xf numFmtId="0" fontId="30" fillId="0" borderId="0"/>
    <xf numFmtId="0" fontId="75" fillId="0" borderId="30" applyNumberFormat="0" applyAlignment="0" applyProtection="0"/>
    <xf numFmtId="0" fontId="30" fillId="0" borderId="0"/>
    <xf numFmtId="0" fontId="34" fillId="57" borderId="0" applyNumberFormat="0" applyFont="0" applyBorder="0" applyAlignment="0" applyProtection="0"/>
    <xf numFmtId="0" fontId="30" fillId="0" borderId="0"/>
    <xf numFmtId="0" fontId="42" fillId="60" borderId="17" applyNumberFormat="0" applyFont="0" applyBorder="0" applyAlignment="0" applyProtection="0">
      <alignment horizontal="center"/>
    </xf>
    <xf numFmtId="0" fontId="30" fillId="0" borderId="0"/>
    <xf numFmtId="0" fontId="42" fillId="52" borderId="17" applyNumberFormat="0" applyFont="0" applyBorder="0" applyAlignment="0" applyProtection="0">
      <alignment horizontal="center"/>
    </xf>
    <xf numFmtId="0" fontId="30" fillId="0" borderId="0"/>
    <xf numFmtId="0" fontId="34" fillId="0" borderId="31" applyNumberFormat="0" applyAlignment="0" applyProtection="0"/>
    <xf numFmtId="0" fontId="30" fillId="0" borderId="0"/>
    <xf numFmtId="0" fontId="34" fillId="0" borderId="32" applyNumberFormat="0" applyAlignment="0" applyProtection="0"/>
    <xf numFmtId="0" fontId="30" fillId="0" borderId="0"/>
    <xf numFmtId="0" fontId="75" fillId="0" borderId="33" applyNumberFormat="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10"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42"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42" fillId="0" borderId="0" applyFont="0" applyFill="0" applyBorder="0" applyAlignment="0" applyProtection="0"/>
    <xf numFmtId="0" fontId="30" fillId="0" borderId="0"/>
    <xf numFmtId="9" fontId="42"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44"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42"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42" fillId="0" borderId="0" applyFont="0" applyFill="0" applyBorder="0" applyAlignment="0" applyProtection="0"/>
    <xf numFmtId="0" fontId="30" fillId="0" borderId="0"/>
    <xf numFmtId="9" fontId="42"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9" fontId="39" fillId="0" borderId="0" applyFont="0" applyFill="0" applyBorder="0" applyAlignment="0" applyProtection="0"/>
    <xf numFmtId="0" fontId="30" fillId="0" borderId="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9" fontId="22" fillId="0" borderId="0" applyFont="0" applyFill="0" applyBorder="0" applyAlignment="0" applyProtection="0"/>
    <xf numFmtId="0" fontId="30" fillId="0" borderId="0"/>
    <xf numFmtId="0" fontId="30" fillId="0" borderId="0"/>
    <xf numFmtId="0" fontId="30" fillId="0" borderId="0"/>
    <xf numFmtId="9" fontId="22" fillId="0" borderId="0" applyFont="0" applyFill="0" applyBorder="0" applyAlignment="0" applyProtection="0"/>
    <xf numFmtId="0" fontId="30" fillId="0" borderId="0"/>
    <xf numFmtId="0" fontId="30" fillId="0" borderId="0"/>
    <xf numFmtId="0" fontId="30" fillId="0" borderId="0"/>
    <xf numFmtId="9" fontId="22"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5"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9" fontId="22"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30" fillId="0" borderId="0"/>
    <xf numFmtId="0" fontId="30" fillId="0" borderId="0"/>
    <xf numFmtId="9" fontId="25" fillId="0" borderId="0" applyFont="0" applyFill="0" applyBorder="0" applyAlignment="0" applyProtection="0"/>
    <xf numFmtId="0" fontId="30" fillId="0" borderId="0"/>
    <xf numFmtId="0" fontId="46" fillId="0" borderId="0" applyNumberFormat="0" applyFont="0" applyFill="0" applyBorder="0" applyAlignment="0" applyProtection="0">
      <alignment horizontal="left"/>
    </xf>
    <xf numFmtId="0" fontId="30" fillId="0" borderId="0"/>
    <xf numFmtId="0" fontId="46" fillId="0" borderId="0" applyNumberFormat="0" applyFont="0" applyFill="0" applyBorder="0" applyAlignment="0" applyProtection="0">
      <alignment horizontal="left"/>
    </xf>
    <xf numFmtId="0" fontId="30" fillId="0" borderId="0"/>
    <xf numFmtId="0" fontId="46" fillId="0" borderId="0" applyNumberFormat="0" applyFont="0" applyFill="0" applyBorder="0" applyAlignment="0" applyProtection="0">
      <alignment horizontal="left"/>
    </xf>
    <xf numFmtId="0" fontId="30" fillId="0" borderId="0"/>
    <xf numFmtId="0" fontId="46" fillId="0" borderId="0" applyNumberFormat="0" applyFont="0" applyFill="0" applyBorder="0" applyAlignment="0" applyProtection="0">
      <alignment horizontal="left"/>
    </xf>
    <xf numFmtId="0" fontId="30" fillId="0" borderId="0"/>
    <xf numFmtId="0" fontId="46" fillId="0" borderId="0" applyNumberFormat="0" applyFont="0" applyFill="0" applyBorder="0" applyAlignment="0" applyProtection="0">
      <alignment horizontal="left"/>
    </xf>
    <xf numFmtId="0" fontId="30" fillId="0" borderId="0"/>
    <xf numFmtId="0" fontId="46" fillId="0" borderId="0" applyNumberFormat="0" applyFont="0" applyFill="0" applyBorder="0" applyAlignment="0" applyProtection="0">
      <alignment horizontal="left"/>
    </xf>
    <xf numFmtId="0" fontId="30" fillId="0" borderId="0"/>
    <xf numFmtId="2" fontId="46" fillId="0" borderId="0" applyFont="0" applyFill="0" applyBorder="0" applyAlignment="0" applyProtection="0"/>
    <xf numFmtId="0" fontId="30" fillId="0" borderId="0"/>
    <xf numFmtId="15" fontId="46" fillId="0" borderId="0" applyFont="0" applyFill="0" applyBorder="0" applyAlignment="0" applyProtection="0"/>
    <xf numFmtId="0" fontId="30" fillId="0" borderId="0"/>
    <xf numFmtId="15" fontId="46" fillId="0" borderId="0" applyFont="0" applyFill="0" applyBorder="0" applyAlignment="0" applyProtection="0"/>
    <xf numFmtId="0" fontId="30" fillId="0" borderId="0"/>
    <xf numFmtId="15" fontId="46" fillId="0" borderId="0" applyFont="0" applyFill="0" applyBorder="0" applyAlignment="0" applyProtection="0"/>
    <xf numFmtId="0" fontId="30" fillId="0" borderId="0"/>
    <xf numFmtId="15" fontId="46" fillId="0" borderId="0" applyFont="0" applyFill="0" applyBorder="0" applyAlignment="0" applyProtection="0"/>
    <xf numFmtId="0" fontId="30" fillId="0" borderId="0"/>
    <xf numFmtId="15" fontId="46" fillId="0" borderId="0" applyFont="0" applyFill="0" applyBorder="0" applyAlignment="0" applyProtection="0"/>
    <xf numFmtId="0" fontId="30" fillId="0" borderId="0"/>
    <xf numFmtId="15" fontId="46" fillId="0" borderId="0" applyFont="0" applyFill="0" applyBorder="0" applyAlignment="0" applyProtection="0"/>
    <xf numFmtId="0" fontId="30" fillId="0" borderId="0"/>
    <xf numFmtId="4" fontId="46" fillId="0" borderId="0" applyFont="0" applyFill="0" applyBorder="0" applyAlignment="0" applyProtection="0"/>
    <xf numFmtId="0" fontId="30" fillId="0" borderId="0"/>
    <xf numFmtId="4" fontId="46" fillId="0" borderId="0" applyFont="0" applyFill="0" applyBorder="0" applyAlignment="0" applyProtection="0"/>
    <xf numFmtId="0" fontId="30" fillId="0" borderId="0"/>
    <xf numFmtId="4" fontId="46" fillId="0" borderId="0" applyFont="0" applyFill="0" applyBorder="0" applyAlignment="0" applyProtection="0"/>
    <xf numFmtId="0" fontId="30" fillId="0" borderId="0"/>
    <xf numFmtId="4" fontId="46" fillId="0" borderId="0" applyFont="0" applyFill="0" applyBorder="0" applyAlignment="0" applyProtection="0"/>
    <xf numFmtId="0" fontId="30" fillId="0" borderId="0"/>
    <xf numFmtId="4" fontId="46" fillId="0" borderId="0" applyFont="0" applyFill="0" applyBorder="0" applyAlignment="0" applyProtection="0"/>
    <xf numFmtId="0" fontId="30" fillId="0" borderId="0"/>
    <xf numFmtId="4" fontId="46" fillId="0" borderId="0" applyFont="0" applyFill="0" applyBorder="0" applyAlignment="0" applyProtection="0"/>
    <xf numFmtId="0" fontId="30" fillId="0" borderId="0"/>
    <xf numFmtId="0" fontId="76" fillId="0" borderId="13">
      <alignment horizontal="center"/>
    </xf>
    <xf numFmtId="0" fontId="30" fillId="0" borderId="0"/>
    <xf numFmtId="0" fontId="76" fillId="0" borderId="13">
      <alignment horizontal="center"/>
    </xf>
    <xf numFmtId="0" fontId="30" fillId="0" borderId="0"/>
    <xf numFmtId="0" fontId="76" fillId="0" borderId="13">
      <alignment horizontal="center"/>
    </xf>
    <xf numFmtId="0" fontId="30" fillId="0" borderId="0"/>
    <xf numFmtId="0" fontId="76" fillId="0" borderId="13">
      <alignment horizontal="center"/>
    </xf>
    <xf numFmtId="0" fontId="30" fillId="0" borderId="0"/>
    <xf numFmtId="0" fontId="76" fillId="0" borderId="13">
      <alignment horizontal="center"/>
    </xf>
    <xf numFmtId="0" fontId="30" fillId="0" borderId="0"/>
    <xf numFmtId="0" fontId="76" fillId="0" borderId="13">
      <alignment horizontal="center"/>
    </xf>
    <xf numFmtId="0" fontId="30" fillId="0" borderId="0"/>
    <xf numFmtId="3" fontId="46" fillId="0" borderId="0" applyFont="0" applyFill="0" applyBorder="0" applyAlignment="0" applyProtection="0"/>
    <xf numFmtId="0" fontId="30" fillId="0" borderId="0"/>
    <xf numFmtId="3" fontId="46" fillId="0" borderId="0" applyFont="0" applyFill="0" applyBorder="0" applyAlignment="0" applyProtection="0"/>
    <xf numFmtId="0" fontId="30" fillId="0" borderId="0"/>
    <xf numFmtId="3" fontId="46" fillId="0" borderId="0" applyFont="0" applyFill="0" applyBorder="0" applyAlignment="0" applyProtection="0"/>
    <xf numFmtId="0" fontId="30" fillId="0" borderId="0"/>
    <xf numFmtId="3" fontId="46" fillId="0" borderId="0" applyFont="0" applyFill="0" applyBorder="0" applyAlignment="0" applyProtection="0"/>
    <xf numFmtId="0" fontId="30" fillId="0" borderId="0"/>
    <xf numFmtId="3" fontId="46" fillId="0" borderId="0" applyFont="0" applyFill="0" applyBorder="0" applyAlignment="0" applyProtection="0"/>
    <xf numFmtId="0" fontId="30" fillId="0" borderId="0"/>
    <xf numFmtId="3" fontId="46" fillId="0" borderId="0" applyFont="0" applyFill="0" applyBorder="0" applyAlignment="0" applyProtection="0"/>
    <xf numFmtId="0" fontId="30" fillId="0" borderId="0"/>
    <xf numFmtId="0" fontId="46" fillId="61" borderId="0" applyNumberFormat="0" applyFont="0" applyBorder="0" applyAlignment="0" applyProtection="0"/>
    <xf numFmtId="0" fontId="30" fillId="0" borderId="0"/>
    <xf numFmtId="0" fontId="46" fillId="61" borderId="0" applyNumberFormat="0" applyFont="0" applyBorder="0" applyAlignment="0" applyProtection="0"/>
    <xf numFmtId="0" fontId="30" fillId="0" borderId="0"/>
    <xf numFmtId="0" fontId="46" fillId="61" borderId="0" applyNumberFormat="0" applyFont="0" applyBorder="0" applyAlignment="0" applyProtection="0"/>
    <xf numFmtId="0" fontId="30" fillId="0" borderId="0"/>
    <xf numFmtId="0" fontId="46" fillId="61" borderId="0" applyNumberFormat="0" applyFont="0" applyBorder="0" applyAlignment="0" applyProtection="0"/>
    <xf numFmtId="0" fontId="30" fillId="0" borderId="0"/>
    <xf numFmtId="0" fontId="46" fillId="61" borderId="0" applyNumberFormat="0" applyFont="0" applyBorder="0" applyAlignment="0" applyProtection="0"/>
    <xf numFmtId="0" fontId="30" fillId="0" borderId="0"/>
    <xf numFmtId="0" fontId="46" fillId="61" borderId="0" applyNumberFormat="0" applyFont="0" applyBorder="0" applyAlignment="0" applyProtection="0"/>
    <xf numFmtId="0" fontId="30" fillId="0" borderId="0"/>
    <xf numFmtId="2" fontId="46" fillId="0" borderId="0" applyFont="0" applyFill="0" applyBorder="0" applyAlignment="0" applyProtection="0"/>
    <xf numFmtId="0" fontId="30" fillId="0" borderId="0"/>
    <xf numFmtId="0" fontId="77" fillId="62" borderId="0" applyNumberFormat="0" applyFont="0" applyFill="0" applyBorder="0" applyAlignment="0" applyProtection="0"/>
    <xf numFmtId="0" fontId="30" fillId="0" borderId="0"/>
    <xf numFmtId="0" fontId="77" fillId="63" borderId="0" applyNumberFormat="0" applyFont="0" applyFill="0" applyBorder="0" applyAlignment="0" applyProtection="0"/>
    <xf numFmtId="0" fontId="30" fillId="0" borderId="0"/>
    <xf numFmtId="43" fontId="42" fillId="0" borderId="0" applyFont="0" applyFill="0" applyBorder="0" applyAlignment="0" applyProtection="0"/>
    <xf numFmtId="0" fontId="30" fillId="0" borderId="0"/>
    <xf numFmtId="4" fontId="78" fillId="64" borderId="34">
      <alignment vertical="center"/>
    </xf>
    <xf numFmtId="0" fontId="30" fillId="0" borderId="0"/>
    <xf numFmtId="4" fontId="78" fillId="64" borderId="34">
      <alignment vertical="center"/>
    </xf>
    <xf numFmtId="0" fontId="30" fillId="0" borderId="0"/>
    <xf numFmtId="4" fontId="78" fillId="64" borderId="34">
      <alignment vertical="center"/>
    </xf>
    <xf numFmtId="0" fontId="30" fillId="0" borderId="0"/>
    <xf numFmtId="4" fontId="78" fillId="64" borderId="34">
      <alignment vertical="center"/>
    </xf>
    <xf numFmtId="0" fontId="30" fillId="0" borderId="0"/>
    <xf numFmtId="4" fontId="78" fillId="64" borderId="34">
      <alignment vertical="center"/>
    </xf>
    <xf numFmtId="0" fontId="30" fillId="0" borderId="0"/>
    <xf numFmtId="4" fontId="78" fillId="64" borderId="34">
      <alignment vertical="center"/>
    </xf>
    <xf numFmtId="0" fontId="30" fillId="0" borderId="0"/>
    <xf numFmtId="4" fontId="79" fillId="64" borderId="34">
      <alignment vertical="center"/>
    </xf>
    <xf numFmtId="0" fontId="30" fillId="0" borderId="0"/>
    <xf numFmtId="4" fontId="79" fillId="64" borderId="34">
      <alignment vertical="center"/>
    </xf>
    <xf numFmtId="0" fontId="30" fillId="0" borderId="0"/>
    <xf numFmtId="4" fontId="79" fillId="64" borderId="34">
      <alignment vertical="center"/>
    </xf>
    <xf numFmtId="0" fontId="30" fillId="0" borderId="0"/>
    <xf numFmtId="4" fontId="79" fillId="64" borderId="34">
      <alignment vertical="center"/>
    </xf>
    <xf numFmtId="0" fontId="30" fillId="0" borderId="0"/>
    <xf numFmtId="4" fontId="79" fillId="64" borderId="34">
      <alignment vertical="center"/>
    </xf>
    <xf numFmtId="0" fontId="30" fillId="0" borderId="0"/>
    <xf numFmtId="4" fontId="79" fillId="64" borderId="34">
      <alignment vertical="center"/>
    </xf>
    <xf numFmtId="0" fontId="30" fillId="0" borderId="0"/>
    <xf numFmtId="4" fontId="80" fillId="65" borderId="23">
      <alignment vertical="center"/>
    </xf>
    <xf numFmtId="0" fontId="30" fillId="0" borderId="0"/>
    <xf numFmtId="4" fontId="80" fillId="65" borderId="23">
      <alignment vertical="center"/>
    </xf>
    <xf numFmtId="0" fontId="30" fillId="0" borderId="0"/>
    <xf numFmtId="4" fontId="80" fillId="65" borderId="23">
      <alignment vertical="center"/>
    </xf>
    <xf numFmtId="0" fontId="30" fillId="0" borderId="0"/>
    <xf numFmtId="4" fontId="80" fillId="65" borderId="23">
      <alignment vertical="center"/>
    </xf>
    <xf numFmtId="0" fontId="30" fillId="0" borderId="0"/>
    <xf numFmtId="4" fontId="80" fillId="65" borderId="23">
      <alignment vertical="center"/>
    </xf>
    <xf numFmtId="0" fontId="30" fillId="0" borderId="0"/>
    <xf numFmtId="4" fontId="80" fillId="65" borderId="23">
      <alignment vertical="center"/>
    </xf>
    <xf numFmtId="0" fontId="30" fillId="0" borderId="0"/>
    <xf numFmtId="4" fontId="81" fillId="65" borderId="23">
      <alignment vertical="center"/>
    </xf>
    <xf numFmtId="0" fontId="30" fillId="0" borderId="0"/>
    <xf numFmtId="4" fontId="81" fillId="65" borderId="23">
      <alignment vertical="center"/>
    </xf>
    <xf numFmtId="0" fontId="30" fillId="0" borderId="0"/>
    <xf numFmtId="4" fontId="81" fillId="65" borderId="23">
      <alignment vertical="center"/>
    </xf>
    <xf numFmtId="0" fontId="30" fillId="0" borderId="0"/>
    <xf numFmtId="4" fontId="81" fillId="65" borderId="23">
      <alignment vertical="center"/>
    </xf>
    <xf numFmtId="0" fontId="30" fillId="0" borderId="0"/>
    <xf numFmtId="4" fontId="81" fillId="65" borderId="23">
      <alignment vertical="center"/>
    </xf>
    <xf numFmtId="0" fontId="30" fillId="0" borderId="0"/>
    <xf numFmtId="4" fontId="81" fillId="65" borderId="23">
      <alignment vertical="center"/>
    </xf>
    <xf numFmtId="0" fontId="30" fillId="0" borderId="0"/>
    <xf numFmtId="4" fontId="80" fillId="66" borderId="23">
      <alignment vertical="center"/>
    </xf>
    <xf numFmtId="0" fontId="30" fillId="0" borderId="0"/>
    <xf numFmtId="4" fontId="80" fillId="66" borderId="23">
      <alignment vertical="center"/>
    </xf>
    <xf numFmtId="0" fontId="30" fillId="0" borderId="0"/>
    <xf numFmtId="4" fontId="80" fillId="66" borderId="23">
      <alignment vertical="center"/>
    </xf>
    <xf numFmtId="0" fontId="30" fillId="0" borderId="0"/>
    <xf numFmtId="4" fontId="80" fillId="66" borderId="23">
      <alignment vertical="center"/>
    </xf>
    <xf numFmtId="0" fontId="30" fillId="0" borderId="0"/>
    <xf numFmtId="4" fontId="80" fillId="66" borderId="23">
      <alignment vertical="center"/>
    </xf>
    <xf numFmtId="0" fontId="30" fillId="0" borderId="0"/>
    <xf numFmtId="4" fontId="80" fillId="66" borderId="23">
      <alignment vertical="center"/>
    </xf>
    <xf numFmtId="0" fontId="30" fillId="0" borderId="0"/>
    <xf numFmtId="4" fontId="81" fillId="66" borderId="23">
      <alignment vertical="center"/>
    </xf>
    <xf numFmtId="0" fontId="30" fillId="0" borderId="0"/>
    <xf numFmtId="4" fontId="81" fillId="66" borderId="23">
      <alignment vertical="center"/>
    </xf>
    <xf numFmtId="0" fontId="30" fillId="0" borderId="0"/>
    <xf numFmtId="4" fontId="81" fillId="66" borderId="23">
      <alignment vertical="center"/>
    </xf>
    <xf numFmtId="0" fontId="30" fillId="0" borderId="0"/>
    <xf numFmtId="4" fontId="81" fillId="66" borderId="23">
      <alignment vertical="center"/>
    </xf>
    <xf numFmtId="0" fontId="30" fillId="0" borderId="0"/>
    <xf numFmtId="4" fontId="81" fillId="66" borderId="23">
      <alignment vertical="center"/>
    </xf>
    <xf numFmtId="0" fontId="30" fillId="0" borderId="0"/>
    <xf numFmtId="4" fontId="81" fillId="66" borderId="23">
      <alignment vertical="center"/>
    </xf>
    <xf numFmtId="0" fontId="30" fillId="0" borderId="0"/>
    <xf numFmtId="4" fontId="41" fillId="64" borderId="34">
      <alignment horizontal="left" vertical="center" indent="1"/>
    </xf>
    <xf numFmtId="0" fontId="30" fillId="0" borderId="0"/>
    <xf numFmtId="4" fontId="41" fillId="64" borderId="34">
      <alignment horizontal="left" vertical="center" indent="1"/>
    </xf>
    <xf numFmtId="0" fontId="30" fillId="0" borderId="0"/>
    <xf numFmtId="4" fontId="41" fillId="64" borderId="34">
      <alignment horizontal="left" vertical="center" indent="1"/>
    </xf>
    <xf numFmtId="0" fontId="30" fillId="0" borderId="0"/>
    <xf numFmtId="4" fontId="41" fillId="64" borderId="34">
      <alignment horizontal="left" vertical="center" indent="1"/>
    </xf>
    <xf numFmtId="0" fontId="30" fillId="0" borderId="0"/>
    <xf numFmtId="4" fontId="41" fillId="64" borderId="34">
      <alignment horizontal="left" vertical="center" indent="1"/>
    </xf>
    <xf numFmtId="0" fontId="30" fillId="0" borderId="0"/>
    <xf numFmtId="4" fontId="41" fillId="64" borderId="34">
      <alignment horizontal="left" vertical="center" indent="1"/>
    </xf>
    <xf numFmtId="0" fontId="30" fillId="0" borderId="0"/>
    <xf numFmtId="0" fontId="25" fillId="0" borderId="0">
      <protection locked="0"/>
    </xf>
    <xf numFmtId="0" fontId="30" fillId="0" borderId="0"/>
    <xf numFmtId="0" fontId="25" fillId="0" borderId="0">
      <protection locked="0"/>
    </xf>
    <xf numFmtId="0" fontId="30" fillId="0" borderId="0"/>
    <xf numFmtId="0" fontId="25" fillId="0" borderId="0">
      <protection locked="0"/>
    </xf>
    <xf numFmtId="0" fontId="30" fillId="0" borderId="0"/>
    <xf numFmtId="0" fontId="25" fillId="0" borderId="0">
      <protection locked="0"/>
    </xf>
    <xf numFmtId="0" fontId="30" fillId="0" borderId="0"/>
    <xf numFmtId="0" fontId="25" fillId="0" borderId="0">
      <protection locked="0"/>
    </xf>
    <xf numFmtId="0" fontId="30" fillId="0" borderId="0"/>
    <xf numFmtId="0" fontId="25" fillId="0" borderId="0">
      <protection locked="0"/>
    </xf>
    <xf numFmtId="0" fontId="30" fillId="0" borderId="0"/>
    <xf numFmtId="4" fontId="41" fillId="67" borderId="0">
      <alignment horizontal="left" vertical="center" indent="1"/>
    </xf>
    <xf numFmtId="0" fontId="30" fillId="0" borderId="0"/>
    <xf numFmtId="4" fontId="41" fillId="67" borderId="0">
      <alignment horizontal="left" vertical="center" indent="1"/>
    </xf>
    <xf numFmtId="0" fontId="30" fillId="0" borderId="0"/>
    <xf numFmtId="4" fontId="41" fillId="67" borderId="0">
      <alignment horizontal="left" vertical="center" indent="1"/>
    </xf>
    <xf numFmtId="0" fontId="30" fillId="0" borderId="0"/>
    <xf numFmtId="4" fontId="41" fillId="67" borderId="0">
      <alignment horizontal="left" vertical="center" indent="1"/>
    </xf>
    <xf numFmtId="0" fontId="30" fillId="0" borderId="0"/>
    <xf numFmtId="4" fontId="41" fillId="67" borderId="0">
      <alignment horizontal="left" vertical="center" indent="1"/>
    </xf>
    <xf numFmtId="0" fontId="30" fillId="0" borderId="0"/>
    <xf numFmtId="4" fontId="41" fillId="67" borderId="0">
      <alignment horizontal="left" vertical="center" indent="1"/>
    </xf>
    <xf numFmtId="0" fontId="30" fillId="0" borderId="0"/>
    <xf numFmtId="4" fontId="41" fillId="68" borderId="34" applyNumberFormat="0" applyProtection="0">
      <alignment horizontal="right" vertical="center"/>
    </xf>
    <xf numFmtId="0" fontId="30" fillId="0" borderId="0"/>
    <xf numFmtId="4" fontId="41" fillId="68" borderId="34" applyNumberFormat="0" applyProtection="0">
      <alignment horizontal="right" vertical="center"/>
    </xf>
    <xf numFmtId="0" fontId="30" fillId="0" borderId="0"/>
    <xf numFmtId="4" fontId="41" fillId="68" borderId="34" applyNumberFormat="0" applyProtection="0">
      <alignment horizontal="right" vertical="center"/>
    </xf>
    <xf numFmtId="0" fontId="30" fillId="0" borderId="0"/>
    <xf numFmtId="4" fontId="41" fillId="68" borderId="34" applyNumberFormat="0" applyProtection="0">
      <alignment horizontal="right" vertical="center"/>
    </xf>
    <xf numFmtId="0" fontId="30" fillId="0" borderId="0"/>
    <xf numFmtId="4" fontId="41" fillId="68" borderId="34" applyNumberFormat="0" applyProtection="0">
      <alignment horizontal="right" vertical="center"/>
    </xf>
    <xf numFmtId="0" fontId="30" fillId="0" borderId="0"/>
    <xf numFmtId="4" fontId="41" fillId="68" borderId="34" applyNumberFormat="0" applyProtection="0">
      <alignment horizontal="right" vertical="center"/>
    </xf>
    <xf numFmtId="0" fontId="30" fillId="0" borderId="0"/>
    <xf numFmtId="4" fontId="41" fillId="69" borderId="34" applyNumberFormat="0" applyProtection="0">
      <alignment horizontal="right" vertical="center"/>
    </xf>
    <xf numFmtId="0" fontId="30" fillId="0" borderId="0"/>
    <xf numFmtId="4" fontId="41" fillId="69" borderId="34" applyNumberFormat="0" applyProtection="0">
      <alignment horizontal="right" vertical="center"/>
    </xf>
    <xf numFmtId="0" fontId="30" fillId="0" borderId="0"/>
    <xf numFmtId="4" fontId="41" fillId="69" borderId="34" applyNumberFormat="0" applyProtection="0">
      <alignment horizontal="right" vertical="center"/>
    </xf>
    <xf numFmtId="0" fontId="30" fillId="0" borderId="0"/>
    <xf numFmtId="4" fontId="41" fillId="69" borderId="34" applyNumberFormat="0" applyProtection="0">
      <alignment horizontal="right" vertical="center"/>
    </xf>
    <xf numFmtId="0" fontId="30" fillId="0" borderId="0"/>
    <xf numFmtId="4" fontId="41" fillId="69" borderId="34" applyNumberFormat="0" applyProtection="0">
      <alignment horizontal="right" vertical="center"/>
    </xf>
    <xf numFmtId="0" fontId="30" fillId="0" borderId="0"/>
    <xf numFmtId="4" fontId="41" fillId="69" borderId="34" applyNumberFormat="0" applyProtection="0">
      <alignment horizontal="right" vertical="center"/>
    </xf>
    <xf numFmtId="0" fontId="30" fillId="0" borderId="0"/>
    <xf numFmtId="4" fontId="41" fillId="70" borderId="34" applyNumberFormat="0" applyProtection="0">
      <alignment horizontal="right" vertical="center"/>
    </xf>
    <xf numFmtId="0" fontId="30" fillId="0" borderId="0"/>
    <xf numFmtId="4" fontId="41" fillId="70" borderId="34" applyNumberFormat="0" applyProtection="0">
      <alignment horizontal="right" vertical="center"/>
    </xf>
    <xf numFmtId="0" fontId="30" fillId="0" borderId="0"/>
    <xf numFmtId="4" fontId="41" fillId="70" borderId="34" applyNumberFormat="0" applyProtection="0">
      <alignment horizontal="right" vertical="center"/>
    </xf>
    <xf numFmtId="0" fontId="30" fillId="0" borderId="0"/>
    <xf numFmtId="4" fontId="41" fillId="70" borderId="34" applyNumberFormat="0" applyProtection="0">
      <alignment horizontal="right" vertical="center"/>
    </xf>
    <xf numFmtId="0" fontId="30" fillId="0" borderId="0"/>
    <xf numFmtId="4" fontId="41" fillId="70" borderId="34" applyNumberFormat="0" applyProtection="0">
      <alignment horizontal="right" vertical="center"/>
    </xf>
    <xf numFmtId="0" fontId="30" fillId="0" borderId="0"/>
    <xf numFmtId="4" fontId="41" fillId="70" borderId="34" applyNumberFormat="0" applyProtection="0">
      <alignment horizontal="right" vertical="center"/>
    </xf>
    <xf numFmtId="0" fontId="30" fillId="0" borderId="0"/>
    <xf numFmtId="4" fontId="41" fillId="57" borderId="34" applyNumberFormat="0" applyProtection="0">
      <alignment horizontal="right" vertical="center"/>
    </xf>
    <xf numFmtId="0" fontId="30" fillId="0" borderId="0"/>
    <xf numFmtId="4" fontId="41" fillId="57" borderId="34" applyNumberFormat="0" applyProtection="0">
      <alignment horizontal="right" vertical="center"/>
    </xf>
    <xf numFmtId="0" fontId="30" fillId="0" borderId="0"/>
    <xf numFmtId="4" fontId="41" fillId="57" borderId="34" applyNumberFormat="0" applyProtection="0">
      <alignment horizontal="right" vertical="center"/>
    </xf>
    <xf numFmtId="0" fontId="30" fillId="0" borderId="0"/>
    <xf numFmtId="4" fontId="41" fillId="57" borderId="34" applyNumberFormat="0" applyProtection="0">
      <alignment horizontal="right" vertical="center"/>
    </xf>
    <xf numFmtId="0" fontId="30" fillId="0" borderId="0"/>
    <xf numFmtId="4" fontId="41" fillId="57" borderId="34" applyNumberFormat="0" applyProtection="0">
      <alignment horizontal="right" vertical="center"/>
    </xf>
    <xf numFmtId="0" fontId="30" fillId="0" borderId="0"/>
    <xf numFmtId="4" fontId="41" fillId="57" borderId="34" applyNumberFormat="0" applyProtection="0">
      <alignment horizontal="right" vertical="center"/>
    </xf>
    <xf numFmtId="0" fontId="30" fillId="0" borderId="0"/>
    <xf numFmtId="4" fontId="41" fillId="71" borderId="34" applyNumberFormat="0" applyProtection="0">
      <alignment horizontal="right" vertical="center"/>
    </xf>
    <xf numFmtId="0" fontId="30" fillId="0" borderId="0"/>
    <xf numFmtId="4" fontId="41" fillId="71" borderId="34" applyNumberFormat="0" applyProtection="0">
      <alignment horizontal="right" vertical="center"/>
    </xf>
    <xf numFmtId="0" fontId="30" fillId="0" borderId="0"/>
    <xf numFmtId="4" fontId="41" fillId="71" borderId="34" applyNumberFormat="0" applyProtection="0">
      <alignment horizontal="right" vertical="center"/>
    </xf>
    <xf numFmtId="0" fontId="30" fillId="0" borderId="0"/>
    <xf numFmtId="4" fontId="41" fillId="71" borderId="34" applyNumberFormat="0" applyProtection="0">
      <alignment horizontal="right" vertical="center"/>
    </xf>
    <xf numFmtId="0" fontId="30" fillId="0" borderId="0"/>
    <xf numFmtId="4" fontId="41" fillId="71" borderId="34" applyNumberFormat="0" applyProtection="0">
      <alignment horizontal="right" vertical="center"/>
    </xf>
    <xf numFmtId="0" fontId="30" fillId="0" borderId="0"/>
    <xf numFmtId="4" fontId="41" fillId="71" borderId="34" applyNumberFormat="0" applyProtection="0">
      <alignment horizontal="right" vertical="center"/>
    </xf>
    <xf numFmtId="0" fontId="30" fillId="0" borderId="0"/>
    <xf numFmtId="4" fontId="41" fillId="72" borderId="34" applyNumberFormat="0" applyProtection="0">
      <alignment horizontal="right" vertical="center"/>
    </xf>
    <xf numFmtId="0" fontId="30" fillId="0" borderId="0"/>
    <xf numFmtId="4" fontId="41" fillId="72" borderId="34" applyNumberFormat="0" applyProtection="0">
      <alignment horizontal="right" vertical="center"/>
    </xf>
    <xf numFmtId="0" fontId="30" fillId="0" borderId="0"/>
    <xf numFmtId="4" fontId="41" fillId="72" borderId="34" applyNumberFormat="0" applyProtection="0">
      <alignment horizontal="right" vertical="center"/>
    </xf>
    <xf numFmtId="0" fontId="30" fillId="0" borderId="0"/>
    <xf numFmtId="4" fontId="41" fillId="72" borderId="34" applyNumberFormat="0" applyProtection="0">
      <alignment horizontal="right" vertical="center"/>
    </xf>
    <xf numFmtId="0" fontId="30" fillId="0" borderId="0"/>
    <xf numFmtId="4" fontId="41" fillId="72" borderId="34" applyNumberFormat="0" applyProtection="0">
      <alignment horizontal="right" vertical="center"/>
    </xf>
    <xf numFmtId="0" fontId="30" fillId="0" borderId="0"/>
    <xf numFmtId="4" fontId="41" fillId="72" borderId="34" applyNumberFormat="0" applyProtection="0">
      <alignment horizontal="right" vertical="center"/>
    </xf>
    <xf numFmtId="0" fontId="30" fillId="0" borderId="0"/>
    <xf numFmtId="4" fontId="41" fillId="73" borderId="34" applyNumberFormat="0" applyProtection="0">
      <alignment horizontal="right" vertical="center"/>
    </xf>
    <xf numFmtId="0" fontId="30" fillId="0" borderId="0"/>
    <xf numFmtId="4" fontId="41" fillId="73" borderId="34" applyNumberFormat="0" applyProtection="0">
      <alignment horizontal="right" vertical="center"/>
    </xf>
    <xf numFmtId="0" fontId="30" fillId="0" borderId="0"/>
    <xf numFmtId="4" fontId="41" fillId="73" borderId="34" applyNumberFormat="0" applyProtection="0">
      <alignment horizontal="right" vertical="center"/>
    </xf>
    <xf numFmtId="0" fontId="30" fillId="0" borderId="0"/>
    <xf numFmtId="4" fontId="41" fillId="73" borderId="34" applyNumberFormat="0" applyProtection="0">
      <alignment horizontal="right" vertical="center"/>
    </xf>
    <xf numFmtId="0" fontId="30" fillId="0" borderId="0"/>
    <xf numFmtId="4" fontId="41" fillId="73" borderId="34" applyNumberFormat="0" applyProtection="0">
      <alignment horizontal="right" vertical="center"/>
    </xf>
    <xf numFmtId="0" fontId="30" fillId="0" borderId="0"/>
    <xf numFmtId="4" fontId="41" fillId="73" borderId="34" applyNumberFormat="0" applyProtection="0">
      <alignment horizontal="right" vertical="center"/>
    </xf>
    <xf numFmtId="0" fontId="30" fillId="0" borderId="0"/>
    <xf numFmtId="4" fontId="41" fillId="74" borderId="34" applyNumberFormat="0" applyProtection="0">
      <alignment horizontal="right" vertical="center"/>
    </xf>
    <xf numFmtId="0" fontId="30" fillId="0" borderId="0"/>
    <xf numFmtId="4" fontId="41" fillId="74" borderId="34" applyNumberFormat="0" applyProtection="0">
      <alignment horizontal="right" vertical="center"/>
    </xf>
    <xf numFmtId="0" fontId="30" fillId="0" borderId="0"/>
    <xf numFmtId="4" fontId="41" fillId="74" borderId="34" applyNumberFormat="0" applyProtection="0">
      <alignment horizontal="right" vertical="center"/>
    </xf>
    <xf numFmtId="0" fontId="30" fillId="0" borderId="0"/>
    <xf numFmtId="4" fontId="41" fillId="74" borderId="34" applyNumberFormat="0" applyProtection="0">
      <alignment horizontal="right" vertical="center"/>
    </xf>
    <xf numFmtId="0" fontId="30" fillId="0" borderId="0"/>
    <xf numFmtId="4" fontId="41" fillId="74" borderId="34" applyNumberFormat="0" applyProtection="0">
      <alignment horizontal="right" vertical="center"/>
    </xf>
    <xf numFmtId="0" fontId="30" fillId="0" borderId="0"/>
    <xf numFmtId="4" fontId="41" fillId="74" borderId="34" applyNumberFormat="0" applyProtection="0">
      <alignment horizontal="right" vertical="center"/>
    </xf>
    <xf numFmtId="0" fontId="30" fillId="0" borderId="0"/>
    <xf numFmtId="4" fontId="41" fillId="65" borderId="34" applyNumberFormat="0" applyProtection="0">
      <alignment horizontal="right" vertical="center"/>
    </xf>
    <xf numFmtId="0" fontId="30" fillId="0" borderId="0"/>
    <xf numFmtId="4" fontId="41" fillId="65" borderId="34" applyNumberFormat="0" applyProtection="0">
      <alignment horizontal="right" vertical="center"/>
    </xf>
    <xf numFmtId="0" fontId="30" fillId="0" borderId="0"/>
    <xf numFmtId="4" fontId="41" fillId="65" borderId="34" applyNumberFormat="0" applyProtection="0">
      <alignment horizontal="right" vertical="center"/>
    </xf>
    <xf numFmtId="0" fontId="30" fillId="0" borderId="0"/>
    <xf numFmtId="4" fontId="41" fillId="65" borderId="34" applyNumberFormat="0" applyProtection="0">
      <alignment horizontal="right" vertical="center"/>
    </xf>
    <xf numFmtId="0" fontId="30" fillId="0" borderId="0"/>
    <xf numFmtId="4" fontId="41" fillId="65" borderId="34" applyNumberFormat="0" applyProtection="0">
      <alignment horizontal="right" vertical="center"/>
    </xf>
    <xf numFmtId="0" fontId="30" fillId="0" borderId="0"/>
    <xf numFmtId="4" fontId="41" fillId="65" borderId="34" applyNumberFormat="0" applyProtection="0">
      <alignment horizontal="right" vertical="center"/>
    </xf>
    <xf numFmtId="0" fontId="30" fillId="0" borderId="0"/>
    <xf numFmtId="4" fontId="78" fillId="75" borderId="35">
      <alignment horizontal="left" vertical="center" indent="1"/>
    </xf>
    <xf numFmtId="0" fontId="30" fillId="0" borderId="0"/>
    <xf numFmtId="4" fontId="78" fillId="75" borderId="35">
      <alignment horizontal="left" vertical="center" indent="1"/>
    </xf>
    <xf numFmtId="0" fontId="30" fillId="0" borderId="0"/>
    <xf numFmtId="4" fontId="78" fillId="75" borderId="35">
      <alignment horizontal="left" vertical="center" indent="1"/>
    </xf>
    <xf numFmtId="0" fontId="30" fillId="0" borderId="0"/>
    <xf numFmtId="4" fontId="78" fillId="75" borderId="35">
      <alignment horizontal="left" vertical="center" indent="1"/>
    </xf>
    <xf numFmtId="0" fontId="30" fillId="0" borderId="0"/>
    <xf numFmtId="4" fontId="78" fillId="75" borderId="35">
      <alignment horizontal="left" vertical="center" indent="1"/>
    </xf>
    <xf numFmtId="0" fontId="30" fillId="0" borderId="0"/>
    <xf numFmtId="4" fontId="78" fillId="75" borderId="35">
      <alignment horizontal="left" vertical="center" indent="1"/>
    </xf>
    <xf numFmtId="0" fontId="30" fillId="0" borderId="0"/>
    <xf numFmtId="4" fontId="78" fillId="52" borderId="0">
      <alignment horizontal="left" vertical="center" indent="1"/>
    </xf>
    <xf numFmtId="0" fontId="30" fillId="0" borderId="0"/>
    <xf numFmtId="4" fontId="78" fillId="52" borderId="0">
      <alignment horizontal="left" vertical="center" indent="1"/>
    </xf>
    <xf numFmtId="0" fontId="30" fillId="0" borderId="0"/>
    <xf numFmtId="4" fontId="78" fillId="52" borderId="0">
      <alignment horizontal="left" vertical="center" indent="1"/>
    </xf>
    <xf numFmtId="0" fontId="30" fillId="0" borderId="0"/>
    <xf numFmtId="4" fontId="78" fillId="52" borderId="0">
      <alignment horizontal="left" vertical="center" indent="1"/>
    </xf>
    <xf numFmtId="0" fontId="30" fillId="0" borderId="0"/>
    <xf numFmtId="4" fontId="78" fillId="52" borderId="0">
      <alignment horizontal="left" vertical="center" indent="1"/>
    </xf>
    <xf numFmtId="0" fontId="30" fillId="0" borderId="0"/>
    <xf numFmtId="4" fontId="78" fillId="52" borderId="0">
      <alignment horizontal="left" vertical="center" indent="1"/>
    </xf>
    <xf numFmtId="0" fontId="30" fillId="0" borderId="0"/>
    <xf numFmtId="4" fontId="78" fillId="67" borderId="0">
      <alignment horizontal="left" vertical="center" indent="1"/>
    </xf>
    <xf numFmtId="0" fontId="30" fillId="0" borderId="0"/>
    <xf numFmtId="4" fontId="78" fillId="67" borderId="0">
      <alignment horizontal="left" vertical="center" indent="1"/>
    </xf>
    <xf numFmtId="0" fontId="30" fillId="0" borderId="0"/>
    <xf numFmtId="4" fontId="78" fillId="67" borderId="0">
      <alignment horizontal="left" vertical="center" indent="1"/>
    </xf>
    <xf numFmtId="0" fontId="30" fillId="0" borderId="0"/>
    <xf numFmtId="4" fontId="78" fillId="67" borderId="0">
      <alignment horizontal="left" vertical="center" indent="1"/>
    </xf>
    <xf numFmtId="0" fontId="30" fillId="0" borderId="0"/>
    <xf numFmtId="4" fontId="78" fillId="67" borderId="0">
      <alignment horizontal="left" vertical="center" indent="1"/>
    </xf>
    <xf numFmtId="0" fontId="30" fillId="0" borderId="0"/>
    <xf numFmtId="4" fontId="78" fillId="67" borderId="0">
      <alignment horizontal="left" vertical="center" indent="1"/>
    </xf>
    <xf numFmtId="0" fontId="30" fillId="0" borderId="0"/>
    <xf numFmtId="4" fontId="41" fillId="52" borderId="34">
      <alignment horizontal="right" vertical="center"/>
    </xf>
    <xf numFmtId="0" fontId="30" fillId="0" borderId="0"/>
    <xf numFmtId="4" fontId="41" fillId="52" borderId="34">
      <alignment horizontal="right" vertical="center"/>
    </xf>
    <xf numFmtId="0" fontId="30" fillId="0" borderId="0"/>
    <xf numFmtId="4" fontId="41" fillId="52" borderId="34">
      <alignment horizontal="right" vertical="center"/>
    </xf>
    <xf numFmtId="0" fontId="30" fillId="0" borderId="0"/>
    <xf numFmtId="4" fontId="41" fillId="52" borderId="34">
      <alignment horizontal="right" vertical="center"/>
    </xf>
    <xf numFmtId="0" fontId="30" fillId="0" borderId="0"/>
    <xf numFmtId="4" fontId="41" fillId="52" borderId="34">
      <alignment horizontal="right" vertical="center"/>
    </xf>
    <xf numFmtId="0" fontId="30" fillId="0" borderId="0"/>
    <xf numFmtId="4" fontId="41" fillId="52" borderId="34">
      <alignment horizontal="right" vertical="center"/>
    </xf>
    <xf numFmtId="0" fontId="30" fillId="0" borderId="0"/>
    <xf numFmtId="4" fontId="41" fillId="52" borderId="0">
      <alignment horizontal="left" vertical="center" indent="1"/>
    </xf>
    <xf numFmtId="0" fontId="30" fillId="0" borderId="0"/>
    <xf numFmtId="4" fontId="41" fillId="52" borderId="0">
      <alignment horizontal="left" vertical="center" indent="1"/>
    </xf>
    <xf numFmtId="0" fontId="30" fillId="0" borderId="0"/>
    <xf numFmtId="4" fontId="41" fillId="52" borderId="0">
      <alignment horizontal="left" vertical="center" indent="1"/>
    </xf>
    <xf numFmtId="0" fontId="30" fillId="0" borderId="0"/>
    <xf numFmtId="4" fontId="41" fillId="52" borderId="0">
      <alignment horizontal="left" vertical="center" indent="1"/>
    </xf>
    <xf numFmtId="0" fontId="30" fillId="0" borderId="0"/>
    <xf numFmtId="4" fontId="41" fillId="52" borderId="0">
      <alignment horizontal="left" vertical="center" indent="1"/>
    </xf>
    <xf numFmtId="0" fontId="30" fillId="0" borderId="0"/>
    <xf numFmtId="4" fontId="41" fillId="52" borderId="0">
      <alignment horizontal="left" vertical="center" indent="1"/>
    </xf>
    <xf numFmtId="0" fontId="30" fillId="0" borderId="0"/>
    <xf numFmtId="4" fontId="29" fillId="52" borderId="0">
      <alignment horizontal="left" vertical="center" indent="1"/>
    </xf>
    <xf numFmtId="0" fontId="30" fillId="0" borderId="0"/>
    <xf numFmtId="4" fontId="29" fillId="52" borderId="0">
      <alignment horizontal="left" vertical="center" indent="1"/>
    </xf>
    <xf numFmtId="0" fontId="30" fillId="0" borderId="0"/>
    <xf numFmtId="4" fontId="29" fillId="52" borderId="0">
      <alignment horizontal="left" vertical="center" indent="1"/>
    </xf>
    <xf numFmtId="0" fontId="30" fillId="0" borderId="0"/>
    <xf numFmtId="4" fontId="29" fillId="52" borderId="0">
      <alignment horizontal="left" vertical="center" indent="1"/>
    </xf>
    <xf numFmtId="0" fontId="30" fillId="0" borderId="0"/>
    <xf numFmtId="4" fontId="29" fillId="52" borderId="0">
      <alignment horizontal="left" vertical="center" indent="1"/>
    </xf>
    <xf numFmtId="0" fontId="30" fillId="0" borderId="0"/>
    <xf numFmtId="4" fontId="29" fillId="52" borderId="0">
      <alignment horizontal="left" vertical="center" indent="1"/>
    </xf>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xf numFmtId="0" fontId="30" fillId="0" borderId="0"/>
    <xf numFmtId="0" fontId="25" fillId="0" borderId="0" applyNumberFormat="0" applyFont="0" applyFill="0" applyBorder="0" applyAlignment="0" applyProtection="0">
      <protection locked="0"/>
    </xf>
    <xf numFmtId="0" fontId="30" fillId="0" borderId="0"/>
    <xf numFmtId="0" fontId="25" fillId="0" borderId="0" applyNumberFormat="0" applyFont="0" applyFill="0" applyBorder="0" applyAlignment="0" applyProtection="0">
      <protection locked="0"/>
    </xf>
    <xf numFmtId="0" fontId="30" fillId="0" borderId="0"/>
    <xf numFmtId="0" fontId="25" fillId="0" borderId="0" applyNumberFormat="0" applyFont="0" applyFill="0" applyBorder="0" applyAlignment="0" applyProtection="0">
      <protection locked="0"/>
    </xf>
    <xf numFmtId="0" fontId="30" fillId="0" borderId="0"/>
    <xf numFmtId="0" fontId="25" fillId="0" borderId="0" applyNumberFormat="0" applyFont="0" applyFill="0" applyBorder="0" applyAlignment="0" applyProtection="0">
      <protection locked="0"/>
    </xf>
    <xf numFmtId="0" fontId="30" fillId="0" borderId="0"/>
    <xf numFmtId="0" fontId="25" fillId="0" borderId="0" applyNumberFormat="0" applyFont="0" applyFill="0" applyBorder="0" applyAlignment="0" applyProtection="0">
      <protection locked="0"/>
    </xf>
    <xf numFmtId="0" fontId="30" fillId="0" borderId="0"/>
    <xf numFmtId="0" fontId="25" fillId="0" borderId="0" applyNumberFormat="0" applyFont="0" applyFill="0" applyBorder="0" applyAlignment="0" applyProtection="0">
      <protection locked="0"/>
    </xf>
    <xf numFmtId="0" fontId="30" fillId="0" borderId="0"/>
    <xf numFmtId="0" fontId="82" fillId="0" borderId="0">
      <alignment horizontal="left" vertical="center"/>
      <protection locked="0"/>
    </xf>
    <xf numFmtId="0" fontId="30" fillId="0" borderId="0"/>
    <xf numFmtId="0" fontId="82" fillId="0" borderId="0">
      <alignment horizontal="left" vertical="center"/>
      <protection locked="0"/>
    </xf>
    <xf numFmtId="0" fontId="30" fillId="0" borderId="0"/>
    <xf numFmtId="0" fontId="82" fillId="0" borderId="0">
      <alignment horizontal="left" vertical="center"/>
      <protection locked="0"/>
    </xf>
    <xf numFmtId="0" fontId="30" fillId="0" borderId="0"/>
    <xf numFmtId="0" fontId="82" fillId="0" borderId="0">
      <alignment horizontal="left" vertical="center"/>
      <protection locked="0"/>
    </xf>
    <xf numFmtId="0" fontId="30" fillId="0" borderId="0"/>
    <xf numFmtId="0" fontId="82" fillId="0" borderId="0">
      <alignment horizontal="left" vertical="center"/>
      <protection locked="0"/>
    </xf>
    <xf numFmtId="0" fontId="30" fillId="0" borderId="0"/>
    <xf numFmtId="0" fontId="82" fillId="0" borderId="0">
      <alignment horizontal="left" vertical="center"/>
      <protection locked="0"/>
    </xf>
    <xf numFmtId="0" fontId="30" fillId="0" borderId="0"/>
    <xf numFmtId="0" fontId="25" fillId="76" borderId="36" applyNumberFormat="0" applyFont="0" applyAlignment="0"/>
    <xf numFmtId="0" fontId="30" fillId="0" borderId="0"/>
    <xf numFmtId="0" fontId="25" fillId="76" borderId="36" applyNumberFormat="0" applyFont="0" applyAlignment="0"/>
    <xf numFmtId="0" fontId="30" fillId="0" borderId="0"/>
    <xf numFmtId="0" fontId="25" fillId="76" borderId="36" applyNumberFormat="0" applyFont="0" applyAlignment="0"/>
    <xf numFmtId="0" fontId="30" fillId="0" borderId="0"/>
    <xf numFmtId="0" fontId="25" fillId="76" borderId="36" applyNumberFormat="0" applyFont="0" applyAlignment="0"/>
    <xf numFmtId="0" fontId="30" fillId="0" borderId="0"/>
    <xf numFmtId="0" fontId="25" fillId="76" borderId="36" applyNumberFormat="0" applyFont="0" applyAlignment="0"/>
    <xf numFmtId="0" fontId="30" fillId="0" borderId="0"/>
    <xf numFmtId="0" fontId="25" fillId="76" borderId="36" applyNumberFormat="0" applyFont="0" applyAlignment="0"/>
    <xf numFmtId="0" fontId="30" fillId="0" borderId="0"/>
    <xf numFmtId="4" fontId="29" fillId="67" borderId="0">
      <alignment horizontal="left" vertical="center" indent="1"/>
    </xf>
    <xf numFmtId="0" fontId="30" fillId="0" borderId="0"/>
    <xf numFmtId="4" fontId="29" fillId="67" borderId="0">
      <alignment horizontal="left" vertical="center" indent="1"/>
    </xf>
    <xf numFmtId="0" fontId="30" fillId="0" borderId="0"/>
    <xf numFmtId="4" fontId="29" fillId="67" borderId="0">
      <alignment horizontal="left" vertical="center" indent="1"/>
    </xf>
    <xf numFmtId="0" fontId="30" fillId="0" borderId="0"/>
    <xf numFmtId="4" fontId="29" fillId="67" borderId="0">
      <alignment horizontal="left" vertical="center" indent="1"/>
    </xf>
    <xf numFmtId="0" fontId="30" fillId="0" borderId="0"/>
    <xf numFmtId="4" fontId="29" fillId="67" borderId="0">
      <alignment horizontal="left" vertical="center" indent="1"/>
    </xf>
    <xf numFmtId="0" fontId="30" fillId="0" borderId="0"/>
    <xf numFmtId="4" fontId="29" fillId="67" borderId="0">
      <alignment horizontal="left" vertical="center" indent="1"/>
    </xf>
    <xf numFmtId="0" fontId="30" fillId="0" borderId="0"/>
    <xf numFmtId="4" fontId="41" fillId="60" borderId="34">
      <alignment vertical="center"/>
    </xf>
    <xf numFmtId="0" fontId="30" fillId="0" borderId="0"/>
    <xf numFmtId="4" fontId="41" fillId="60" borderId="34">
      <alignment vertical="center"/>
    </xf>
    <xf numFmtId="0" fontId="30" fillId="0" borderId="0"/>
    <xf numFmtId="4" fontId="41" fillId="60" borderId="34">
      <alignment vertical="center"/>
    </xf>
    <xf numFmtId="0" fontId="30" fillId="0" borderId="0"/>
    <xf numFmtId="4" fontId="41" fillId="60" borderId="34">
      <alignment vertical="center"/>
    </xf>
    <xf numFmtId="0" fontId="30" fillId="0" borderId="0"/>
    <xf numFmtId="4" fontId="41" fillId="60" borderId="34">
      <alignment vertical="center"/>
    </xf>
    <xf numFmtId="0" fontId="30" fillId="0" borderId="0"/>
    <xf numFmtId="4" fontId="41" fillId="60" borderId="34">
      <alignment vertical="center"/>
    </xf>
    <xf numFmtId="0" fontId="30" fillId="0" borderId="0"/>
    <xf numFmtId="4" fontId="83" fillId="60" borderId="34">
      <alignment vertical="center"/>
    </xf>
    <xf numFmtId="0" fontId="30" fillId="0" borderId="0"/>
    <xf numFmtId="4" fontId="83" fillId="60" borderId="34">
      <alignment vertical="center"/>
    </xf>
    <xf numFmtId="0" fontId="30" fillId="0" borderId="0"/>
    <xf numFmtId="4" fontId="83" fillId="60" borderId="34">
      <alignment vertical="center"/>
    </xf>
    <xf numFmtId="0" fontId="30" fillId="0" borderId="0"/>
    <xf numFmtId="4" fontId="83" fillId="60" borderId="34">
      <alignment vertical="center"/>
    </xf>
    <xf numFmtId="0" fontId="30" fillId="0" borderId="0"/>
    <xf numFmtId="4" fontId="83" fillId="60" borderId="34">
      <alignment vertical="center"/>
    </xf>
    <xf numFmtId="0" fontId="30" fillId="0" borderId="0"/>
    <xf numFmtId="4" fontId="83" fillId="60" borderId="34">
      <alignment vertical="center"/>
    </xf>
    <xf numFmtId="0" fontId="30" fillId="0" borderId="0"/>
    <xf numFmtId="4" fontId="84" fillId="65" borderId="37">
      <alignment vertical="center"/>
    </xf>
    <xf numFmtId="0" fontId="30" fillId="0" borderId="0"/>
    <xf numFmtId="4" fontId="84" fillId="65" borderId="37">
      <alignment vertical="center"/>
    </xf>
    <xf numFmtId="0" fontId="30" fillId="0" borderId="0"/>
    <xf numFmtId="4" fontId="84" fillId="65" borderId="37">
      <alignment vertical="center"/>
    </xf>
    <xf numFmtId="0" fontId="30" fillId="0" borderId="0"/>
    <xf numFmtId="4" fontId="84" fillId="65" borderId="37">
      <alignment vertical="center"/>
    </xf>
    <xf numFmtId="0" fontId="30" fillId="0" borderId="0"/>
    <xf numFmtId="4" fontId="84" fillId="65" borderId="37">
      <alignment vertical="center"/>
    </xf>
    <xf numFmtId="0" fontId="30" fillId="0" borderId="0"/>
    <xf numFmtId="4" fontId="84" fillId="65" borderId="37">
      <alignment vertical="center"/>
    </xf>
    <xf numFmtId="0" fontId="30" fillId="0" borderId="0"/>
    <xf numFmtId="4" fontId="39" fillId="65" borderId="37">
      <alignment vertical="center"/>
    </xf>
    <xf numFmtId="0" fontId="30" fillId="0" borderId="0"/>
    <xf numFmtId="4" fontId="39" fillId="65" borderId="37">
      <alignment vertical="center"/>
    </xf>
    <xf numFmtId="0" fontId="30" fillId="0" borderId="0"/>
    <xf numFmtId="4" fontId="39" fillId="65" borderId="37">
      <alignment vertical="center"/>
    </xf>
    <xf numFmtId="0" fontId="30" fillId="0" borderId="0"/>
    <xf numFmtId="4" fontId="39" fillId="65" borderId="37">
      <alignment vertical="center"/>
    </xf>
    <xf numFmtId="0" fontId="30" fillId="0" borderId="0"/>
    <xf numFmtId="4" fontId="39" fillId="65" borderId="37">
      <alignment vertical="center"/>
    </xf>
    <xf numFmtId="0" fontId="30" fillId="0" borderId="0"/>
    <xf numFmtId="4" fontId="39" fillId="65" borderId="37">
      <alignment vertical="center"/>
    </xf>
    <xf numFmtId="0" fontId="30" fillId="0" borderId="0"/>
    <xf numFmtId="4" fontId="84" fillId="66" borderId="37">
      <alignment vertical="center"/>
    </xf>
    <xf numFmtId="0" fontId="30" fillId="0" borderId="0"/>
    <xf numFmtId="4" fontId="84" fillId="66" borderId="37">
      <alignment vertical="center"/>
    </xf>
    <xf numFmtId="0" fontId="30" fillId="0" borderId="0"/>
    <xf numFmtId="4" fontId="84" fillId="66" borderId="37">
      <alignment vertical="center"/>
    </xf>
    <xf numFmtId="0" fontId="30" fillId="0" borderId="0"/>
    <xf numFmtId="4" fontId="84" fillId="66" borderId="37">
      <alignment vertical="center"/>
    </xf>
    <xf numFmtId="0" fontId="30" fillId="0" borderId="0"/>
    <xf numFmtId="4" fontId="84" fillId="66" borderId="37">
      <alignment vertical="center"/>
    </xf>
    <xf numFmtId="0" fontId="30" fillId="0" borderId="0"/>
    <xf numFmtId="4" fontId="84" fillId="66" borderId="37">
      <alignment vertical="center"/>
    </xf>
    <xf numFmtId="0" fontId="30" fillId="0" borderId="0"/>
    <xf numFmtId="4" fontId="39" fillId="66" borderId="37">
      <alignment vertical="center"/>
    </xf>
    <xf numFmtId="0" fontId="30" fillId="0" borderId="0"/>
    <xf numFmtId="4" fontId="39" fillId="66" borderId="37">
      <alignment vertical="center"/>
    </xf>
    <xf numFmtId="0" fontId="30" fillId="0" borderId="0"/>
    <xf numFmtId="4" fontId="39" fillId="66" borderId="37">
      <alignment vertical="center"/>
    </xf>
    <xf numFmtId="0" fontId="30" fillId="0" borderId="0"/>
    <xf numFmtId="4" fontId="39" fillId="66" borderId="37">
      <alignment vertical="center"/>
    </xf>
    <xf numFmtId="0" fontId="30" fillId="0" borderId="0"/>
    <xf numFmtId="4" fontId="39" fillId="66" borderId="37">
      <alignment vertical="center"/>
    </xf>
    <xf numFmtId="0" fontId="30" fillId="0" borderId="0"/>
    <xf numFmtId="4" fontId="39" fillId="66" borderId="37">
      <alignment vertical="center"/>
    </xf>
    <xf numFmtId="0" fontId="30" fillId="0" borderId="0"/>
    <xf numFmtId="4" fontId="78" fillId="52" borderId="38">
      <alignment horizontal="left" vertical="center" indent="1"/>
    </xf>
    <xf numFmtId="0" fontId="30" fillId="0" borderId="0"/>
    <xf numFmtId="4" fontId="78" fillId="52" borderId="38">
      <alignment horizontal="left" vertical="center" indent="1"/>
    </xf>
    <xf numFmtId="0" fontId="30" fillId="0" borderId="0"/>
    <xf numFmtId="4" fontId="78" fillId="52" borderId="38">
      <alignment horizontal="left" vertical="center" indent="1"/>
    </xf>
    <xf numFmtId="0" fontId="30" fillId="0" borderId="0"/>
    <xf numFmtId="4" fontId="78" fillId="52" borderId="38">
      <alignment horizontal="left" vertical="center" indent="1"/>
    </xf>
    <xf numFmtId="0" fontId="30" fillId="0" borderId="0"/>
    <xf numFmtId="4" fontId="78" fillId="52" borderId="38">
      <alignment horizontal="left" vertical="center" indent="1"/>
    </xf>
    <xf numFmtId="0" fontId="30" fillId="0" borderId="0"/>
    <xf numFmtId="4" fontId="78" fillId="52" borderId="38">
      <alignment horizontal="left" vertical="center" indent="1"/>
    </xf>
    <xf numFmtId="0" fontId="30" fillId="0" borderId="0"/>
    <xf numFmtId="4" fontId="41" fillId="77" borderId="34">
      <alignment horizontal="right" vertical="center"/>
    </xf>
    <xf numFmtId="0" fontId="30" fillId="0" borderId="0"/>
    <xf numFmtId="4" fontId="41" fillId="77" borderId="34">
      <alignment horizontal="right" vertical="center"/>
    </xf>
    <xf numFmtId="0" fontId="30" fillId="0" borderId="0"/>
    <xf numFmtId="4" fontId="41" fillId="77" borderId="34">
      <alignment horizontal="right" vertical="center"/>
    </xf>
    <xf numFmtId="0" fontId="30" fillId="0" borderId="0"/>
    <xf numFmtId="4" fontId="41" fillId="77" borderId="34">
      <alignment horizontal="right" vertical="center"/>
    </xf>
    <xf numFmtId="0" fontId="30" fillId="0" borderId="0"/>
    <xf numFmtId="4" fontId="41" fillId="77" borderId="34">
      <alignment horizontal="right" vertical="center"/>
    </xf>
    <xf numFmtId="0" fontId="30" fillId="0" borderId="0"/>
    <xf numFmtId="4" fontId="41" fillId="77" borderId="34">
      <alignment horizontal="right" vertical="center"/>
    </xf>
    <xf numFmtId="0" fontId="30" fillId="0" borderId="0"/>
    <xf numFmtId="4" fontId="83" fillId="60" borderId="34">
      <alignment horizontal="right" vertical="center"/>
    </xf>
    <xf numFmtId="0" fontId="30" fillId="0" borderId="0"/>
    <xf numFmtId="4" fontId="83" fillId="60" borderId="34">
      <alignment horizontal="right" vertical="center"/>
    </xf>
    <xf numFmtId="0" fontId="30" fillId="0" borderId="0"/>
    <xf numFmtId="4" fontId="83" fillId="60" borderId="34">
      <alignment horizontal="right" vertical="center"/>
    </xf>
    <xf numFmtId="0" fontId="30" fillId="0" borderId="0"/>
    <xf numFmtId="4" fontId="83" fillId="60" borderId="34">
      <alignment horizontal="right" vertical="center"/>
    </xf>
    <xf numFmtId="0" fontId="30" fillId="0" borderId="0"/>
    <xf numFmtId="4" fontId="83" fillId="60" borderId="34">
      <alignment horizontal="right" vertical="center"/>
    </xf>
    <xf numFmtId="0" fontId="30" fillId="0" borderId="0"/>
    <xf numFmtId="4" fontId="83" fillId="60" borderId="34">
      <alignment horizontal="right" vertical="center"/>
    </xf>
    <xf numFmtId="0" fontId="30" fillId="0" borderId="0"/>
    <xf numFmtId="4" fontId="85" fillId="65" borderId="37">
      <alignment vertical="center"/>
    </xf>
    <xf numFmtId="0" fontId="30" fillId="0" borderId="0"/>
    <xf numFmtId="4" fontId="85" fillId="65" borderId="37">
      <alignment vertical="center"/>
    </xf>
    <xf numFmtId="0" fontId="30" fillId="0" borderId="0"/>
    <xf numFmtId="4" fontId="85" fillId="65" borderId="37">
      <alignment vertical="center"/>
    </xf>
    <xf numFmtId="0" fontId="30" fillId="0" borderId="0"/>
    <xf numFmtId="4" fontId="85" fillId="65" borderId="37">
      <alignment vertical="center"/>
    </xf>
    <xf numFmtId="0" fontId="30" fillId="0" borderId="0"/>
    <xf numFmtId="4" fontId="85" fillId="65" borderId="37">
      <alignment vertical="center"/>
    </xf>
    <xf numFmtId="0" fontId="30" fillId="0" borderId="0"/>
    <xf numFmtId="4" fontId="85" fillId="65" borderId="37">
      <alignment vertical="center"/>
    </xf>
    <xf numFmtId="0" fontId="30" fillId="0" borderId="0"/>
    <xf numFmtId="4" fontId="86" fillId="65" borderId="37">
      <alignment vertical="center"/>
    </xf>
    <xf numFmtId="0" fontId="30" fillId="0" borderId="0"/>
    <xf numFmtId="4" fontId="86" fillId="65" borderId="37">
      <alignment vertical="center"/>
    </xf>
    <xf numFmtId="0" fontId="30" fillId="0" borderId="0"/>
    <xf numFmtId="4" fontId="86" fillId="65" borderId="37">
      <alignment vertical="center"/>
    </xf>
    <xf numFmtId="0" fontId="30" fillId="0" borderId="0"/>
    <xf numFmtId="4" fontId="86" fillId="65" borderId="37">
      <alignment vertical="center"/>
    </xf>
    <xf numFmtId="0" fontId="30" fillId="0" borderId="0"/>
    <xf numFmtId="4" fontId="86" fillId="65" borderId="37">
      <alignment vertical="center"/>
    </xf>
    <xf numFmtId="0" fontId="30" fillId="0" borderId="0"/>
    <xf numFmtId="4" fontId="86" fillId="65" borderId="37">
      <alignment vertical="center"/>
    </xf>
    <xf numFmtId="0" fontId="30" fillId="0" borderId="0"/>
    <xf numFmtId="4" fontId="85" fillId="66" borderId="37">
      <alignment vertical="center"/>
    </xf>
    <xf numFmtId="0" fontId="30" fillId="0" borderId="0"/>
    <xf numFmtId="4" fontId="85" fillId="66" borderId="37">
      <alignment vertical="center"/>
    </xf>
    <xf numFmtId="0" fontId="30" fillId="0" borderId="0"/>
    <xf numFmtId="4" fontId="85" fillId="66" borderId="37">
      <alignment vertical="center"/>
    </xf>
    <xf numFmtId="0" fontId="30" fillId="0" borderId="0"/>
    <xf numFmtId="4" fontId="85" fillId="66" borderId="37">
      <alignment vertical="center"/>
    </xf>
    <xf numFmtId="0" fontId="30" fillId="0" borderId="0"/>
    <xf numFmtId="4" fontId="85" fillId="66" borderId="37">
      <alignment vertical="center"/>
    </xf>
    <xf numFmtId="0" fontId="30" fillId="0" borderId="0"/>
    <xf numFmtId="4" fontId="85" fillId="66" borderId="37">
      <alignment vertical="center"/>
    </xf>
    <xf numFmtId="0" fontId="30" fillId="0" borderId="0"/>
    <xf numFmtId="4" fontId="86" fillId="68" borderId="37">
      <alignment vertical="center"/>
    </xf>
    <xf numFmtId="0" fontId="30" fillId="0" borderId="0"/>
    <xf numFmtId="4" fontId="86" fillId="68" borderId="37">
      <alignment vertical="center"/>
    </xf>
    <xf numFmtId="0" fontId="30" fillId="0" borderId="0"/>
    <xf numFmtId="4" fontId="86" fillId="68" borderId="37">
      <alignment vertical="center"/>
    </xf>
    <xf numFmtId="0" fontId="30" fillId="0" borderId="0"/>
    <xf numFmtId="4" fontId="86" fillId="68" borderId="37">
      <alignment vertical="center"/>
    </xf>
    <xf numFmtId="0" fontId="30" fillId="0" borderId="0"/>
    <xf numFmtId="4" fontId="86" fillId="68" borderId="37">
      <alignment vertical="center"/>
    </xf>
    <xf numFmtId="0" fontId="30" fillId="0" borderId="0"/>
    <xf numFmtId="4" fontId="86" fillId="68" borderId="37">
      <alignment vertical="center"/>
    </xf>
    <xf numFmtId="0" fontId="30" fillId="0" borderId="0"/>
    <xf numFmtId="4" fontId="78" fillId="0" borderId="34">
      <alignment horizontal="left" vertical="center" indent="1"/>
    </xf>
    <xf numFmtId="0" fontId="30" fillId="0" borderId="0"/>
    <xf numFmtId="4" fontId="78" fillId="0" borderId="34">
      <alignment horizontal="left" vertical="center" indent="1"/>
    </xf>
    <xf numFmtId="0" fontId="30" fillId="0" borderId="0"/>
    <xf numFmtId="4" fontId="78" fillId="0" borderId="34">
      <alignment horizontal="left" vertical="center" indent="1"/>
    </xf>
    <xf numFmtId="0" fontId="30" fillId="0" borderId="0"/>
    <xf numFmtId="4" fontId="78" fillId="0" borderId="34">
      <alignment horizontal="left" vertical="center" indent="1"/>
    </xf>
    <xf numFmtId="0" fontId="30" fillId="0" borderId="0"/>
    <xf numFmtId="4" fontId="78" fillId="0" borderId="34">
      <alignment horizontal="left" vertical="center" indent="1"/>
    </xf>
    <xf numFmtId="0" fontId="30" fillId="0" borderId="0"/>
    <xf numFmtId="4" fontId="78" fillId="0" borderId="34">
      <alignment horizontal="left" vertical="center" indent="1"/>
    </xf>
    <xf numFmtId="0" fontId="30" fillId="0" borderId="0"/>
    <xf numFmtId="4" fontId="78" fillId="52" borderId="34">
      <alignment horizontal="right" vertical="center"/>
    </xf>
    <xf numFmtId="0" fontId="30" fillId="0" borderId="0"/>
    <xf numFmtId="4" fontId="78" fillId="52" borderId="34">
      <alignment horizontal="right" vertical="center"/>
    </xf>
    <xf numFmtId="0" fontId="30" fillId="0" borderId="0"/>
    <xf numFmtId="4" fontId="78" fillId="52" borderId="34">
      <alignment horizontal="right" vertical="center"/>
    </xf>
    <xf numFmtId="0" fontId="30" fillId="0" borderId="0"/>
    <xf numFmtId="4" fontId="78" fillId="52" borderId="34">
      <alignment horizontal="right" vertical="center"/>
    </xf>
    <xf numFmtId="0" fontId="30" fillId="0" borderId="0"/>
    <xf numFmtId="4" fontId="78" fillId="52" borderId="34">
      <alignment horizontal="right" vertical="center"/>
    </xf>
    <xf numFmtId="0" fontId="30" fillId="0" borderId="0"/>
    <xf numFmtId="4" fontId="78" fillId="52" borderId="34">
      <alignment horizontal="right" vertical="center"/>
    </xf>
    <xf numFmtId="0" fontId="30" fillId="0" borderId="0"/>
    <xf numFmtId="4" fontId="78" fillId="52" borderId="34">
      <alignment horizontal="left" vertical="center" indent="1"/>
    </xf>
    <xf numFmtId="0" fontId="30" fillId="0" borderId="0"/>
    <xf numFmtId="4" fontId="78" fillId="52" borderId="34">
      <alignment horizontal="left" vertical="center" indent="1"/>
    </xf>
    <xf numFmtId="0" fontId="30" fillId="0" borderId="0"/>
    <xf numFmtId="4" fontId="78" fillId="52" borderId="34">
      <alignment horizontal="left" vertical="center" indent="1"/>
    </xf>
    <xf numFmtId="0" fontId="30" fillId="0" borderId="0"/>
    <xf numFmtId="4" fontId="78" fillId="52" borderId="34">
      <alignment horizontal="left" vertical="center" indent="1"/>
    </xf>
    <xf numFmtId="0" fontId="30" fillId="0" borderId="0"/>
    <xf numFmtId="4" fontId="78" fillId="52" borderId="34">
      <alignment horizontal="left" vertical="center" indent="1"/>
    </xf>
    <xf numFmtId="0" fontId="30" fillId="0" borderId="0"/>
    <xf numFmtId="4" fontId="78" fillId="52" borderId="34">
      <alignment horizontal="left" vertical="center" indent="1"/>
    </xf>
    <xf numFmtId="0" fontId="30" fillId="0" borderId="0"/>
    <xf numFmtId="4" fontId="78" fillId="60" borderId="34">
      <alignment horizontal="left" vertical="center" indent="1"/>
    </xf>
    <xf numFmtId="0" fontId="30" fillId="0" borderId="0"/>
    <xf numFmtId="4" fontId="78" fillId="60" borderId="34">
      <alignment horizontal="left" vertical="center" indent="1"/>
    </xf>
    <xf numFmtId="0" fontId="30" fillId="0" borderId="0"/>
    <xf numFmtId="4" fontId="78" fillId="60" borderId="34">
      <alignment horizontal="left" vertical="center" indent="1"/>
    </xf>
    <xf numFmtId="0" fontId="30" fillId="0" borderId="0"/>
    <xf numFmtId="4" fontId="78" fillId="60" borderId="34">
      <alignment horizontal="left" vertical="center" indent="1"/>
    </xf>
    <xf numFmtId="0" fontId="30" fillId="0" borderId="0"/>
    <xf numFmtId="4" fontId="78" fillId="60" borderId="34">
      <alignment horizontal="left" vertical="center" indent="1"/>
    </xf>
    <xf numFmtId="0" fontId="30" fillId="0" borderId="0"/>
    <xf numFmtId="4" fontId="78" fillId="60" borderId="34">
      <alignment horizontal="left" vertical="center" indent="1"/>
    </xf>
    <xf numFmtId="0" fontId="30" fillId="0" borderId="0"/>
    <xf numFmtId="4" fontId="78" fillId="60" borderId="34">
      <alignment vertical="center"/>
    </xf>
    <xf numFmtId="0" fontId="30" fillId="0" borderId="0"/>
    <xf numFmtId="4" fontId="78" fillId="60" borderId="34">
      <alignment vertical="center"/>
    </xf>
    <xf numFmtId="0" fontId="30" fillId="0" borderId="0"/>
    <xf numFmtId="4" fontId="78" fillId="60" borderId="34">
      <alignment vertical="center"/>
    </xf>
    <xf numFmtId="0" fontId="30" fillId="0" borderId="0"/>
    <xf numFmtId="4" fontId="78" fillId="60" borderId="34">
      <alignment vertical="center"/>
    </xf>
    <xf numFmtId="0" fontId="30" fillId="0" borderId="0"/>
    <xf numFmtId="4" fontId="78" fillId="60" borderId="34">
      <alignment vertical="center"/>
    </xf>
    <xf numFmtId="0" fontId="30" fillId="0" borderId="0"/>
    <xf numFmtId="4" fontId="78" fillId="60" borderId="34">
      <alignment vertical="center"/>
    </xf>
    <xf numFmtId="0" fontId="30" fillId="0" borderId="0"/>
    <xf numFmtId="4" fontId="79" fillId="60" borderId="34">
      <alignment vertical="center"/>
    </xf>
    <xf numFmtId="0" fontId="30" fillId="0" borderId="0"/>
    <xf numFmtId="4" fontId="79" fillId="60" borderId="34">
      <alignment vertical="center"/>
    </xf>
    <xf numFmtId="0" fontId="30" fillId="0" borderId="0"/>
    <xf numFmtId="4" fontId="79" fillId="60" borderId="34">
      <alignment vertical="center"/>
    </xf>
    <xf numFmtId="0" fontId="30" fillId="0" borderId="0"/>
    <xf numFmtId="4" fontId="79" fillId="60" borderId="34">
      <alignment vertical="center"/>
    </xf>
    <xf numFmtId="0" fontId="30" fillId="0" borderId="0"/>
    <xf numFmtId="4" fontId="79" fillId="60" borderId="34">
      <alignment vertical="center"/>
    </xf>
    <xf numFmtId="0" fontId="30" fillId="0" borderId="0"/>
    <xf numFmtId="4" fontId="79" fillId="60" borderId="34">
      <alignment vertical="center"/>
    </xf>
    <xf numFmtId="0" fontId="30" fillId="0" borderId="0"/>
    <xf numFmtId="4" fontId="80" fillId="65" borderId="39">
      <alignment vertical="center"/>
    </xf>
    <xf numFmtId="0" fontId="30" fillId="0" borderId="0"/>
    <xf numFmtId="4" fontId="80" fillId="65" borderId="39">
      <alignment vertical="center"/>
    </xf>
    <xf numFmtId="0" fontId="30" fillId="0" borderId="0"/>
    <xf numFmtId="4" fontId="80" fillId="65" borderId="39">
      <alignment vertical="center"/>
    </xf>
    <xf numFmtId="0" fontId="30" fillId="0" borderId="0"/>
    <xf numFmtId="4" fontId="80" fillId="65" borderId="39">
      <alignment vertical="center"/>
    </xf>
    <xf numFmtId="0" fontId="30" fillId="0" borderId="0"/>
    <xf numFmtId="4" fontId="80" fillId="65" borderId="39">
      <alignment vertical="center"/>
    </xf>
    <xf numFmtId="0" fontId="30" fillId="0" borderId="0"/>
    <xf numFmtId="4" fontId="80" fillId="65" borderId="39">
      <alignment vertical="center"/>
    </xf>
    <xf numFmtId="0" fontId="30" fillId="0" borderId="0"/>
    <xf numFmtId="4" fontId="81" fillId="65" borderId="39">
      <alignment vertical="center"/>
    </xf>
    <xf numFmtId="0" fontId="30" fillId="0" borderId="0"/>
    <xf numFmtId="4" fontId="81" fillId="65" borderId="39">
      <alignment vertical="center"/>
    </xf>
    <xf numFmtId="0" fontId="30" fillId="0" borderId="0"/>
    <xf numFmtId="4" fontId="81" fillId="65" borderId="39">
      <alignment vertical="center"/>
    </xf>
    <xf numFmtId="0" fontId="30" fillId="0" borderId="0"/>
    <xf numFmtId="4" fontId="81" fillId="65" borderId="39">
      <alignment vertical="center"/>
    </xf>
    <xf numFmtId="0" fontId="30" fillId="0" borderId="0"/>
    <xf numFmtId="4" fontId="81" fillId="65" borderId="39">
      <alignment vertical="center"/>
    </xf>
    <xf numFmtId="0" fontId="30" fillId="0" borderId="0"/>
    <xf numFmtId="4" fontId="81" fillId="65" borderId="39">
      <alignment vertical="center"/>
    </xf>
    <xf numFmtId="0" fontId="30" fillId="0" borderId="0"/>
    <xf numFmtId="4" fontId="80" fillId="66" borderId="37">
      <alignment vertical="center"/>
    </xf>
    <xf numFmtId="0" fontId="30" fillId="0" borderId="0"/>
    <xf numFmtId="4" fontId="80" fillId="66" borderId="37">
      <alignment vertical="center"/>
    </xf>
    <xf numFmtId="0" fontId="30" fillId="0" borderId="0"/>
    <xf numFmtId="4" fontId="80" fillId="66" borderId="37">
      <alignment vertical="center"/>
    </xf>
    <xf numFmtId="0" fontId="30" fillId="0" borderId="0"/>
    <xf numFmtId="4" fontId="80" fillId="66" borderId="37">
      <alignment vertical="center"/>
    </xf>
    <xf numFmtId="0" fontId="30" fillId="0" borderId="0"/>
    <xf numFmtId="4" fontId="80" fillId="66" borderId="37">
      <alignment vertical="center"/>
    </xf>
    <xf numFmtId="0" fontId="30" fillId="0" borderId="0"/>
    <xf numFmtId="4" fontId="80" fillId="66" borderId="37">
      <alignment vertical="center"/>
    </xf>
    <xf numFmtId="0" fontId="30" fillId="0" borderId="0"/>
    <xf numFmtId="4" fontId="81" fillId="66" borderId="37">
      <alignment vertical="center"/>
    </xf>
    <xf numFmtId="0" fontId="30" fillId="0" borderId="0"/>
    <xf numFmtId="4" fontId="81" fillId="66" borderId="37">
      <alignment vertical="center"/>
    </xf>
    <xf numFmtId="0" fontId="30" fillId="0" borderId="0"/>
    <xf numFmtId="4" fontId="81" fillId="66" borderId="37">
      <alignment vertical="center"/>
    </xf>
    <xf numFmtId="0" fontId="30" fillId="0" borderId="0"/>
    <xf numFmtId="4" fontId="81" fillId="66" borderId="37">
      <alignment vertical="center"/>
    </xf>
    <xf numFmtId="0" fontId="30" fillId="0" borderId="0"/>
    <xf numFmtId="4" fontId="81" fillId="66" borderId="37">
      <alignment vertical="center"/>
    </xf>
    <xf numFmtId="0" fontId="30" fillId="0" borderId="0"/>
    <xf numFmtId="4" fontId="81" fillId="66" borderId="37">
      <alignment vertical="center"/>
    </xf>
    <xf numFmtId="0" fontId="30" fillId="0" borderId="0"/>
    <xf numFmtId="4" fontId="78" fillId="56" borderId="34">
      <alignment horizontal="left" vertical="center" indent="1"/>
    </xf>
    <xf numFmtId="0" fontId="30" fillId="0" borderId="0"/>
    <xf numFmtId="4" fontId="78" fillId="56" borderId="34">
      <alignment horizontal="left" vertical="center" indent="1"/>
    </xf>
    <xf numFmtId="0" fontId="30" fillId="0" borderId="0"/>
    <xf numFmtId="4" fontId="78" fillId="56" borderId="34">
      <alignment horizontal="left" vertical="center" indent="1"/>
    </xf>
    <xf numFmtId="0" fontId="30" fillId="0" borderId="0"/>
    <xf numFmtId="4" fontId="78" fillId="56" borderId="34">
      <alignment horizontal="left" vertical="center" indent="1"/>
    </xf>
    <xf numFmtId="0" fontId="30" fillId="0" borderId="0"/>
    <xf numFmtId="4" fontId="78" fillId="56" borderId="34">
      <alignment horizontal="left" vertical="center" indent="1"/>
    </xf>
    <xf numFmtId="0" fontId="30" fillId="0" borderId="0"/>
    <xf numFmtId="4" fontId="78" fillId="56" borderId="34">
      <alignment horizontal="left" vertical="center" indent="1"/>
    </xf>
    <xf numFmtId="0" fontId="30" fillId="0" borderId="0"/>
    <xf numFmtId="4" fontId="87" fillId="63" borderId="0">
      <alignment horizontal="left" vertical="center" indent="1"/>
    </xf>
    <xf numFmtId="0" fontId="30" fillId="0" borderId="0"/>
    <xf numFmtId="4" fontId="87" fillId="63" borderId="0">
      <alignment horizontal="left" vertical="center" indent="1"/>
    </xf>
    <xf numFmtId="0" fontId="30" fillId="0" borderId="0"/>
    <xf numFmtId="4" fontId="87" fillId="63" borderId="0">
      <alignment horizontal="left" vertical="center" indent="1"/>
    </xf>
    <xf numFmtId="0" fontId="30" fillId="0" borderId="0"/>
    <xf numFmtId="4" fontId="87" fillId="63" borderId="0">
      <alignment horizontal="left" vertical="center" indent="1"/>
    </xf>
    <xf numFmtId="0" fontId="30" fillId="0" borderId="0"/>
    <xf numFmtId="4" fontId="87" fillId="63" borderId="0">
      <alignment horizontal="left" vertical="center" indent="1"/>
    </xf>
    <xf numFmtId="0" fontId="30" fillId="0" borderId="0"/>
    <xf numFmtId="4" fontId="87" fillId="63" borderId="0">
      <alignment horizontal="left" vertical="center" indent="1"/>
    </xf>
    <xf numFmtId="0" fontId="30" fillId="0" borderId="0"/>
    <xf numFmtId="4" fontId="88" fillId="60" borderId="34">
      <alignment horizontal="right" vertical="center"/>
    </xf>
    <xf numFmtId="0" fontId="30" fillId="0" borderId="0"/>
    <xf numFmtId="4" fontId="88" fillId="60" borderId="34">
      <alignment horizontal="right" vertical="center"/>
    </xf>
    <xf numFmtId="0" fontId="30" fillId="0" borderId="0"/>
    <xf numFmtId="4" fontId="88" fillId="60" borderId="34">
      <alignment horizontal="right" vertical="center"/>
    </xf>
    <xf numFmtId="0" fontId="30" fillId="0" borderId="0"/>
    <xf numFmtId="4" fontId="88" fillId="60" borderId="34">
      <alignment horizontal="right" vertical="center"/>
    </xf>
    <xf numFmtId="0" fontId="30" fillId="0" borderId="0"/>
    <xf numFmtId="4" fontId="88" fillId="60" borderId="34">
      <alignment horizontal="right" vertical="center"/>
    </xf>
    <xf numFmtId="0" fontId="30" fillId="0" borderId="0"/>
    <xf numFmtId="4" fontId="88" fillId="60" borderId="34">
      <alignment horizontal="right" vertical="center"/>
    </xf>
    <xf numFmtId="0" fontId="30" fillId="0" borderId="0"/>
    <xf numFmtId="170" fontId="25" fillId="0" borderId="0">
      <alignment horizontal="left" wrapText="1"/>
    </xf>
    <xf numFmtId="0" fontId="30" fillId="0" borderId="0"/>
    <xf numFmtId="0" fontId="29" fillId="0" borderId="0">
      <alignment vertical="top"/>
    </xf>
    <xf numFmtId="0" fontId="30" fillId="0" borderId="0"/>
    <xf numFmtId="0" fontId="29" fillId="0" borderId="0">
      <alignment vertical="top"/>
    </xf>
    <xf numFmtId="0" fontId="30" fillId="0" borderId="0"/>
    <xf numFmtId="169" fontId="29" fillId="0" borderId="0">
      <alignment vertical="top"/>
    </xf>
    <xf numFmtId="0" fontId="30" fillId="0" borderId="0"/>
    <xf numFmtId="170" fontId="25" fillId="0" borderId="0">
      <alignment horizontal="left" wrapText="1"/>
    </xf>
    <xf numFmtId="0" fontId="30" fillId="0" borderId="0"/>
    <xf numFmtId="0" fontId="29" fillId="0" borderId="0">
      <alignment vertical="top"/>
    </xf>
    <xf numFmtId="0" fontId="30" fillId="0" borderId="0"/>
    <xf numFmtId="0" fontId="29" fillId="0" borderId="0">
      <alignment vertical="top"/>
    </xf>
    <xf numFmtId="0" fontId="30" fillId="0" borderId="0"/>
    <xf numFmtId="169" fontId="29" fillId="0" borderId="0">
      <alignment vertical="top"/>
    </xf>
    <xf numFmtId="0" fontId="30" fillId="0" borderId="0"/>
    <xf numFmtId="170" fontId="25" fillId="0" borderId="0">
      <alignment horizontal="left" wrapText="1"/>
    </xf>
    <xf numFmtId="0" fontId="30" fillId="0" borderId="0"/>
    <xf numFmtId="0" fontId="29" fillId="0" borderId="0">
      <alignment vertical="top"/>
    </xf>
    <xf numFmtId="0" fontId="30" fillId="0" borderId="0"/>
    <xf numFmtId="0" fontId="29" fillId="0" borderId="0">
      <alignment vertical="top"/>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0" fontId="29" fillId="0" borderId="0">
      <alignment vertical="top"/>
    </xf>
    <xf numFmtId="0" fontId="30" fillId="0" borderId="0"/>
    <xf numFmtId="169" fontId="29" fillId="0" borderId="0">
      <alignment vertical="top"/>
    </xf>
    <xf numFmtId="0" fontId="30" fillId="0" borderId="0"/>
    <xf numFmtId="170" fontId="25" fillId="0" borderId="0">
      <alignment horizontal="left" wrapText="1"/>
    </xf>
    <xf numFmtId="0" fontId="30" fillId="0" borderId="0"/>
    <xf numFmtId="0" fontId="29" fillId="0" borderId="0">
      <alignment vertical="top"/>
    </xf>
    <xf numFmtId="0" fontId="30" fillId="0" borderId="0"/>
    <xf numFmtId="169" fontId="29" fillId="0" borderId="0">
      <alignment vertical="top"/>
    </xf>
    <xf numFmtId="0" fontId="30" fillId="0" borderId="0"/>
    <xf numFmtId="170" fontId="25" fillId="0" borderId="0">
      <alignment horizontal="left" wrapText="1"/>
    </xf>
    <xf numFmtId="0" fontId="30" fillId="0" borderId="0"/>
    <xf numFmtId="0" fontId="29" fillId="0" borderId="0">
      <alignment vertical="top"/>
    </xf>
    <xf numFmtId="0" fontId="30" fillId="0" borderId="0"/>
    <xf numFmtId="0" fontId="29" fillId="0" borderId="0">
      <alignment vertical="top"/>
    </xf>
    <xf numFmtId="0" fontId="30" fillId="0" borderId="0"/>
    <xf numFmtId="169" fontId="29" fillId="0" borderId="0">
      <alignment vertical="top"/>
    </xf>
    <xf numFmtId="0" fontId="30" fillId="0" borderId="0"/>
    <xf numFmtId="170" fontId="25" fillId="0" borderId="0">
      <alignment horizontal="left" wrapText="1"/>
    </xf>
    <xf numFmtId="0" fontId="30" fillId="0" borderId="0"/>
    <xf numFmtId="0" fontId="29" fillId="0" borderId="0">
      <alignment vertical="top"/>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170" fontId="25" fillId="0" borderId="0">
      <alignment horizontal="left" wrapText="1"/>
    </xf>
    <xf numFmtId="0" fontId="30" fillId="0" borderId="0"/>
    <xf numFmtId="0" fontId="29" fillId="0" borderId="0">
      <alignment vertical="top"/>
    </xf>
    <xf numFmtId="0" fontId="30" fillId="0" borderId="0"/>
    <xf numFmtId="169" fontId="29" fillId="0" borderId="0">
      <alignment vertical="top"/>
    </xf>
    <xf numFmtId="0" fontId="30" fillId="0" borderId="0"/>
    <xf numFmtId="49" fontId="25" fillId="0" borderId="0" applyFont="0" applyFill="0" applyBorder="0" applyAlignment="0" applyProtection="0"/>
    <xf numFmtId="0" fontId="30" fillId="0" borderId="0"/>
    <xf numFmtId="169" fontId="89" fillId="0" borderId="0" applyNumberFormat="0" applyFill="0" applyBorder="0" applyAlignment="0" applyProtection="0"/>
    <xf numFmtId="0" fontId="30" fillId="0" borderId="0"/>
    <xf numFmtId="0" fontId="89" fillId="0" borderId="0" applyNumberFormat="0" applyFill="0" applyBorder="0" applyAlignment="0" applyProtection="0"/>
    <xf numFmtId="0" fontId="30" fillId="0" borderId="0"/>
    <xf numFmtId="169" fontId="89" fillId="0" borderId="0" applyNumberFormat="0" applyFill="0" applyBorder="0" applyAlignment="0" applyProtection="0"/>
    <xf numFmtId="0" fontId="30" fillId="0" borderId="0"/>
    <xf numFmtId="0" fontId="89" fillId="0" borderId="0" applyNumberFormat="0" applyFill="0" applyBorder="0" applyAlignment="0" applyProtection="0"/>
    <xf numFmtId="0" fontId="30" fillId="0" borderId="0"/>
    <xf numFmtId="0" fontId="90" fillId="0" borderId="40" applyNumberFormat="0" applyFill="0" applyAlignment="0" applyProtection="0"/>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0" fontId="90" fillId="0" borderId="40" applyNumberFormat="0" applyFill="0" applyAlignment="0" applyProtection="0"/>
    <xf numFmtId="0" fontId="30" fillId="0" borderId="0"/>
    <xf numFmtId="0" fontId="90" fillId="0" borderId="40" applyNumberFormat="0" applyFill="0" applyAlignment="0" applyProtection="0"/>
    <xf numFmtId="0" fontId="30" fillId="0" borderId="0"/>
    <xf numFmtId="0" fontId="90" fillId="0" borderId="40" applyNumberFormat="0" applyFill="0" applyAlignment="0" applyProtection="0"/>
    <xf numFmtId="0" fontId="30" fillId="0" borderId="0"/>
    <xf numFmtId="181" fontId="25" fillId="0" borderId="2">
      <protection locked="0"/>
    </xf>
    <xf numFmtId="0" fontId="30" fillId="0" borderId="0"/>
    <xf numFmtId="181" fontId="25" fillId="0" borderId="2">
      <protection locked="0"/>
    </xf>
    <xf numFmtId="0" fontId="30" fillId="0" borderId="0"/>
    <xf numFmtId="0" fontId="90" fillId="0" borderId="40" applyNumberFormat="0" applyFill="0" applyAlignment="0" applyProtection="0"/>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181" fontId="25" fillId="0" borderId="2">
      <protection locked="0"/>
    </xf>
    <xf numFmtId="0" fontId="30" fillId="0" borderId="0"/>
    <xf numFmtId="37" fontId="42" fillId="78" borderId="0" applyNumberFormat="0" applyBorder="0" applyAlignment="0" applyProtection="0"/>
    <xf numFmtId="0" fontId="30" fillId="0" borderId="0"/>
    <xf numFmtId="37" fontId="42" fillId="0" borderId="0"/>
    <xf numFmtId="0" fontId="30" fillId="0" borderId="0"/>
    <xf numFmtId="37" fontId="42" fillId="0" borderId="0"/>
    <xf numFmtId="0" fontId="30" fillId="0" borderId="0"/>
    <xf numFmtId="37" fontId="42" fillId="0" borderId="0"/>
    <xf numFmtId="0" fontId="30" fillId="0" borderId="0"/>
    <xf numFmtId="37" fontId="42" fillId="0" borderId="0"/>
    <xf numFmtId="0" fontId="30" fillId="0" borderId="0"/>
    <xf numFmtId="37" fontId="42" fillId="0" borderId="0"/>
    <xf numFmtId="0" fontId="30" fillId="0" borderId="0"/>
    <xf numFmtId="37" fontId="42" fillId="0" borderId="0"/>
    <xf numFmtId="0" fontId="30" fillId="0" borderId="0"/>
    <xf numFmtId="3" fontId="73" fillId="0" borderId="25" applyProtection="0"/>
    <xf numFmtId="0" fontId="30" fillId="0" borderId="0"/>
    <xf numFmtId="169" fontId="91" fillId="0" borderId="0" applyNumberFormat="0" applyFill="0" applyBorder="0" applyAlignment="0" applyProtection="0"/>
    <xf numFmtId="0" fontId="30" fillId="0" borderId="0"/>
    <xf numFmtId="0" fontId="91" fillId="0" borderId="0" applyNumberFormat="0" applyFill="0" applyBorder="0" applyAlignment="0" applyProtection="0"/>
    <xf numFmtId="0" fontId="30" fillId="0" borderId="0"/>
    <xf numFmtId="169" fontId="91" fillId="0" borderId="0" applyNumberFormat="0" applyFill="0" applyBorder="0" applyAlignment="0" applyProtection="0"/>
    <xf numFmtId="0" fontId="30" fillId="0" borderId="0"/>
    <xf numFmtId="0" fontId="91" fillId="0" borderId="0" applyNumberFormat="0" applyFill="0" applyBorder="0" applyAlignment="0" applyProtection="0"/>
    <xf numFmtId="0" fontId="30"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192" fontId="93" fillId="0" borderId="0"/>
    <xf numFmtId="193" fontId="22"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193" fontId="93" fillId="0" borderId="0" applyFont="0" applyFill="0" applyBorder="0" applyAlignment="0" applyProtection="0"/>
    <xf numFmtId="196" fontId="22" fillId="0" borderId="0" applyFont="0" applyFill="0" applyBorder="0" applyAlignment="0" applyProtection="0"/>
    <xf numFmtId="0" fontId="29" fillId="0" borderId="0">
      <alignment vertical="top"/>
    </xf>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170" fontId="25" fillId="0" borderId="0">
      <alignment horizontal="left" wrapText="1"/>
    </xf>
    <xf numFmtId="0" fontId="29" fillId="0" borderId="0">
      <alignment vertical="top"/>
    </xf>
    <xf numFmtId="0" fontId="29" fillId="0" borderId="0">
      <alignment vertical="top"/>
    </xf>
    <xf numFmtId="170" fontId="25" fillId="0" borderId="0">
      <alignment horizontal="left" wrapText="1"/>
    </xf>
    <xf numFmtId="170" fontId="25" fillId="0" borderId="0">
      <alignment horizontal="left" wrapText="1"/>
    </xf>
    <xf numFmtId="0" fontId="29" fillId="0" borderId="0">
      <alignment vertical="top"/>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170" fontId="25" fillId="0" borderId="0">
      <alignment horizontal="left" wrapText="1"/>
    </xf>
    <xf numFmtId="0" fontId="30" fillId="34" borderId="0" applyNumberFormat="0" applyBorder="0" applyAlignment="0" applyProtection="0"/>
    <xf numFmtId="0" fontId="30" fillId="34"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34"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30" fillId="53" borderId="0" applyNumberFormat="0" applyBorder="0" applyAlignment="0" applyProtection="0"/>
    <xf numFmtId="192" fontId="30" fillId="40" borderId="0" applyNumberFormat="0" applyBorder="0" applyAlignment="0" applyProtection="0"/>
    <xf numFmtId="0" fontId="29" fillId="34" borderId="0" applyNumberFormat="0" applyBorder="0" applyAlignment="0" applyProtection="0"/>
    <xf numFmtId="0" fontId="30" fillId="53" borderId="0" applyNumberFormat="0" applyBorder="0" applyAlignment="0" applyProtection="0"/>
    <xf numFmtId="0" fontId="29" fillId="34"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5" borderId="0" applyNumberFormat="0" applyBorder="0" applyAlignment="0" applyProtection="0"/>
    <xf numFmtId="0" fontId="29" fillId="35" borderId="0" applyNumberFormat="0" applyBorder="0" applyAlignment="0" applyProtection="0"/>
    <xf numFmtId="0" fontId="30" fillId="35" borderId="0" applyNumberFormat="0" applyBorder="0" applyAlignment="0" applyProtection="0"/>
    <xf numFmtId="0" fontId="30" fillId="39" borderId="0" applyNumberFormat="0" applyBorder="0" applyAlignment="0" applyProtection="0"/>
    <xf numFmtId="192" fontId="30" fillId="41" borderId="0" applyNumberFormat="0" applyBorder="0" applyAlignment="0" applyProtection="0"/>
    <xf numFmtId="0" fontId="29" fillId="35" borderId="0" applyNumberFormat="0" applyBorder="0" applyAlignment="0" applyProtection="0"/>
    <xf numFmtId="0" fontId="30" fillId="39" borderId="0" applyNumberFormat="0" applyBorder="0" applyAlignment="0" applyProtection="0"/>
    <xf numFmtId="0" fontId="29" fillId="3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36" borderId="0" applyNumberFormat="0" applyBorder="0" applyAlignment="0" applyProtection="0"/>
    <xf numFmtId="0" fontId="29" fillId="36" borderId="0" applyNumberFormat="0" applyBorder="0" applyAlignment="0" applyProtection="0"/>
    <xf numFmtId="0" fontId="30" fillId="36" borderId="0" applyNumberFormat="0" applyBorder="0" applyAlignment="0" applyProtection="0"/>
    <xf numFmtId="0" fontId="30" fillId="59" borderId="0" applyNumberFormat="0" applyBorder="0" applyAlignment="0" applyProtection="0"/>
    <xf numFmtId="192" fontId="30" fillId="59" borderId="0" applyNumberFormat="0" applyBorder="0" applyAlignment="0" applyProtection="0"/>
    <xf numFmtId="0" fontId="29" fillId="36" borderId="0" applyNumberFormat="0" applyBorder="0" applyAlignment="0" applyProtection="0"/>
    <xf numFmtId="0" fontId="30" fillId="59" borderId="0" applyNumberFormat="0" applyBorder="0" applyAlignment="0" applyProtection="0"/>
    <xf numFmtId="0" fontId="29" fillId="36"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37" borderId="0" applyNumberFormat="0" applyBorder="0" applyAlignment="0" applyProtection="0"/>
    <xf numFmtId="0" fontId="29" fillId="37" borderId="0" applyNumberFormat="0" applyBorder="0" applyAlignment="0" applyProtection="0"/>
    <xf numFmtId="0" fontId="30" fillId="37" borderId="0" applyNumberFormat="0" applyBorder="0" applyAlignment="0" applyProtection="0"/>
    <xf numFmtId="0" fontId="30" fillId="53" borderId="0" applyNumberFormat="0" applyBorder="0" applyAlignment="0" applyProtection="0"/>
    <xf numFmtId="192" fontId="30" fillId="39" borderId="0" applyNumberFormat="0" applyBorder="0" applyAlignment="0" applyProtection="0"/>
    <xf numFmtId="0" fontId="29" fillId="37" borderId="0" applyNumberFormat="0" applyBorder="0" applyAlignment="0" applyProtection="0"/>
    <xf numFmtId="0" fontId="30" fillId="53" borderId="0" applyNumberFormat="0" applyBorder="0" applyAlignment="0" applyProtection="0"/>
    <xf numFmtId="0" fontId="29" fillId="37"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29" fillId="38"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29" fillId="38" borderId="0" applyNumberFormat="0" applyBorder="0" applyAlignment="0" applyProtection="0"/>
    <xf numFmtId="0" fontId="30" fillId="40" borderId="0" applyNumberFormat="0" applyBorder="0" applyAlignment="0" applyProtection="0"/>
    <xf numFmtId="0" fontId="29" fillId="3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9"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192" fontId="30" fillId="59" borderId="0" applyNumberFormat="0" applyBorder="0" applyAlignment="0" applyProtection="0"/>
    <xf numFmtId="0" fontId="29" fillId="39" borderId="0" applyNumberFormat="0" applyBorder="0" applyAlignment="0" applyProtection="0"/>
    <xf numFmtId="0" fontId="30" fillId="39" borderId="0" applyNumberFormat="0" applyBorder="0" applyAlignment="0" applyProtection="0"/>
    <xf numFmtId="0" fontId="29"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40"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30" fillId="53" borderId="0" applyNumberFormat="0" applyBorder="0" applyAlignment="0" applyProtection="0"/>
    <xf numFmtId="192" fontId="30" fillId="38" borderId="0" applyNumberFormat="0" applyBorder="0" applyAlignment="0" applyProtection="0"/>
    <xf numFmtId="0" fontId="29" fillId="40" borderId="0" applyNumberFormat="0" applyBorder="0" applyAlignment="0" applyProtection="0"/>
    <xf numFmtId="0" fontId="30" fillId="53" borderId="0" applyNumberFormat="0" applyBorder="0" applyAlignment="0" applyProtection="0"/>
    <xf numFmtId="0" fontId="29" fillId="40"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42" borderId="0" applyNumberFormat="0" applyBorder="0" applyAlignment="0" applyProtection="0"/>
    <xf numFmtId="0" fontId="29" fillId="42" borderId="0" applyNumberFormat="0" applyBorder="0" applyAlignment="0" applyProtection="0"/>
    <xf numFmtId="0" fontId="30" fillId="42" borderId="0" applyNumberFormat="0" applyBorder="0" applyAlignment="0" applyProtection="0"/>
    <xf numFmtId="0" fontId="30" fillId="58" borderId="0" applyNumberFormat="0" applyBorder="0" applyAlignment="0" applyProtection="0"/>
    <xf numFmtId="192" fontId="30" fillId="58" borderId="0" applyNumberFormat="0" applyBorder="0" applyAlignment="0" applyProtection="0"/>
    <xf numFmtId="0" fontId="29" fillId="42" borderId="0" applyNumberFormat="0" applyBorder="0" applyAlignment="0" applyProtection="0"/>
    <xf numFmtId="0" fontId="30" fillId="58" borderId="0" applyNumberFormat="0" applyBorder="0" applyAlignment="0" applyProtection="0"/>
    <xf numFmtId="0" fontId="29" fillId="42"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30" fillId="4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37" borderId="0" applyNumberFormat="0" applyBorder="0" applyAlignment="0" applyProtection="0"/>
    <xf numFmtId="0" fontId="29" fillId="37" borderId="0" applyNumberFormat="0" applyBorder="0" applyAlignment="0" applyProtection="0"/>
    <xf numFmtId="0" fontId="30" fillId="37" borderId="0" applyNumberFormat="0" applyBorder="0" applyAlignment="0" applyProtection="0"/>
    <xf numFmtId="0" fontId="30" fillId="53" borderId="0" applyNumberFormat="0" applyBorder="0" applyAlignment="0" applyProtection="0"/>
    <xf numFmtId="192" fontId="30" fillId="35" borderId="0" applyNumberFormat="0" applyBorder="0" applyAlignment="0" applyProtection="0"/>
    <xf numFmtId="0" fontId="29" fillId="37" borderId="0" applyNumberFormat="0" applyBorder="0" applyAlignment="0" applyProtection="0"/>
    <xf numFmtId="0" fontId="30" fillId="53" borderId="0" applyNumberFormat="0" applyBorder="0" applyAlignment="0" applyProtection="0"/>
    <xf numFmtId="0" fontId="29" fillId="37"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192" fontId="30" fillId="38"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30" fillId="40"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3"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192" fontId="30" fillId="59" borderId="0" applyNumberFormat="0" applyBorder="0" applyAlignment="0" applyProtection="0"/>
    <xf numFmtId="0" fontId="29" fillId="43" borderId="0" applyNumberFormat="0" applyBorder="0" applyAlignment="0" applyProtection="0"/>
    <xf numFmtId="0" fontId="30" fillId="39" borderId="0" applyNumberFormat="0" applyBorder="0" applyAlignment="0" applyProtection="0"/>
    <xf numFmtId="0" fontId="29" fillId="43"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43"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4" borderId="0" applyNumberFormat="0" applyBorder="0" applyAlignment="0" applyProtection="0"/>
    <xf numFmtId="0" fontId="94" fillId="44" borderId="0" applyNumberFormat="0" applyBorder="0" applyAlignment="0" applyProtection="0"/>
    <xf numFmtId="0" fontId="31" fillId="44" borderId="0" applyNumberFormat="0" applyBorder="0" applyAlignment="0" applyProtection="0"/>
    <xf numFmtId="0" fontId="31" fillId="46" borderId="0" applyNumberFormat="0" applyBorder="0" applyAlignment="0" applyProtection="0"/>
    <xf numFmtId="192" fontId="31" fillId="38" borderId="0" applyNumberFormat="0" applyBorder="0" applyAlignment="0" applyProtection="0"/>
    <xf numFmtId="0" fontId="31" fillId="46" borderId="0" applyNumberFormat="0" applyBorder="0" applyAlignment="0" applyProtection="0"/>
    <xf numFmtId="0" fontId="31" fillId="44"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0" fillId="13" borderId="0" applyNumberFormat="0" applyBorder="0" applyAlignment="0" applyProtection="0"/>
    <xf numFmtId="0" fontId="31" fillId="44" borderId="0" applyNumberFormat="0" applyBorder="0" applyAlignment="0" applyProtection="0"/>
    <xf numFmtId="0" fontId="94" fillId="44" borderId="0" applyNumberFormat="0" applyBorder="0" applyAlignment="0" applyProtection="0"/>
    <xf numFmtId="0" fontId="94" fillId="44"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4"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92" fontId="31" fillId="5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0" fillId="17" borderId="0" applyNumberFormat="0" applyBorder="0" applyAlignment="0" applyProtection="0"/>
    <xf numFmtId="0" fontId="31"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42" borderId="0" applyNumberFormat="0" applyBorder="0" applyAlignment="0" applyProtection="0"/>
    <xf numFmtId="0" fontId="94"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192" fontId="31" fillId="43" borderId="0" applyNumberFormat="0" applyBorder="0" applyAlignment="0" applyProtection="0"/>
    <xf numFmtId="0" fontId="31" fillId="58"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0" fillId="21" borderId="0" applyNumberFormat="0" applyBorder="0" applyAlignment="0" applyProtection="0"/>
    <xf numFmtId="0" fontId="31" fillId="42" borderId="0" applyNumberFormat="0" applyBorder="0" applyAlignment="0" applyProtection="0"/>
    <xf numFmtId="0" fontId="94" fillId="42" borderId="0" applyNumberFormat="0" applyBorder="0" applyAlignment="0" applyProtection="0"/>
    <xf numFmtId="0" fontId="94" fillId="42"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5" borderId="0" applyNumberFormat="0" applyBorder="0" applyAlignment="0" applyProtection="0"/>
    <xf numFmtId="0" fontId="94" fillId="45" borderId="0" applyNumberFormat="0" applyBorder="0" applyAlignment="0" applyProtection="0"/>
    <xf numFmtId="0" fontId="31" fillId="45" borderId="0" applyNumberFormat="0" applyBorder="0" applyAlignment="0" applyProtection="0"/>
    <xf numFmtId="0" fontId="31" fillId="54" borderId="0" applyNumberFormat="0" applyBorder="0" applyAlignment="0" applyProtection="0"/>
    <xf numFmtId="192" fontId="31" fillId="35" borderId="0" applyNumberFormat="0" applyBorder="0" applyAlignment="0" applyProtection="0"/>
    <xf numFmtId="0" fontId="31" fillId="54" borderId="0" applyNumberFormat="0" applyBorder="0" applyAlignment="0" applyProtection="0"/>
    <xf numFmtId="0" fontId="31" fillId="4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0" fillId="25" borderId="0" applyNumberFormat="0" applyBorder="0" applyAlignment="0" applyProtection="0"/>
    <xf numFmtId="0" fontId="31" fillId="45"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94"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92" fontId="31" fillId="3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0" fillId="29" borderId="0" applyNumberFormat="0" applyBorder="0" applyAlignment="0" applyProtection="0"/>
    <xf numFmtId="0" fontId="31" fillId="46"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7" borderId="0" applyNumberFormat="0" applyBorder="0" applyAlignment="0" applyProtection="0"/>
    <xf numFmtId="0" fontId="94" fillId="47" borderId="0" applyNumberFormat="0" applyBorder="0" applyAlignment="0" applyProtection="0"/>
    <xf numFmtId="0" fontId="31" fillId="47" borderId="0" applyNumberFormat="0" applyBorder="0" applyAlignment="0" applyProtection="0"/>
    <xf numFmtId="0" fontId="31" fillId="39" borderId="0" applyNumberFormat="0" applyBorder="0" applyAlignment="0" applyProtection="0"/>
    <xf numFmtId="192" fontId="31" fillId="41" borderId="0" applyNumberFormat="0" applyBorder="0" applyAlignment="0" applyProtection="0"/>
    <xf numFmtId="0" fontId="31" fillId="39" borderId="0" applyNumberFormat="0" applyBorder="0" applyAlignment="0" applyProtection="0"/>
    <xf numFmtId="0" fontId="31" fillId="47"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0" fillId="33" borderId="0" applyNumberFormat="0" applyBorder="0" applyAlignment="0" applyProtection="0"/>
    <xf numFmtId="0" fontId="31" fillId="47" borderId="0" applyNumberFormat="0" applyBorder="0" applyAlignment="0" applyProtection="0"/>
    <xf numFmtId="0" fontId="94" fillId="47" borderId="0" applyNumberFormat="0" applyBorder="0" applyAlignment="0" applyProtection="0"/>
    <xf numFmtId="0" fontId="94" fillId="47" borderId="0" applyNumberFormat="0" applyBorder="0" applyAlignment="0" applyProtection="0"/>
    <xf numFmtId="0" fontId="31" fillId="47" borderId="0" applyNumberFormat="0" applyBorder="0" applyAlignment="0" applyProtection="0"/>
    <xf numFmtId="192" fontId="30" fillId="79" borderId="0" applyNumberFormat="0" applyBorder="0" applyAlignment="0" applyProtection="0"/>
    <xf numFmtId="192" fontId="30" fillId="79" borderId="0" applyNumberFormat="0" applyBorder="0" applyAlignment="0" applyProtection="0"/>
    <xf numFmtId="192" fontId="31" fillId="80"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8" borderId="0" applyNumberFormat="0" applyBorder="0" applyAlignment="0" applyProtection="0"/>
    <xf numFmtId="0" fontId="94" fillId="48" borderId="0" applyNumberFormat="0" applyBorder="0" applyAlignment="0" applyProtection="0"/>
    <xf numFmtId="0" fontId="31" fillId="48" borderId="0" applyNumberFormat="0" applyBorder="0" applyAlignment="0" applyProtection="0"/>
    <xf numFmtId="0" fontId="31" fillId="46" borderId="0" applyNumberFormat="0" applyBorder="0" applyAlignment="0" applyProtection="0"/>
    <xf numFmtId="192" fontId="31" fillId="81" borderId="0" applyNumberFormat="0" applyBorder="0" applyAlignment="0" applyProtection="0"/>
    <xf numFmtId="0" fontId="31" fillId="46" borderId="0" applyNumberFormat="0" applyBorder="0" applyAlignment="0" applyProtection="0"/>
    <xf numFmtId="0" fontId="31" fillId="48"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0" fillId="10" borderId="0" applyNumberFormat="0" applyBorder="0" applyAlignment="0" applyProtection="0"/>
    <xf numFmtId="0" fontId="31" fillId="48" borderId="0" applyNumberFormat="0" applyBorder="0" applyAlignment="0" applyProtection="0"/>
    <xf numFmtId="0" fontId="94" fillId="48" borderId="0" applyNumberFormat="0" applyBorder="0" applyAlignment="0" applyProtection="0"/>
    <xf numFmtId="0" fontId="94" fillId="48" borderId="0" applyNumberFormat="0" applyBorder="0" applyAlignment="0" applyProtection="0"/>
    <xf numFmtId="0" fontId="31" fillId="48" borderId="0" applyNumberFormat="0" applyBorder="0" applyAlignment="0" applyProtection="0"/>
    <xf numFmtId="192" fontId="30" fillId="82" borderId="0" applyNumberFormat="0" applyBorder="0" applyAlignment="0" applyProtection="0"/>
    <xf numFmtId="192" fontId="30" fillId="83" borderId="0" applyNumberFormat="0" applyBorder="0" applyAlignment="0" applyProtection="0"/>
    <xf numFmtId="192" fontId="31" fillId="84"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94"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192" fontId="31" fillId="51"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0" fillId="14" borderId="0" applyNumberFormat="0" applyBorder="0" applyAlignment="0" applyProtection="0"/>
    <xf numFmtId="0" fontId="31" fillId="49" borderId="0" applyNumberFormat="0" applyBorder="0" applyAlignment="0" applyProtection="0"/>
    <xf numFmtId="0" fontId="94" fillId="49" borderId="0" applyNumberFormat="0" applyBorder="0" applyAlignment="0" applyProtection="0"/>
    <xf numFmtId="0" fontId="94" fillId="49" borderId="0" applyNumberFormat="0" applyBorder="0" applyAlignment="0" applyProtection="0"/>
    <xf numFmtId="0" fontId="31" fillId="49" borderId="0" applyNumberFormat="0" applyBorder="0" applyAlignment="0" applyProtection="0"/>
    <xf numFmtId="192" fontId="30" fillId="82" borderId="0" applyNumberFormat="0" applyBorder="0" applyAlignment="0" applyProtection="0"/>
    <xf numFmtId="192" fontId="30" fillId="85" borderId="0" applyNumberFormat="0" applyBorder="0" applyAlignment="0" applyProtection="0"/>
    <xf numFmtId="192" fontId="31" fillId="8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94"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92" fontId="31" fillId="4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0" fillId="18" borderId="0" applyNumberFormat="0" applyBorder="0" applyAlignment="0" applyProtection="0"/>
    <xf numFmtId="0" fontId="31"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31" fillId="50" borderId="0" applyNumberFormat="0" applyBorder="0" applyAlignment="0" applyProtection="0"/>
    <xf numFmtId="192" fontId="30" fillId="79" borderId="0" applyNumberFormat="0" applyBorder="0" applyAlignment="0" applyProtection="0"/>
    <xf numFmtId="192" fontId="30" fillId="83" borderId="0" applyNumberFormat="0" applyBorder="0" applyAlignment="0" applyProtection="0"/>
    <xf numFmtId="192" fontId="31" fillId="83"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31" fillId="45" borderId="0" applyNumberFormat="0" applyBorder="0" applyAlignment="0" applyProtection="0"/>
    <xf numFmtId="0" fontId="94" fillId="45" borderId="0" applyNumberFormat="0" applyBorder="0" applyAlignment="0" applyProtection="0"/>
    <xf numFmtId="0" fontId="31" fillId="45" borderId="0" applyNumberFormat="0" applyBorder="0" applyAlignment="0" applyProtection="0"/>
    <xf numFmtId="0" fontId="31" fillId="86" borderId="0" applyNumberFormat="0" applyBorder="0" applyAlignment="0" applyProtection="0"/>
    <xf numFmtId="192" fontId="31" fillId="86" borderId="0" applyNumberFormat="0" applyBorder="0" applyAlignment="0" applyProtection="0"/>
    <xf numFmtId="0" fontId="31" fillId="86" borderId="0" applyNumberFormat="0" applyBorder="0" applyAlignment="0" applyProtection="0"/>
    <xf numFmtId="0" fontId="31" fillId="4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20" fillId="22" borderId="0" applyNumberFormat="0" applyBorder="0" applyAlignment="0" applyProtection="0"/>
    <xf numFmtId="0" fontId="31" fillId="45" borderId="0" applyNumberFormat="0" applyBorder="0" applyAlignment="0" applyProtection="0"/>
    <xf numFmtId="0" fontId="94" fillId="45" borderId="0" applyNumberFormat="0" applyBorder="0" applyAlignment="0" applyProtection="0"/>
    <xf numFmtId="0" fontId="94" fillId="45" borderId="0" applyNumberFormat="0" applyBorder="0" applyAlignment="0" applyProtection="0"/>
    <xf numFmtId="0" fontId="31" fillId="45" borderId="0" applyNumberFormat="0" applyBorder="0" applyAlignment="0" applyProtection="0"/>
    <xf numFmtId="192" fontId="30" fillId="87" borderId="0" applyNumberFormat="0" applyBorder="0" applyAlignment="0" applyProtection="0"/>
    <xf numFmtId="192" fontId="30" fillId="79" borderId="0" applyNumberFormat="0" applyBorder="0" applyAlignment="0" applyProtection="0"/>
    <xf numFmtId="192" fontId="31" fillId="80"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94"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0" fillId="26" borderId="0" applyNumberFormat="0" applyBorder="0" applyAlignment="0" applyProtection="0"/>
    <xf numFmtId="0" fontId="31" fillId="46" borderId="0" applyNumberFormat="0" applyBorder="0" applyAlignment="0" applyProtection="0"/>
    <xf numFmtId="0" fontId="94" fillId="46" borderId="0" applyNumberFormat="0" applyBorder="0" applyAlignment="0" applyProtection="0"/>
    <xf numFmtId="0" fontId="94" fillId="46" borderId="0" applyNumberFormat="0" applyBorder="0" applyAlignment="0" applyProtection="0"/>
    <xf numFmtId="0" fontId="31" fillId="46" borderId="0" applyNumberFormat="0" applyBorder="0" applyAlignment="0" applyProtection="0"/>
    <xf numFmtId="192" fontId="30" fillId="82" borderId="0" applyNumberFormat="0" applyBorder="0" applyAlignment="0" applyProtection="0"/>
    <xf numFmtId="192" fontId="30" fillId="88" borderId="0" applyNumberFormat="0" applyBorder="0" applyAlignment="0" applyProtection="0"/>
    <xf numFmtId="192" fontId="31" fillId="88"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94"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92" fontId="31" fillId="49"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20" fillId="30" borderId="0" applyNumberFormat="0" applyBorder="0" applyAlignment="0" applyProtection="0"/>
    <xf numFmtId="0" fontId="31" fillId="51"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31" fillId="51" borderId="0" applyNumberFormat="0" applyBorder="0" applyAlignment="0" applyProtection="0"/>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97" fontId="25" fillId="52" borderId="18">
      <alignment horizontal="center" vertical="center"/>
    </xf>
    <xf numFmtId="173" fontId="28" fillId="52" borderId="18">
      <alignment horizontal="center" vertical="center"/>
    </xf>
    <xf numFmtId="197" fontId="25" fillId="52" borderId="18">
      <alignment horizontal="center" vertical="center"/>
    </xf>
    <xf numFmtId="173" fontId="28" fillId="52" borderId="18">
      <alignment horizontal="center" vertical="center"/>
    </xf>
    <xf numFmtId="197" fontId="25" fillId="52" borderId="18">
      <alignment horizontal="center" vertical="center"/>
    </xf>
    <xf numFmtId="173" fontId="28" fillId="52" borderId="18">
      <alignment horizontal="center" vertical="center"/>
    </xf>
    <xf numFmtId="197" fontId="25" fillId="52" borderId="18">
      <alignment horizontal="center" vertical="center"/>
    </xf>
    <xf numFmtId="173" fontId="28" fillId="52" borderId="18">
      <alignment horizontal="center" vertical="center"/>
    </xf>
    <xf numFmtId="197" fontId="25" fillId="52" borderId="18">
      <alignment horizontal="center" vertical="center"/>
    </xf>
    <xf numFmtId="173" fontId="28" fillId="52" borderId="18">
      <alignment horizontal="center" vertical="center"/>
    </xf>
    <xf numFmtId="173" fontId="28" fillId="52" borderId="18">
      <alignment horizontal="center" vertical="center"/>
    </xf>
    <xf numFmtId="198" fontId="44"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0" fontId="96"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2" fontId="95" fillId="0" borderId="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199" fontId="25" fillId="55" borderId="0" applyNumberFormat="0" applyFon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97"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92" fontId="33" fillId="37"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1" fillId="4" borderId="0" applyNumberFormat="0" applyBorder="0" applyAlignment="0" applyProtection="0"/>
    <xf numFmtId="0" fontId="33" fillId="35" borderId="0" applyNumberFormat="0" applyBorder="0" applyAlignment="0" applyProtection="0"/>
    <xf numFmtId="0" fontId="97" fillId="35" borderId="0" applyNumberFormat="0" applyBorder="0" applyAlignment="0" applyProtection="0"/>
    <xf numFmtId="0" fontId="97" fillId="35" borderId="0" applyNumberFormat="0" applyBorder="0" applyAlignment="0" applyProtection="0"/>
    <xf numFmtId="0" fontId="33" fillId="35" borderId="0" applyNumberFormat="0" applyBorder="0" applyAlignment="0" applyProtection="0"/>
    <xf numFmtId="0" fontId="35" fillId="0" borderId="1" applyNumberForma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13"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192" fontId="44" fillId="0" borderId="41" applyNumberFormat="0" applyFont="0" applyFill="0" applyAlignment="0" applyProtection="0"/>
    <xf numFmtId="0" fontId="36" fillId="53" borderId="19" applyNumberFormat="0" applyAlignment="0" applyProtection="0"/>
    <xf numFmtId="0" fontId="36" fillId="53" borderId="19" applyNumberFormat="0" applyAlignment="0" applyProtection="0"/>
    <xf numFmtId="0" fontId="36" fillId="62" borderId="19" applyNumberFormat="0" applyAlignment="0" applyProtection="0"/>
    <xf numFmtId="192" fontId="36" fillId="53" borderId="19" applyNumberFormat="0" applyFont="0" applyBorder="0" applyAlignment="0" applyProtection="0"/>
    <xf numFmtId="0" fontId="36" fillId="62" borderId="19" applyNumberFormat="0" applyAlignment="0" applyProtection="0"/>
    <xf numFmtId="0" fontId="36" fillId="62" borderId="19" applyNumberFormat="0" applyAlignment="0" applyProtection="0"/>
    <xf numFmtId="0" fontId="36" fillId="53" borderId="19" applyNumberFormat="0" applyAlignment="0" applyProtection="0"/>
    <xf numFmtId="0" fontId="98" fillId="53" borderId="19" applyNumberFormat="0" applyAlignment="0" applyProtection="0"/>
    <xf numFmtId="0" fontId="36" fillId="53" borderId="19" applyNumberFormat="0" applyAlignment="0" applyProtection="0"/>
    <xf numFmtId="0" fontId="36" fillId="62" borderId="19" applyNumberFormat="0" applyAlignment="0" applyProtection="0"/>
    <xf numFmtId="192" fontId="99" fillId="62" borderId="19" applyNumberFormat="0" applyAlignment="0" applyProtection="0"/>
    <xf numFmtId="0" fontId="36" fillId="62" borderId="19" applyNumberFormat="0" applyAlignment="0" applyProtection="0"/>
    <xf numFmtId="0" fontId="36" fillId="53" borderId="19" applyNumberFormat="0" applyAlignment="0" applyProtection="0"/>
    <xf numFmtId="0" fontId="36" fillId="62" borderId="19" applyNumberFormat="0" applyAlignment="0" applyProtection="0"/>
    <xf numFmtId="0" fontId="36" fillId="62" borderId="19" applyNumberFormat="0" applyAlignment="0" applyProtection="0"/>
    <xf numFmtId="0" fontId="36" fillId="62" borderId="19" applyNumberFormat="0" applyAlignment="0" applyProtection="0"/>
    <xf numFmtId="0" fontId="36" fillId="62" borderId="19" applyNumberFormat="0" applyAlignment="0" applyProtection="0"/>
    <xf numFmtId="0" fontId="36" fillId="62" borderId="19" applyNumberFormat="0" applyAlignment="0" applyProtection="0"/>
    <xf numFmtId="0" fontId="15" fillId="7" borderId="6" applyNumberFormat="0" applyAlignment="0" applyProtection="0"/>
    <xf numFmtId="0" fontId="36" fillId="53" borderId="19" applyNumberFormat="0" applyAlignment="0" applyProtection="0"/>
    <xf numFmtId="0" fontId="98" fillId="53" borderId="19" applyNumberFormat="0" applyAlignment="0" applyProtection="0"/>
    <xf numFmtId="0" fontId="98" fillId="53" borderId="19" applyNumberFormat="0" applyAlignment="0" applyProtection="0"/>
    <xf numFmtId="0" fontId="36" fillId="53" borderId="19"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100"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37" fillId="54" borderId="20" applyNumberFormat="0" applyAlignment="0" applyProtection="0"/>
    <xf numFmtId="0" fontId="17" fillId="8" borderId="9" applyNumberFormat="0" applyAlignment="0" applyProtection="0"/>
    <xf numFmtId="0" fontId="37" fillId="54" borderId="20" applyNumberFormat="0" applyAlignment="0" applyProtection="0"/>
    <xf numFmtId="0" fontId="100" fillId="54" borderId="20" applyNumberFormat="0" applyAlignment="0" applyProtection="0"/>
    <xf numFmtId="0" fontId="100" fillId="54" borderId="20" applyNumberFormat="0" applyAlignment="0" applyProtection="0"/>
    <xf numFmtId="0" fontId="37" fillId="54" borderId="20" applyNumberFormat="0" applyAlignment="0" applyProtection="0"/>
    <xf numFmtId="37" fontId="22" fillId="0" borderId="0"/>
    <xf numFmtId="40" fontId="25" fillId="0" borderId="0" applyBorder="0" applyProtection="0"/>
    <xf numFmtId="40" fontId="25" fillId="0" borderId="0" applyBorder="0" applyProtection="0"/>
    <xf numFmtId="40" fontId="25" fillId="0" borderId="0" applyBorder="0" applyProtection="0"/>
    <xf numFmtId="40" fontId="25" fillId="0" borderId="0" applyBorder="0" applyProtection="0"/>
    <xf numFmtId="200" fontId="25" fillId="0" borderId="0" applyFont="0" applyFill="0" applyBorder="0" applyAlignment="0" applyProtection="0"/>
    <xf numFmtId="37" fontId="29" fillId="0" borderId="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200" fontId="25" fillId="0" borderId="0" applyFont="0" applyFill="0" applyBorder="0" applyAlignment="0" applyProtection="0"/>
    <xf numFmtId="192" fontId="101" fillId="0" borderId="0" applyFont="0" applyFill="0" applyBorder="0" applyAlignment="0" applyProtection="0">
      <alignment horizontal="right"/>
    </xf>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0"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102"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0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3" fontId="25" fillId="0" borderId="0" applyFill="0" applyBorder="0" applyAlignment="0" applyProtection="0"/>
    <xf numFmtId="201" fontId="44" fillId="0" borderId="15"/>
    <xf numFmtId="202" fontId="22" fillId="0" borderId="0"/>
    <xf numFmtId="192" fontId="101" fillId="0" borderId="0" applyFont="0" applyFill="0" applyBorder="0" applyAlignment="0" applyProtection="0">
      <alignment horizontal="right"/>
    </xf>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4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5" fontId="25" fillId="0" borderId="0" applyFill="0" applyBorder="0" applyAlignment="0" applyProtection="0"/>
    <xf numFmtId="192" fontId="101" fillId="0" borderId="0" applyFont="0" applyFill="0" applyBorder="0" applyAlignment="0" applyProtection="0"/>
    <xf numFmtId="203" fontId="44" fillId="0" borderId="0" applyFont="0" applyFill="0" applyBorder="0" applyProtection="0">
      <alignment horizontal="right"/>
    </xf>
    <xf numFmtId="192" fontId="101" fillId="0" borderId="42" applyNumberFormat="0" applyFont="0" applyFill="0" applyAlignment="0" applyProtection="0"/>
    <xf numFmtId="192" fontId="90" fillId="89" borderId="0" applyNumberFormat="0" applyBorder="0" applyAlignment="0" applyProtection="0"/>
    <xf numFmtId="192" fontId="90" fillId="90" borderId="0" applyNumberFormat="0" applyBorder="0" applyAlignment="0" applyProtection="0"/>
    <xf numFmtId="192" fontId="90" fillId="91" borderId="0" applyNumberFormat="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92"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92" fontId="31" fillId="92" borderId="0"/>
    <xf numFmtId="204" fontId="30" fillId="0" borderId="0"/>
    <xf numFmtId="192" fontId="104" fillId="0" borderId="0"/>
    <xf numFmtId="192" fontId="30"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53" fillId="0" borderId="0" applyNumberFormat="0" applyFill="0" applyBorder="0" applyAlignment="0" applyProtection="0"/>
    <xf numFmtId="179" fontId="25" fillId="0" borderId="0">
      <protection locked="0"/>
    </xf>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179" fontId="25" fillId="0" borderId="0">
      <protection locked="0"/>
    </xf>
    <xf numFmtId="2" fontId="25" fillId="0" borderId="0" applyFill="0" applyBorder="0" applyAlignment="0" applyProtection="0"/>
    <xf numFmtId="179" fontId="25" fillId="0" borderId="0">
      <protection locked="0"/>
    </xf>
    <xf numFmtId="2" fontId="25" fillId="0" borderId="0" applyFill="0" applyBorder="0" applyAlignment="0" applyProtection="0"/>
    <xf numFmtId="179" fontId="25" fillId="0" borderId="0">
      <protection locked="0"/>
    </xf>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179" fontId="25" fillId="0" borderId="0">
      <protection locked="0"/>
    </xf>
    <xf numFmtId="179" fontId="25" fillId="0" borderId="0">
      <protection locked="0"/>
    </xf>
    <xf numFmtId="179" fontId="25" fillId="0" borderId="0">
      <protection locked="0"/>
    </xf>
    <xf numFmtId="179" fontId="25" fillId="0" borderId="0">
      <protection locked="0"/>
    </xf>
    <xf numFmtId="179" fontId="25" fillId="0" borderId="0">
      <protection locked="0"/>
    </xf>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2" fontId="25" fillId="0" borderId="0" applyFill="0" applyBorder="0" applyAlignment="0" applyProtection="0"/>
    <xf numFmtId="179" fontId="25" fillId="0" borderId="0">
      <protection locked="0"/>
    </xf>
    <xf numFmtId="179" fontId="25" fillId="0" borderId="0">
      <protection locked="0"/>
    </xf>
    <xf numFmtId="179" fontId="25" fillId="0" borderId="0">
      <protection locked="0"/>
    </xf>
    <xf numFmtId="192" fontId="106" fillId="0" borderId="0" applyFill="0" applyBorder="0" applyProtection="0">
      <alignment horizontal="lef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07"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192" fontId="55" fillId="38"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0" fillId="3" borderId="0" applyNumberFormat="0" applyBorder="0" applyAlignment="0" applyProtection="0"/>
    <xf numFmtId="0" fontId="55" fillId="36" borderId="0" applyNumberFormat="0" applyBorder="0" applyAlignment="0" applyProtection="0"/>
    <xf numFmtId="0" fontId="107" fillId="36" borderId="0" applyNumberFormat="0" applyBorder="0" applyAlignment="0" applyProtection="0"/>
    <xf numFmtId="0" fontId="107" fillId="36" borderId="0" applyNumberFormat="0" applyBorder="0" applyAlignment="0" applyProtection="0"/>
    <xf numFmtId="0" fontId="55" fillId="36"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38" fontId="42" fillId="55" borderId="0" applyNumberFormat="0" applyBorder="0" applyAlignment="0" applyProtection="0"/>
    <xf numFmtId="192" fontId="101" fillId="0" borderId="0" applyFont="0" applyFill="0" applyBorder="0" applyAlignment="0" applyProtection="0">
      <alignment horizontal="right"/>
    </xf>
    <xf numFmtId="192" fontId="108" fillId="0" borderId="0">
      <alignment horizontal="left"/>
    </xf>
    <xf numFmtId="192" fontId="108" fillId="0" borderId="0">
      <alignment horizontal="left"/>
    </xf>
    <xf numFmtId="192" fontId="108" fillId="0" borderId="0">
      <alignment horizontal="left"/>
    </xf>
    <xf numFmtId="0" fontId="56" fillId="0" borderId="0" applyNumberFormat="0" applyFill="0" applyBorder="0" applyAlignment="0" applyProtection="0"/>
    <xf numFmtId="0" fontId="57" fillId="0" borderId="22" applyNumberFormat="0" applyFill="0" applyAlignment="0" applyProtection="0"/>
    <xf numFmtId="0" fontId="57" fillId="0" borderId="22"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57" fillId="0" borderId="22" applyNumberFormat="0" applyFill="0" applyAlignment="0" applyProtection="0"/>
    <xf numFmtId="0" fontId="110" fillId="0" borderId="22" applyNumberFormat="0" applyFill="0" applyAlignment="0" applyProtection="0"/>
    <xf numFmtId="0" fontId="57" fillId="0" borderId="22" applyNumberFormat="0" applyFill="0" applyAlignment="0" applyProtection="0"/>
    <xf numFmtId="0" fontId="109" fillId="0" borderId="43" applyNumberFormat="0" applyFill="0" applyAlignment="0" applyProtection="0"/>
    <xf numFmtId="192" fontId="109" fillId="0" borderId="44" applyNumberFormat="0" applyFill="0" applyAlignment="0" applyProtection="0"/>
    <xf numFmtId="0" fontId="109" fillId="0" borderId="43" applyNumberFormat="0" applyFill="0" applyAlignment="0" applyProtection="0"/>
    <xf numFmtId="0" fontId="57" fillId="0" borderId="22"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109" fillId="0" borderId="43" applyNumberFormat="0" applyFill="0" applyAlignment="0" applyProtection="0"/>
    <xf numFmtId="0" fontId="7" fillId="0" borderId="3" applyNumberFormat="0" applyFill="0" applyAlignment="0" applyProtection="0"/>
    <xf numFmtId="0" fontId="57" fillId="0" borderId="22" applyNumberFormat="0" applyFill="0" applyAlignment="0" applyProtection="0"/>
    <xf numFmtId="0" fontId="110" fillId="0" borderId="22" applyNumberFormat="0" applyFill="0" applyAlignment="0" applyProtection="0"/>
    <xf numFmtId="0" fontId="110" fillId="0" borderId="22" applyNumberFormat="0" applyFill="0" applyAlignment="0" applyProtection="0"/>
    <xf numFmtId="0" fontId="57" fillId="0" borderId="22"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58" fillId="0" borderId="23" applyNumberFormat="0" applyFill="0" applyAlignment="0" applyProtection="0"/>
    <xf numFmtId="0" fontId="112" fillId="0" borderId="23" applyNumberFormat="0" applyFill="0" applyAlignment="0" applyProtection="0"/>
    <xf numFmtId="0" fontId="58" fillId="0" borderId="23" applyNumberFormat="0" applyFill="0" applyAlignment="0" applyProtection="0"/>
    <xf numFmtId="0" fontId="111" fillId="0" borderId="23" applyNumberFormat="0" applyFill="0" applyAlignment="0" applyProtection="0"/>
    <xf numFmtId="192" fontId="111" fillId="0" borderId="45" applyNumberFormat="0" applyFill="0" applyAlignment="0" applyProtection="0"/>
    <xf numFmtId="0" fontId="111" fillId="0" borderId="23" applyNumberFormat="0" applyFill="0" applyAlignment="0" applyProtection="0"/>
    <xf numFmtId="0" fontId="58"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111" fillId="0" borderId="23" applyNumberFormat="0" applyFill="0" applyAlignment="0" applyProtection="0"/>
    <xf numFmtId="0" fontId="8" fillId="0" borderId="4" applyNumberFormat="0" applyFill="0" applyAlignment="0" applyProtection="0"/>
    <xf numFmtId="0" fontId="58"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24"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59" fillId="0" borderId="24" applyNumberFormat="0" applyFill="0" applyAlignment="0" applyProtection="0"/>
    <xf numFmtId="0" fontId="114" fillId="0" borderId="24" applyNumberFormat="0" applyFill="0" applyAlignment="0" applyProtection="0"/>
    <xf numFmtId="0" fontId="59" fillId="0" borderId="24" applyNumberFormat="0" applyFill="0" applyAlignment="0" applyProtection="0"/>
    <xf numFmtId="0" fontId="113" fillId="0" borderId="46" applyNumberFormat="0" applyFill="0" applyAlignment="0" applyProtection="0"/>
    <xf numFmtId="192" fontId="113" fillId="0" borderId="47" applyNumberFormat="0" applyFill="0" applyAlignment="0" applyProtection="0"/>
    <xf numFmtId="0" fontId="113" fillId="0" borderId="46" applyNumberFormat="0" applyFill="0" applyAlignment="0" applyProtection="0"/>
    <xf numFmtId="0" fontId="59" fillId="0" borderId="24"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113" fillId="0" borderId="46" applyNumberFormat="0" applyFill="0" applyAlignment="0" applyProtection="0"/>
    <xf numFmtId="0" fontId="9" fillId="0" borderId="5" applyNumberFormat="0" applyFill="0" applyAlignment="0" applyProtection="0"/>
    <xf numFmtId="0" fontId="59" fillId="0" borderId="24" applyNumberFormat="0" applyFill="0" applyAlignment="0" applyProtection="0"/>
    <xf numFmtId="0" fontId="114" fillId="0" borderId="24" applyNumberFormat="0" applyFill="0" applyAlignment="0" applyProtection="0"/>
    <xf numFmtId="0" fontId="114" fillId="0" borderId="24"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59" fillId="0" borderId="0" applyNumberFormat="0" applyFill="0" applyBorder="0" applyAlignment="0" applyProtection="0"/>
    <xf numFmtId="0" fontId="114" fillId="0" borderId="0" applyNumberFormat="0" applyFill="0" applyBorder="0" applyAlignment="0" applyProtection="0"/>
    <xf numFmtId="0" fontId="59" fillId="0" borderId="0" applyNumberFormat="0" applyFill="0" applyBorder="0" applyAlignment="0" applyProtection="0"/>
    <xf numFmtId="0" fontId="113" fillId="0" borderId="0" applyNumberFormat="0" applyFill="0" applyBorder="0" applyAlignment="0" applyProtection="0"/>
    <xf numFmtId="192" fontId="113" fillId="0" borderId="0" applyNumberFormat="0" applyFill="0" applyBorder="0" applyAlignment="0" applyProtection="0"/>
    <xf numFmtId="0" fontId="113" fillId="0" borderId="0" applyNumberFormat="0" applyFill="0" applyBorder="0" applyAlignment="0" applyProtection="0"/>
    <xf numFmtId="0" fontId="59"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9" fillId="0" borderId="0" applyNumberFormat="0" applyFill="0" applyBorder="0" applyAlignment="0" applyProtection="0"/>
    <xf numFmtId="0" fontId="59"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9" fillId="0" borderId="0" applyNumberFormat="0" applyFill="0" applyBorder="0" applyAlignment="0" applyProtection="0"/>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81" fontId="25" fillId="0" borderId="0">
      <protection locked="0"/>
    </xf>
    <xf numFmtId="192" fontId="115" fillId="0" borderId="0"/>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192" fontId="25" fillId="0" borderId="0" applyNumberFormat="0" applyFill="0" applyBorder="0" applyProtection="0">
      <alignment horizontal="justify" vertical="top" wrapText="1"/>
    </xf>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205" fontId="25" fillId="0" borderId="0"/>
    <xf numFmtId="0" fontId="60" fillId="0" borderId="25" applyNumberFormat="0" applyFill="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10" fontId="42" fillId="56" borderId="15" applyNumberFormat="0" applyBorder="0" applyAlignment="0" applyProtection="0"/>
    <xf numFmtId="0" fontId="13" fillId="6" borderId="6"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72" fillId="39" borderId="19" applyNumberFormat="0" applyAlignment="0" applyProtection="0"/>
    <xf numFmtId="0" fontId="61" fillId="39" borderId="19" applyNumberFormat="0" applyAlignment="0" applyProtection="0"/>
    <xf numFmtId="0" fontId="72"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192" fontId="61" fillId="39" borderId="19" applyNumberFormat="0" applyFont="0" applyBorder="0" applyAlignment="0" applyProtection="0"/>
    <xf numFmtId="0" fontId="61" fillId="39" borderId="19" applyNumberFormat="0" applyAlignment="0" applyProtection="0"/>
    <xf numFmtId="0" fontId="61" fillId="39" borderId="19" applyNumberFormat="0" applyAlignment="0" applyProtection="0"/>
    <xf numFmtId="0" fontId="72" fillId="39" borderId="19" applyNumberFormat="0" applyAlignment="0" applyProtection="0"/>
    <xf numFmtId="0" fontId="61" fillId="39" borderId="19" applyNumberFormat="0" applyAlignment="0" applyProtection="0"/>
    <xf numFmtId="0" fontId="61" fillId="39" borderId="19" applyNumberFormat="0" applyAlignment="0" applyProtection="0"/>
    <xf numFmtId="192" fontId="61" fillId="58"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61" fillId="39" borderId="19" applyNumberFormat="0" applyAlignment="0" applyProtection="0"/>
    <xf numFmtId="0" fontId="13" fillId="6" borderId="6" applyNumberFormat="0" applyAlignment="0" applyProtection="0"/>
    <xf numFmtId="0" fontId="13" fillId="6" borderId="6" applyNumberFormat="0" applyAlignment="0" applyProtection="0"/>
    <xf numFmtId="0" fontId="13" fillId="6" borderId="6" applyNumberFormat="0" applyAlignment="0" applyProtection="0"/>
    <xf numFmtId="41" fontId="60" fillId="57" borderId="48">
      <alignment horizontal="left"/>
      <protection locked="0"/>
    </xf>
    <xf numFmtId="192" fontId="118" fillId="93" borderId="49" applyNumberFormat="0" applyBorder="0" applyAlignment="0" applyProtection="0"/>
    <xf numFmtId="192" fontId="119" fillId="94" borderId="0" applyNumberFormat="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20"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192" fontId="91" fillId="0" borderId="50"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62" fillId="0" borderId="26" applyNumberFormat="0" applyFill="0" applyAlignment="0" applyProtection="0"/>
    <xf numFmtId="0" fontId="16" fillId="0" borderId="8" applyNumberFormat="0" applyFill="0" applyAlignment="0" applyProtection="0"/>
    <xf numFmtId="0" fontId="62" fillId="0" borderId="26" applyNumberFormat="0" applyFill="0" applyAlignment="0" applyProtection="0"/>
    <xf numFmtId="0" fontId="120" fillId="0" borderId="26" applyNumberFormat="0" applyFill="0" applyAlignment="0" applyProtection="0"/>
    <xf numFmtId="0" fontId="120" fillId="0" borderId="26" applyNumberFormat="0" applyFill="0" applyAlignment="0" applyProtection="0"/>
    <xf numFmtId="0" fontId="62" fillId="0" borderId="26" applyNumberFormat="0" applyFill="0" applyAlignment="0" applyProtection="0"/>
    <xf numFmtId="206" fontId="121" fillId="0" borderId="0" applyFill="0" applyBorder="0" applyProtection="0">
      <alignment horizontal="right"/>
    </xf>
    <xf numFmtId="207" fontId="88" fillId="0" borderId="0"/>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208" fontId="25" fillId="0" borderId="0" applyFont="0" applyFill="0" applyBorder="0" applyProtection="0">
      <alignment horizontal="right"/>
    </xf>
    <xf numFmtId="192" fontId="122" fillId="0" borderId="13"/>
    <xf numFmtId="192" fontId="101" fillId="0" borderId="0" applyFont="0" applyFill="0" applyBorder="0" applyAlignment="0" applyProtection="0">
      <alignment horizontal="right"/>
    </xf>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123"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192" fontId="124"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12" fillId="5" borderId="0" applyNumberFormat="0" applyBorder="0" applyAlignment="0" applyProtection="0"/>
    <xf numFmtId="0" fontId="66" fillId="58" borderId="0" applyNumberFormat="0" applyBorder="0" applyAlignment="0" applyProtection="0"/>
    <xf numFmtId="0" fontId="123" fillId="58" borderId="0" applyNumberFormat="0" applyBorder="0" applyAlignment="0" applyProtection="0"/>
    <xf numFmtId="0" fontId="123" fillId="58" borderId="0" applyNumberFormat="0" applyBorder="0" applyAlignment="0" applyProtection="0"/>
    <xf numFmtId="0" fontId="66" fillId="58" borderId="0" applyNumberFormat="0" applyBorder="0" applyAlignment="0" applyProtection="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37" fontId="6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2"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25"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92" fontId="1" fillId="0" borderId="0"/>
    <xf numFmtId="192" fontId="1" fillId="0" borderId="0"/>
    <xf numFmtId="192" fontId="1" fillId="0" borderId="0"/>
    <xf numFmtId="192" fontId="1" fillId="0" borderId="0"/>
    <xf numFmtId="192" fontId="1" fillId="0" borderId="0"/>
    <xf numFmtId="192" fontId="1" fillId="0" borderId="0"/>
    <xf numFmtId="192" fontId="1" fillId="0" borderId="0"/>
    <xf numFmtId="192" fontId="1" fillId="0" borderId="0"/>
    <xf numFmtId="192" fontId="1" fillId="0" borderId="0"/>
    <xf numFmtId="192" fontId="1" fillId="0" borderId="0"/>
    <xf numFmtId="192" fontId="1" fillId="0" borderId="0"/>
    <xf numFmtId="192" fontId="1" fillId="0" borderId="0"/>
    <xf numFmtId="192" fontId="1" fillId="0" borderId="0"/>
    <xf numFmtId="192"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1" fillId="0" borderId="0"/>
    <xf numFmtId="192" fontId="1" fillId="0" borderId="0"/>
    <xf numFmtId="192"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0" fontId="25" fillId="0" borderId="0">
      <alignment horizontal="left" wrapText="1"/>
    </xf>
    <xf numFmtId="170" fontId="25" fillId="0" borderId="0">
      <alignment horizontal="left" wrapText="1"/>
    </xf>
    <xf numFmtId="0" fontId="1" fillId="0" borderId="0"/>
    <xf numFmtId="0" fontId="25" fillId="0" borderId="0"/>
    <xf numFmtId="0" fontId="29" fillId="0" borderId="0">
      <alignment vertical="top"/>
    </xf>
    <xf numFmtId="192"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43"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43" fillId="0" borderId="0"/>
    <xf numFmtId="0" fontId="1" fillId="0" borderId="0"/>
    <xf numFmtId="0" fontId="25" fillId="0" borderId="0"/>
    <xf numFmtId="0" fontId="1"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1" fillId="0" borderId="0"/>
    <xf numFmtId="0" fontId="25" fillId="0" borderId="0"/>
    <xf numFmtId="0" fontId="2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59" borderId="28"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28"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42" fillId="59" borderId="28" applyNumberFormat="0" applyFont="0" applyAlignment="0" applyProtection="0"/>
    <xf numFmtId="0" fontId="43" fillId="59" borderId="28" applyNumberFormat="0" applyFont="0" applyAlignment="0" applyProtection="0"/>
    <xf numFmtId="0" fontId="43"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42" fillId="59" borderId="28"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42" fillId="59" borderId="28" applyNumberFormat="0" applyFont="0" applyAlignment="0" applyProtection="0"/>
    <xf numFmtId="0" fontId="43" fillId="59" borderId="28"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25" fillId="59" borderId="51" applyNumberFormat="0" applyFont="0" applyAlignment="0" applyProtection="0"/>
    <xf numFmtId="0" fontId="42" fillId="59" borderId="28" applyNumberFormat="0" applyFont="0" applyAlignment="0" applyProtection="0"/>
    <xf numFmtId="0" fontId="25" fillId="59" borderId="28" applyNumberFormat="0" applyFont="0" applyAlignment="0" applyProtection="0"/>
    <xf numFmtId="0" fontId="25" fillId="59" borderId="28" applyNumberFormat="0" applyFont="0" applyAlignment="0" applyProtection="0"/>
    <xf numFmtId="0" fontId="25" fillId="59" borderId="28" applyNumberFormat="0" applyFont="0" applyAlignment="0" applyProtection="0"/>
    <xf numFmtId="0" fontId="25" fillId="59" borderId="51" applyNumberFormat="0" applyFont="0" applyAlignment="0" applyProtection="0"/>
    <xf numFmtId="3" fontId="125" fillId="95" borderId="0" applyNumberFormat="0"/>
    <xf numFmtId="0" fontId="74" fillId="53" borderId="29" applyNumberFormat="0" applyAlignment="0" applyProtection="0"/>
    <xf numFmtId="0" fontId="74" fillId="53" borderId="29" applyNumberFormat="0" applyAlignment="0" applyProtection="0"/>
    <xf numFmtId="0" fontId="74" fillId="53" borderId="29" applyNumberFormat="0" applyAlignment="0" applyProtection="0"/>
    <xf numFmtId="0" fontId="126" fillId="53" borderId="29" applyNumberFormat="0" applyAlignment="0" applyProtection="0"/>
    <xf numFmtId="0" fontId="74" fillId="53" borderId="29" applyNumberFormat="0" applyAlignment="0" applyProtection="0"/>
    <xf numFmtId="0" fontId="74" fillId="53" borderId="29" applyNumberFormat="0" applyAlignment="0" applyProtection="0"/>
    <xf numFmtId="0" fontId="74" fillId="62" borderId="29" applyNumberFormat="0" applyAlignment="0" applyProtection="0"/>
    <xf numFmtId="0" fontId="74" fillId="62" borderId="29" applyNumberFormat="0" applyAlignment="0" applyProtection="0"/>
    <xf numFmtId="0" fontId="74" fillId="62" borderId="29" applyNumberFormat="0" applyAlignment="0" applyProtection="0"/>
    <xf numFmtId="0" fontId="74" fillId="62" borderId="29" applyNumberFormat="0" applyAlignment="0" applyProtection="0"/>
    <xf numFmtId="0" fontId="74" fillId="62" borderId="29" applyNumberFormat="0" applyAlignment="0" applyProtection="0"/>
    <xf numFmtId="0" fontId="14" fillId="7" borderId="7" applyNumberFormat="0" applyAlignment="0" applyProtection="0"/>
    <xf numFmtId="0" fontId="74" fillId="53" borderId="29" applyNumberFormat="0" applyAlignment="0" applyProtection="0"/>
    <xf numFmtId="0" fontId="126" fillId="53" borderId="29" applyNumberFormat="0" applyAlignment="0" applyProtection="0"/>
    <xf numFmtId="0" fontId="126" fillId="53" borderId="29" applyNumberFormat="0" applyAlignment="0" applyProtection="0"/>
    <xf numFmtId="0" fontId="74" fillId="53" borderId="29" applyNumberFormat="0" applyAlignment="0" applyProtection="0"/>
    <xf numFmtId="209" fontId="29" fillId="62" borderId="0">
      <alignment horizontal="right"/>
    </xf>
    <xf numFmtId="192" fontId="127" fillId="0" borderId="0" applyFill="0" applyBorder="0" applyProtection="0">
      <alignment horizontal="left"/>
    </xf>
    <xf numFmtId="192" fontId="128" fillId="0" borderId="0" applyFill="0" applyBorder="0" applyProtection="0">
      <alignment horizontal="left"/>
    </xf>
    <xf numFmtId="1" fontId="129" fillId="0" borderId="0" applyProtection="0">
      <alignment horizontal="right" vertical="center"/>
    </xf>
    <xf numFmtId="207" fontId="22" fillId="0" borderId="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167" fontId="130" fillId="0" borderId="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5" fillId="0" borderId="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180" fontId="25" fillId="0" borderId="0" applyFont="0" applyFill="0" applyBorder="0" applyProtection="0">
      <alignment horizontal="right"/>
    </xf>
    <xf numFmtId="0" fontId="76" fillId="0" borderId="13">
      <alignment horizontal="center"/>
    </xf>
    <xf numFmtId="4" fontId="78" fillId="64" borderId="34">
      <alignment vertical="center"/>
    </xf>
    <xf numFmtId="4" fontId="79" fillId="64" borderId="34">
      <alignment vertical="center"/>
    </xf>
    <xf numFmtId="4" fontId="80" fillId="65" borderId="23">
      <alignment vertical="center"/>
    </xf>
    <xf numFmtId="4" fontId="81" fillId="65" borderId="23">
      <alignment vertical="center"/>
    </xf>
    <xf numFmtId="4" fontId="80" fillId="66" borderId="23">
      <alignment vertical="center"/>
    </xf>
    <xf numFmtId="4" fontId="81" fillId="66" borderId="23">
      <alignment vertical="center"/>
    </xf>
    <xf numFmtId="4" fontId="41" fillId="64" borderId="34">
      <alignment horizontal="left" vertical="center" indent="1"/>
    </xf>
    <xf numFmtId="4" fontId="41" fillId="68" borderId="34" applyNumberFormat="0" applyProtection="0">
      <alignment horizontal="right" vertical="center"/>
    </xf>
    <xf numFmtId="4" fontId="41" fillId="69" borderId="34" applyNumberFormat="0" applyProtection="0">
      <alignment horizontal="right" vertical="center"/>
    </xf>
    <xf numFmtId="4" fontId="41" fillId="70" borderId="34" applyNumberFormat="0" applyProtection="0">
      <alignment horizontal="right" vertical="center"/>
    </xf>
    <xf numFmtId="4" fontId="41" fillId="57" borderId="34" applyNumberFormat="0" applyProtection="0">
      <alignment horizontal="right" vertical="center"/>
    </xf>
    <xf numFmtId="4" fontId="41" fillId="71" borderId="34" applyNumberFormat="0" applyProtection="0">
      <alignment horizontal="right" vertical="center"/>
    </xf>
    <xf numFmtId="4" fontId="41" fillId="72" borderId="34" applyNumberFormat="0" applyProtection="0">
      <alignment horizontal="right" vertical="center"/>
    </xf>
    <xf numFmtId="4" fontId="41" fillId="73" borderId="34" applyNumberFormat="0" applyProtection="0">
      <alignment horizontal="right" vertical="center"/>
    </xf>
    <xf numFmtId="4" fontId="41" fillId="74" borderId="34" applyNumberFormat="0" applyProtection="0">
      <alignment horizontal="right" vertical="center"/>
    </xf>
    <xf numFmtId="4" fontId="41" fillId="65" borderId="34" applyNumberFormat="0" applyProtection="0">
      <alignment horizontal="right" vertical="center"/>
    </xf>
    <xf numFmtId="4" fontId="78" fillId="75" borderId="35">
      <alignment horizontal="left" vertical="center" indent="1"/>
    </xf>
    <xf numFmtId="4" fontId="41" fillId="52" borderId="34">
      <alignment horizontal="right" vertical="center"/>
    </xf>
    <xf numFmtId="0" fontId="25" fillId="76" borderId="36" applyNumberFormat="0" applyFont="0" applyAlignment="0"/>
    <xf numFmtId="4" fontId="41" fillId="60" borderId="34">
      <alignment vertical="center"/>
    </xf>
    <xf numFmtId="4" fontId="83" fillId="60" borderId="34">
      <alignment vertical="center"/>
    </xf>
    <xf numFmtId="4" fontId="84" fillId="65" borderId="37">
      <alignment vertical="center"/>
    </xf>
    <xf numFmtId="4" fontId="39" fillId="65" borderId="37">
      <alignment vertical="center"/>
    </xf>
    <xf numFmtId="4" fontId="84" fillId="66" borderId="37">
      <alignment vertical="center"/>
    </xf>
    <xf numFmtId="4" fontId="39" fillId="66" borderId="37">
      <alignment vertical="center"/>
    </xf>
    <xf numFmtId="4" fontId="78" fillId="52" borderId="38">
      <alignment horizontal="left" vertical="center" indent="1"/>
    </xf>
    <xf numFmtId="4" fontId="41" fillId="77" borderId="34">
      <alignment horizontal="right" vertical="center"/>
    </xf>
    <xf numFmtId="4" fontId="83" fillId="60" borderId="34">
      <alignment horizontal="right" vertical="center"/>
    </xf>
    <xf numFmtId="4" fontId="85" fillId="65" borderId="37">
      <alignment vertical="center"/>
    </xf>
    <xf numFmtId="4" fontId="86" fillId="65" borderId="37">
      <alignment vertical="center"/>
    </xf>
    <xf numFmtId="4" fontId="85" fillId="66" borderId="37">
      <alignment vertical="center"/>
    </xf>
    <xf numFmtId="4" fontId="86" fillId="68" borderId="37">
      <alignment vertical="center"/>
    </xf>
    <xf numFmtId="4" fontId="78" fillId="0" borderId="34">
      <alignment horizontal="left" vertical="center" indent="1"/>
    </xf>
    <xf numFmtId="4" fontId="78" fillId="52" borderId="34">
      <alignment horizontal="right" vertical="center"/>
    </xf>
    <xf numFmtId="4" fontId="78" fillId="52" borderId="34">
      <alignment horizontal="left" vertical="center" indent="1"/>
    </xf>
    <xf numFmtId="4" fontId="78" fillId="60" borderId="34">
      <alignment horizontal="left" vertical="center" indent="1"/>
    </xf>
    <xf numFmtId="4" fontId="78" fillId="60" borderId="34">
      <alignment vertical="center"/>
    </xf>
    <xf numFmtId="4" fontId="79" fillId="60" borderId="34">
      <alignment vertical="center"/>
    </xf>
    <xf numFmtId="4" fontId="80" fillId="65" borderId="39">
      <alignment vertical="center"/>
    </xf>
    <xf numFmtId="4" fontId="81" fillId="65" borderId="39">
      <alignment vertical="center"/>
    </xf>
    <xf numFmtId="4" fontId="80" fillId="66" borderId="37">
      <alignment vertical="center"/>
    </xf>
    <xf numFmtId="4" fontId="81" fillId="66" borderId="37">
      <alignment vertical="center"/>
    </xf>
    <xf numFmtId="4" fontId="78" fillId="56" borderId="34">
      <alignment horizontal="left" vertical="center" indent="1"/>
    </xf>
    <xf numFmtId="4" fontId="88" fillId="60" borderId="34">
      <alignment horizontal="right" vertical="center"/>
    </xf>
    <xf numFmtId="192" fontId="34" fillId="96" borderId="0" applyNumberFormat="0" applyFont="0" applyBorder="0" applyAlignment="0" applyProtection="0"/>
    <xf numFmtId="192" fontId="131" fillId="57" borderId="0" applyNumberFormat="0" applyFont="0" applyBorder="0" applyAlignment="0" applyProtection="0">
      <alignment horizontal="center"/>
    </xf>
    <xf numFmtId="192" fontId="132" fillId="0" borderId="0" applyNumberFormat="0" applyFill="0" applyBorder="0" applyAlignment="0" applyProtection="0"/>
    <xf numFmtId="192" fontId="133" fillId="0" borderId="0"/>
    <xf numFmtId="0" fontId="29" fillId="0" borderId="0">
      <alignment vertical="top"/>
    </xf>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4" fillId="96" borderId="0" applyNumberFormat="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5" fillId="0" borderId="0" applyNumberFormat="0" applyFill="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136" fillId="96" borderId="0" applyNumberFormat="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4"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28" fillId="0" borderId="0" applyNumberFormat="0" applyFill="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Alignment="0" applyProtection="0"/>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00" fillId="97" borderId="0" applyNumberFormat="0" applyBorder="0" applyProtection="0">
      <alignment horizontal="center"/>
    </xf>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137" fillId="97" borderId="0" applyNumberFormat="0" applyBorder="0" applyAlignment="0" applyProtection="0"/>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righ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25" fillId="0" borderId="0" applyNumberFormat="0" applyFont="0" applyFill="0" applyBorder="0" applyProtection="0">
      <alignment horizontal="left"/>
    </xf>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42"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138" fillId="0" borderId="0" applyNumberFormat="0" applyFill="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2" fontId="25" fillId="76" borderId="0" applyNumberFormat="0" applyFont="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2"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25" fillId="0" borderId="13" applyNumberFormat="0" applyFont="0" applyFill="0" applyAlignment="0" applyProtection="0"/>
    <xf numFmtId="192" fontId="139" fillId="0" borderId="0"/>
    <xf numFmtId="192" fontId="140" fillId="52" borderId="0"/>
    <xf numFmtId="192" fontId="125" fillId="0" borderId="0"/>
    <xf numFmtId="192" fontId="65" fillId="0" borderId="0" applyFill="0" applyBorder="0" applyProtection="0">
      <alignment horizontal="center" vertical="center"/>
    </xf>
    <xf numFmtId="192" fontId="141" fillId="0" borderId="0" applyBorder="0" applyProtection="0">
      <alignment vertical="center"/>
    </xf>
    <xf numFmtId="192" fontId="141" fillId="0" borderId="1" applyBorder="0" applyProtection="0">
      <alignment horizontal="right" vertical="center"/>
    </xf>
    <xf numFmtId="192" fontId="142" fillId="98" borderId="0" applyBorder="0" applyProtection="0">
      <alignment horizontal="centerContinuous" vertical="center"/>
    </xf>
    <xf numFmtId="192" fontId="142" fillId="97" borderId="1" applyBorder="0" applyProtection="0">
      <alignment horizontal="centerContinuous" vertical="center"/>
    </xf>
    <xf numFmtId="192" fontId="65" fillId="0" borderId="0" applyFill="0" applyBorder="0" applyProtection="0"/>
    <xf numFmtId="192" fontId="28" fillId="0" borderId="0" applyFill="0" applyBorder="0" applyProtection="0">
      <alignment horizontal="left"/>
    </xf>
    <xf numFmtId="192" fontId="106" fillId="0" borderId="16" applyFill="0" applyBorder="0" applyProtection="0">
      <alignment horizontal="left" vertical="top"/>
    </xf>
    <xf numFmtId="207" fontId="143" fillId="0" borderId="0"/>
    <xf numFmtId="40" fontId="14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6"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181" fontId="25" fillId="0" borderId="2">
      <protection locked="0"/>
    </xf>
    <xf numFmtId="0" fontId="2" fillId="0" borderId="11" applyNumberFormat="0" applyFill="0" applyAlignment="0" applyProtection="0"/>
    <xf numFmtId="181" fontId="25" fillId="0" borderId="2">
      <protection locked="0"/>
    </xf>
    <xf numFmtId="0" fontId="90" fillId="0" borderId="40" applyNumberFormat="0" applyFill="0" applyAlignment="0" applyProtection="0"/>
    <xf numFmtId="0" fontId="145" fillId="0" borderId="40" applyNumberFormat="0" applyFill="0" applyAlignment="0" applyProtection="0"/>
    <xf numFmtId="0" fontId="145" fillId="0" borderId="40" applyNumberFormat="0" applyFill="0" applyAlignment="0" applyProtection="0"/>
    <xf numFmtId="0" fontId="90" fillId="0" borderId="40" applyNumberFormat="0" applyFill="0" applyAlignment="0" applyProtection="0"/>
    <xf numFmtId="0" fontId="90" fillId="0" borderId="40" applyNumberFormat="0" applyFill="0" applyAlignment="0" applyProtection="0"/>
    <xf numFmtId="0" fontId="90" fillId="0" borderId="40" applyNumberFormat="0" applyFill="0" applyAlignment="0" applyProtection="0"/>
    <xf numFmtId="181" fontId="25" fillId="0" borderId="2">
      <protection locked="0"/>
    </xf>
    <xf numFmtId="181" fontId="25" fillId="0" borderId="2">
      <protection locked="0"/>
    </xf>
    <xf numFmtId="0" fontId="90" fillId="0" borderId="40" applyNumberFormat="0" applyFill="0" applyAlignment="0" applyProtection="0"/>
    <xf numFmtId="0" fontId="145" fillId="0" borderId="40" applyNumberFormat="0" applyFill="0" applyAlignment="0" applyProtection="0"/>
    <xf numFmtId="0" fontId="90" fillId="0" borderId="40" applyNumberFormat="0" applyFill="0" applyAlignment="0" applyProtection="0"/>
    <xf numFmtId="181" fontId="25" fillId="0" borderId="2">
      <protection locked="0"/>
    </xf>
    <xf numFmtId="181" fontId="25" fillId="0" borderId="2">
      <protection locked="0"/>
    </xf>
    <xf numFmtId="181" fontId="25" fillId="0" borderId="2">
      <protection locked="0"/>
    </xf>
    <xf numFmtId="203" fontId="146" fillId="0" borderId="0">
      <alignment horizontal="left"/>
      <protection locked="0"/>
    </xf>
    <xf numFmtId="3" fontId="147" fillId="0" borderId="0">
      <alignment horizontal="left"/>
    </xf>
    <xf numFmtId="192" fontId="148" fillId="0" borderId="0" applyNumberFormat="0" applyFont="0" applyFill="0"/>
    <xf numFmtId="37" fontId="42" fillId="78" borderId="0" applyNumberFormat="0" applyBorder="0" applyAlignment="0" applyProtection="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78" borderId="0" applyNumberFormat="0" applyBorder="0" applyAlignment="0" applyProtection="0"/>
    <xf numFmtId="14" fontId="131" fillId="0" borderId="0" applyNumberFormat="0" applyFont="0" applyBorder="0" applyAlignment="0" applyProtection="0">
      <alignment horizontal="center"/>
    </xf>
    <xf numFmtId="192" fontId="149" fillId="99" borderId="0"/>
    <xf numFmtId="0" fontId="91" fillId="0" borderId="0" applyNumberFormat="0" applyFill="0" applyBorder="0" applyAlignment="0" applyProtection="0"/>
    <xf numFmtId="0" fontId="91" fillId="0" borderId="0" applyNumberFormat="0" applyFill="0" applyBorder="0" applyAlignment="0" applyProtection="0"/>
    <xf numFmtId="0" fontId="15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8" fillId="0" borderId="0" applyNumberFormat="0" applyFill="0" applyBorder="0" applyAlignment="0" applyProtection="0"/>
    <xf numFmtId="0" fontId="9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91" fillId="0" borderId="0" applyNumberFormat="0" applyFill="0" applyBorder="0" applyAlignment="0" applyProtection="0"/>
    <xf numFmtId="192" fontId="151" fillId="0" borderId="0" applyAlignment="0">
      <alignment horizontal="center"/>
    </xf>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52" fillId="0" borderId="0"/>
    <xf numFmtId="0" fontId="29" fillId="0" borderId="0">
      <alignment vertical="top"/>
    </xf>
    <xf numFmtId="0" fontId="152" fillId="0" borderId="0"/>
  </cellStyleXfs>
  <cellXfs count="44">
    <xf numFmtId="0" fontId="0" fillId="0" borderId="0" xfId="0"/>
    <xf numFmtId="0" fontId="3" fillId="0" borderId="0" xfId="0" applyFont="1"/>
    <xf numFmtId="0" fontId="2" fillId="0" borderId="0" xfId="0" applyFont="1"/>
    <xf numFmtId="0" fontId="0" fillId="0" borderId="0" xfId="0" applyFill="1"/>
    <xf numFmtId="10" fontId="0" fillId="2" borderId="0" xfId="2" applyNumberFormat="1" applyFont="1" applyFill="1"/>
    <xf numFmtId="0" fontId="2" fillId="0" borderId="0" xfId="0" applyFont="1" applyAlignment="1">
      <alignment horizontal="center"/>
    </xf>
    <xf numFmtId="0" fontId="0" fillId="0" borderId="0" xfId="0" applyFont="1"/>
    <xf numFmtId="14" fontId="2" fillId="2" borderId="0" xfId="3" applyNumberFormat="1" applyFont="1" applyFill="1" applyAlignment="1">
      <alignment horizontal="center"/>
    </xf>
    <xf numFmtId="164" fontId="2" fillId="2" borderId="0" xfId="4" applyNumberFormat="1" applyFont="1" applyFill="1" applyAlignment="1">
      <alignment horizontal="center"/>
    </xf>
    <xf numFmtId="165" fontId="4" fillId="2" borderId="0" xfId="1" applyNumberFormat="1" applyFont="1" applyFill="1"/>
    <xf numFmtId="166" fontId="0" fillId="0" borderId="0" xfId="0" applyNumberFormat="1"/>
    <xf numFmtId="10" fontId="0" fillId="0" borderId="0" xfId="2" applyNumberFormat="1" applyFont="1"/>
    <xf numFmtId="166" fontId="0" fillId="0" borderId="0" xfId="0" applyNumberFormat="1" applyFill="1"/>
    <xf numFmtId="10" fontId="0" fillId="0" borderId="0" xfId="2" applyNumberFormat="1" applyFont="1" applyFill="1"/>
    <xf numFmtId="10" fontId="0" fillId="0" borderId="0" xfId="0" applyNumberFormat="1"/>
    <xf numFmtId="166" fontId="0" fillId="2" borderId="0" xfId="0" applyNumberFormat="1" applyFill="1"/>
    <xf numFmtId="9" fontId="0" fillId="0" borderId="0" xfId="2" applyFont="1"/>
    <xf numFmtId="9" fontId="0" fillId="0" borderId="0" xfId="0" applyNumberFormat="1"/>
    <xf numFmtId="0" fontId="2" fillId="0" borderId="0" xfId="0" applyFont="1" applyFill="1"/>
    <xf numFmtId="1" fontId="0" fillId="2" borderId="0" xfId="0" applyNumberFormat="1" applyFill="1"/>
    <xf numFmtId="1" fontId="0" fillId="0" borderId="0" xfId="0" applyNumberFormat="1" applyFill="1"/>
    <xf numFmtId="0" fontId="0" fillId="2" borderId="0" xfId="0" applyFill="1"/>
    <xf numFmtId="43" fontId="0" fillId="2" borderId="0" xfId="1" applyFont="1" applyFill="1"/>
    <xf numFmtId="167" fontId="0" fillId="0" borderId="0" xfId="0" applyNumberFormat="1" applyFill="1"/>
    <xf numFmtId="168" fontId="0" fillId="0" borderId="0" xfId="0" applyNumberFormat="1" applyFill="1"/>
    <xf numFmtId="0" fontId="5" fillId="0" borderId="0" xfId="0" applyFont="1" applyFill="1" applyAlignment="1">
      <alignment horizontal="center"/>
    </xf>
    <xf numFmtId="0" fontId="5" fillId="0" borderId="0" xfId="0" applyFont="1" applyFill="1" applyAlignment="1">
      <alignment horizontal="left"/>
    </xf>
    <xf numFmtId="9" fontId="0" fillId="0" borderId="0" xfId="2" applyFont="1" applyFill="1"/>
    <xf numFmtId="167" fontId="0" fillId="0" borderId="0" xfId="2" applyNumberFormat="1" applyFont="1" applyFill="1"/>
    <xf numFmtId="165" fontId="0" fillId="0" borderId="0" xfId="1" applyNumberFormat="1" applyFont="1"/>
    <xf numFmtId="165" fontId="3" fillId="0" borderId="0" xfId="0" applyNumberFormat="1" applyFont="1"/>
    <xf numFmtId="0" fontId="0" fillId="0" borderId="1" xfId="0" applyBorder="1"/>
    <xf numFmtId="165" fontId="0" fillId="0" borderId="0" xfId="0" applyNumberFormat="1"/>
    <xf numFmtId="165" fontId="0" fillId="0" borderId="2" xfId="0" applyNumberFormat="1" applyBorder="1"/>
    <xf numFmtId="0" fontId="3" fillId="0" borderId="0" xfId="0" applyFont="1" applyBorder="1"/>
    <xf numFmtId="165" fontId="0" fillId="0" borderId="0" xfId="0" applyNumberFormat="1" applyBorder="1"/>
    <xf numFmtId="0" fontId="0" fillId="0" borderId="1" xfId="0" applyFill="1" applyBorder="1" applyAlignment="1">
      <alignment horizontal="center" wrapText="1"/>
    </xf>
    <xf numFmtId="0" fontId="0" fillId="0" borderId="1" xfId="0" applyBorder="1" applyAlignment="1">
      <alignment horizontal="center" wrapText="1"/>
    </xf>
    <xf numFmtId="165" fontId="0" fillId="0" borderId="0" xfId="1" applyNumberFormat="1" applyFont="1" applyFill="1"/>
    <xf numFmtId="210" fontId="0" fillId="0" borderId="0" xfId="0" applyNumberFormat="1"/>
    <xf numFmtId="0" fontId="0" fillId="0" borderId="0" xfId="0" applyBorder="1" applyAlignment="1">
      <alignment horizontal="left" vertical="top" wrapText="1"/>
    </xf>
    <xf numFmtId="165" fontId="0" fillId="0" borderId="0" xfId="0" applyNumberFormat="1" applyFont="1"/>
    <xf numFmtId="165" fontId="0" fillId="0" borderId="0" xfId="0" applyNumberFormat="1" applyBorder="1"/>
    <xf numFmtId="0" fontId="0" fillId="0" borderId="1" xfId="0" applyFill="1" applyBorder="1" applyAlignment="1">
      <alignment horizontal="center" wrapText="1"/>
    </xf>
  </cellXfs>
  <cellStyles count="52791">
    <cellStyle name="_x0013_" xfId="22"/>
    <cellStyle name=" 1" xfId="23"/>
    <cellStyle name=" 1 2" xfId="24"/>
    <cellStyle name=" 1 2 2" xfId="25"/>
    <cellStyle name=" 1 2 2 2" xfId="26"/>
    <cellStyle name=" 1 2 3" xfId="27"/>
    <cellStyle name=" 1 2_Actual" xfId="28"/>
    <cellStyle name=" 1 3" xfId="29"/>
    <cellStyle name=" 1 3 2" xfId="30"/>
    <cellStyle name=" 1 3_Actual" xfId="31"/>
    <cellStyle name=" 1 4" xfId="32"/>
    <cellStyle name=" 1_Actual" xfId="33"/>
    <cellStyle name="_x0013_ 2" xfId="40162"/>
    <cellStyle name="_x0013_ 2 2" xfId="40163"/>
    <cellStyle name="_x0013_ 2 2 2" xfId="40164"/>
    <cellStyle name="_x0013_ 3" xfId="40165"/>
    <cellStyle name="_x0013_ 4" xfId="40166"/>
    <cellStyle name="_x0013_ 5" xfId="40167"/>
    <cellStyle name="??" xfId="40168"/>
    <cellStyle name="?? [0]_BINV" xfId="40169"/>
    <cellStyle name="???[0]_BINV" xfId="40170"/>
    <cellStyle name="???_BINV" xfId="40171"/>
    <cellStyle name="??[0]_laroux" xfId="40172"/>
    <cellStyle name="??_BINV" xfId="40173"/>
    <cellStyle name="_4C 0105 to 0905" xfId="34"/>
    <cellStyle name="_4C 0105 to 0905 2" xfId="35"/>
    <cellStyle name="_4C 0105 to 0905 2 2" xfId="36"/>
    <cellStyle name="_4C 0105 to 0905 2 2 2" xfId="37"/>
    <cellStyle name="_4C 0105 to 0905 2 3" xfId="38"/>
    <cellStyle name="_4C 0105 to 0905 2_Actual" xfId="39"/>
    <cellStyle name="_4C 0105 to 0905 2_Actual 2" xfId="40"/>
    <cellStyle name="_4C 0105 to 0905 3" xfId="41"/>
    <cellStyle name="_4C 0105 to 0905 3 2" xfId="42"/>
    <cellStyle name="_4C 0105 to 0905 3_Actual" xfId="43"/>
    <cellStyle name="_4C 0105 to 0905 3_Actual 2" xfId="44"/>
    <cellStyle name="_4C 0105 to 0905 3_AOP" xfId="45"/>
    <cellStyle name="_4C 0105 to 0905 4" xfId="46"/>
    <cellStyle name="_4C 0105 to 0905 4 2" xfId="47"/>
    <cellStyle name="_4C 0105 to 0905 4 2 2" xfId="48"/>
    <cellStyle name="_4C 0105 to 0905 4 3" xfId="49"/>
    <cellStyle name="_4C 0105 to 0905 4_Actual" xfId="50"/>
    <cellStyle name="_4C 0105 to 0905 4_Actual 2" xfId="51"/>
    <cellStyle name="_4C 0105 to 0905 5" xfId="52"/>
    <cellStyle name="_4C 0105 to 0905_2010 Q2RF TX 07152010 b (2)" xfId="40174"/>
    <cellStyle name="_4C 0105 to 0905_Actual" xfId="53"/>
    <cellStyle name="_4C 0105 to 0905_Actual 2" xfId="54"/>
    <cellStyle name="_4C 0105 to 0905_Actual 2 2" xfId="55"/>
    <cellStyle name="_4C 0105 to 0905_Actual 2 2 2" xfId="56"/>
    <cellStyle name="_4C 0105 to 0905_Actual 2 3" xfId="57"/>
    <cellStyle name="_4C 0105 to 0905_Actual 2_Actual" xfId="58"/>
    <cellStyle name="_4C 0105 to 0905_Actual 2_Actual 2" xfId="59"/>
    <cellStyle name="_4C 0105 to 0905_Actual 3" xfId="60"/>
    <cellStyle name="_4C 0105 to 0905_Actual 3 2" xfId="61"/>
    <cellStyle name="_4C 0105 to 0905_Actual 3_Actual" xfId="62"/>
    <cellStyle name="_4C 0105 to 0905_Actual 3_Actual 2" xfId="63"/>
    <cellStyle name="_4C 0105 to 0905_Actual 3_AOP" xfId="64"/>
    <cellStyle name="_4C 0105 to 0905_Actual 4" xfId="65"/>
    <cellStyle name="_4C 0105 to 0905_Actual_1" xfId="66"/>
    <cellStyle name="_4C 0105 to 0905_Actual_1 2" xfId="67"/>
    <cellStyle name="_4C 0105 to 0905_Actual_1 3" xfId="68"/>
    <cellStyle name="_4C 0105 to 0905_Actual_1_Actual" xfId="69"/>
    <cellStyle name="_4C 0105 to 0905_Actual_1_AOP" xfId="70"/>
    <cellStyle name="_4C 0105 to 0905_Actual_1_Q1 Reforecast" xfId="71"/>
    <cellStyle name="_4C 0105 to 0905_Actual_Actual" xfId="72"/>
    <cellStyle name="_4C 0105 to 0905_Actual_Actual 2" xfId="73"/>
    <cellStyle name="_4C 0105 to 0905_Actual_Actual 2 2" xfId="74"/>
    <cellStyle name="_4C 0105 to 0905_Actual_Actual 3" xfId="75"/>
    <cellStyle name="_4C 0105 to 0905_Actual_Actual 4" xfId="76"/>
    <cellStyle name="_4C 0105 to 0905_Actual_Actual_Actual" xfId="77"/>
    <cellStyle name="_4C 0105 to 0905_Actual_Actual_AOP" xfId="78"/>
    <cellStyle name="_4C 0105 to 0905_Actual_Actual_Q1 Reforecast" xfId="79"/>
    <cellStyle name="_AMS-Cost-Benefit-v10" xfId="40175"/>
    <cellStyle name="_AMS-Cost-Benefit-v10 10" xfId="40176"/>
    <cellStyle name="_AMS-Cost-Benefit-v10 11" xfId="40177"/>
    <cellStyle name="_AMS-Cost-Benefit-v10 12" xfId="40178"/>
    <cellStyle name="_AMS-Cost-Benefit-v10 13" xfId="40179"/>
    <cellStyle name="_AMS-Cost-Benefit-v10 14" xfId="40180"/>
    <cellStyle name="_AMS-Cost-Benefit-v10 15" xfId="40181"/>
    <cellStyle name="_AMS-Cost-Benefit-v10 16" xfId="40182"/>
    <cellStyle name="_AMS-Cost-Benefit-v10 17" xfId="40183"/>
    <cellStyle name="_AMS-Cost-Benefit-v10 18" xfId="40184"/>
    <cellStyle name="_AMS-Cost-Benefit-v10 19" xfId="40185"/>
    <cellStyle name="_AMS-Cost-Benefit-v10 2" xfId="40186"/>
    <cellStyle name="_AMS-Cost-Benefit-v10 20" xfId="40187"/>
    <cellStyle name="_AMS-Cost-Benefit-v10 21" xfId="40188"/>
    <cellStyle name="_AMS-Cost-Benefit-v10 22" xfId="40189"/>
    <cellStyle name="_AMS-Cost-Benefit-v10 23" xfId="40190"/>
    <cellStyle name="_AMS-Cost-Benefit-v10 24" xfId="40191"/>
    <cellStyle name="_AMS-Cost-Benefit-v10 25" xfId="40192"/>
    <cellStyle name="_AMS-Cost-Benefit-v10 26" xfId="40193"/>
    <cellStyle name="_AMS-Cost-Benefit-v10 27" xfId="40194"/>
    <cellStyle name="_AMS-Cost-Benefit-v10 28" xfId="40195"/>
    <cellStyle name="_AMS-Cost-Benefit-v10 29" xfId="40196"/>
    <cellStyle name="_AMS-Cost-Benefit-v10 3" xfId="40197"/>
    <cellStyle name="_AMS-Cost-Benefit-v10 30" xfId="40198"/>
    <cellStyle name="_AMS-Cost-Benefit-v10 4" xfId="40199"/>
    <cellStyle name="_AMS-Cost-Benefit-v10 5" xfId="40200"/>
    <cellStyle name="_AMS-Cost-Benefit-v10 6" xfId="40201"/>
    <cellStyle name="_AMS-Cost-Benefit-v10 7" xfId="40202"/>
    <cellStyle name="_AMS-Cost-Benefit-v10 8" xfId="40203"/>
    <cellStyle name="_AMS-Cost-Benefit-v10 9" xfId="40204"/>
    <cellStyle name="_Copy of 2009Q2RF Forecast of Large Customers for RPS Exclusion analysis" xfId="40205"/>
    <cellStyle name="_II-E-4.2" xfId="40206"/>
    <cellStyle name="_II-E-4.2_2010 Q2RF TX 07152010 b (2)" xfId="40207"/>
    <cellStyle name="_Inputs" xfId="40208"/>
    <cellStyle name="_Lg Cust Cap" xfId="40209"/>
    <cellStyle name="_Most Likely reg asset and amort (2)" xfId="80"/>
    <cellStyle name="_Most Likely reg asset and amort (2) 2" xfId="81"/>
    <cellStyle name="_Palo Verde 0105 to 0905" xfId="82"/>
    <cellStyle name="_Palo Verde 0105 to 0905 2" xfId="83"/>
    <cellStyle name="_Palo Verde 0105 to 0905 2 2" xfId="84"/>
    <cellStyle name="_Palo Verde 0105 to 0905 2 2 2" xfId="85"/>
    <cellStyle name="_Palo Verde 0105 to 0905 2 3" xfId="86"/>
    <cellStyle name="_Palo Verde 0105 to 0905 2_Actual" xfId="87"/>
    <cellStyle name="_Palo Verde 0105 to 0905 2_Actual 2" xfId="88"/>
    <cellStyle name="_Palo Verde 0105 to 0905 3" xfId="89"/>
    <cellStyle name="_Palo Verde 0105 to 0905 3 2" xfId="90"/>
    <cellStyle name="_Palo Verde 0105 to 0905 3_Actual" xfId="91"/>
    <cellStyle name="_Palo Verde 0105 to 0905 3_Actual 2" xfId="92"/>
    <cellStyle name="_Palo Verde 0105 to 0905 3_AOP" xfId="93"/>
    <cellStyle name="_Palo Verde 0105 to 0905 4" xfId="94"/>
    <cellStyle name="_Palo Verde 0105 to 0905 4 2" xfId="95"/>
    <cellStyle name="_Palo Verde 0105 to 0905 4 2 2" xfId="96"/>
    <cellStyle name="_Palo Verde 0105 to 0905 4 3" xfId="97"/>
    <cellStyle name="_Palo Verde 0105 to 0905 4_Actual" xfId="98"/>
    <cellStyle name="_Palo Verde 0105 to 0905 4_Actual 2" xfId="99"/>
    <cellStyle name="_Palo Verde 0105 to 0905 5" xfId="100"/>
    <cellStyle name="_Palo Verde 0105 to 0905_2010 Q2RF TX 07152010 b (2)" xfId="40210"/>
    <cellStyle name="_Palo Verde 0105 to 0905_Actual" xfId="101"/>
    <cellStyle name="_Palo Verde 0105 to 0905_Actual 2" xfId="102"/>
    <cellStyle name="_Palo Verde 0105 to 0905_Actual 2 2" xfId="103"/>
    <cellStyle name="_Palo Verde 0105 to 0905_Actual 2 2 2" xfId="104"/>
    <cellStyle name="_Palo Verde 0105 to 0905_Actual 2 3" xfId="105"/>
    <cellStyle name="_Palo Verde 0105 to 0905_Actual 2_Actual" xfId="106"/>
    <cellStyle name="_Palo Verde 0105 to 0905_Actual 2_Actual 2" xfId="107"/>
    <cellStyle name="_Palo Verde 0105 to 0905_Actual 3" xfId="108"/>
    <cellStyle name="_Palo Verde 0105 to 0905_Actual 3 2" xfId="109"/>
    <cellStyle name="_Palo Verde 0105 to 0905_Actual 3_Actual" xfId="110"/>
    <cellStyle name="_Palo Verde 0105 to 0905_Actual 3_Actual 2" xfId="111"/>
    <cellStyle name="_Palo Verde 0105 to 0905_Actual 3_AOP" xfId="112"/>
    <cellStyle name="_Palo Verde 0105 to 0905_Actual 4" xfId="113"/>
    <cellStyle name="_Palo Verde 0105 to 0905_Actual_1" xfId="114"/>
    <cellStyle name="_Palo Verde 0105 to 0905_Actual_1 2" xfId="115"/>
    <cellStyle name="_Palo Verde 0105 to 0905_Actual_1 3" xfId="116"/>
    <cellStyle name="_Palo Verde 0105 to 0905_Actual_1_Actual" xfId="117"/>
    <cellStyle name="_Palo Verde 0105 to 0905_Actual_1_AOP" xfId="118"/>
    <cellStyle name="_Palo Verde 0105 to 0905_Actual_1_Q1 Reforecast" xfId="119"/>
    <cellStyle name="_Palo Verde 0105 to 0905_Actual_Actual" xfId="120"/>
    <cellStyle name="_Palo Verde 0105 to 0905_Actual_Actual 2" xfId="121"/>
    <cellStyle name="_Palo Verde 0105 to 0905_Actual_Actual 2 2" xfId="122"/>
    <cellStyle name="_Palo Verde 0105 to 0905_Actual_Actual 3" xfId="123"/>
    <cellStyle name="_Palo Verde 0105 to 0905_Actual_Actual 4" xfId="124"/>
    <cellStyle name="_Palo Verde 0105 to 0905_Actual_Actual_Actual" xfId="125"/>
    <cellStyle name="_Palo Verde 0105 to 0905_Actual_Actual_AOP" xfId="126"/>
    <cellStyle name="_Palo Verde 0105 to 0905_Actual_Actual_Q1 Reforecast" xfId="127"/>
    <cellStyle name="_Philadelphia (6-27-05)" xfId="40211"/>
    <cellStyle name="_Philadelphia (6-27-05) 10" xfId="40212"/>
    <cellStyle name="_Philadelphia (6-27-05) 11" xfId="40213"/>
    <cellStyle name="_Philadelphia (6-27-05) 12" xfId="40214"/>
    <cellStyle name="_Philadelphia (6-27-05) 13" xfId="40215"/>
    <cellStyle name="_Philadelphia (6-27-05) 14" xfId="40216"/>
    <cellStyle name="_Philadelphia (6-27-05) 15" xfId="40217"/>
    <cellStyle name="_Philadelphia (6-27-05) 16" xfId="40218"/>
    <cellStyle name="_Philadelphia (6-27-05) 17" xfId="40219"/>
    <cellStyle name="_Philadelphia (6-27-05) 18" xfId="40220"/>
    <cellStyle name="_Philadelphia (6-27-05) 19" xfId="40221"/>
    <cellStyle name="_Philadelphia (6-27-05) 2" xfId="40222"/>
    <cellStyle name="_Philadelphia (6-27-05) 20" xfId="40223"/>
    <cellStyle name="_Philadelphia (6-27-05) 21" xfId="40224"/>
    <cellStyle name="_Philadelphia (6-27-05) 22" xfId="40225"/>
    <cellStyle name="_Philadelphia (6-27-05) 23" xfId="40226"/>
    <cellStyle name="_Philadelphia (6-27-05) 24" xfId="40227"/>
    <cellStyle name="_Philadelphia (6-27-05) 25" xfId="40228"/>
    <cellStyle name="_Philadelphia (6-27-05) 26" xfId="40229"/>
    <cellStyle name="_Philadelphia (6-27-05) 27" xfId="40230"/>
    <cellStyle name="_Philadelphia (6-27-05) 28" xfId="40231"/>
    <cellStyle name="_Philadelphia (6-27-05) 29" xfId="40232"/>
    <cellStyle name="_Philadelphia (6-27-05) 3" xfId="40233"/>
    <cellStyle name="_Philadelphia (6-27-05) 30" xfId="40234"/>
    <cellStyle name="_Philadelphia (6-27-05) 4" xfId="40235"/>
    <cellStyle name="_Philadelphia (6-27-05) 5" xfId="40236"/>
    <cellStyle name="_Philadelphia (6-27-05) 6" xfId="40237"/>
    <cellStyle name="_Philadelphia (6-27-05) 7" xfId="40238"/>
    <cellStyle name="_Philadelphia (6-27-05) 8" xfId="40239"/>
    <cellStyle name="_Philadelphia (6-27-05) 9" xfId="40240"/>
    <cellStyle name="_Pricing Updates" xfId="40241"/>
    <cellStyle name="_Utility Solar" xfId="40242"/>
    <cellStyle name="_VariableRef" xfId="40243"/>
    <cellStyle name="£ BP" xfId="128"/>
    <cellStyle name="¥ JY" xfId="129"/>
    <cellStyle name="20% - Accent1 10" xfId="40244"/>
    <cellStyle name="20% - Accent1 11" xfId="40245"/>
    <cellStyle name="20% - Accent1 2" xfId="130"/>
    <cellStyle name="20% - Accent1 2 2" xfId="131"/>
    <cellStyle name="20% - Accent1 2 2 2" xfId="40246"/>
    <cellStyle name="20% - Accent1 2 3" xfId="40247"/>
    <cellStyle name="20% - Accent1 2 4" xfId="40248"/>
    <cellStyle name="20% - Accent1 2 5" xfId="40249"/>
    <cellStyle name="20% - Accent1 2 6" xfId="40250"/>
    <cellStyle name="20% - Accent1 2 7" xfId="40251"/>
    <cellStyle name="20% - Accent1 3" xfId="132"/>
    <cellStyle name="20% - Accent1 3 2" xfId="133"/>
    <cellStyle name="20% - Accent1 3 2 2" xfId="40252"/>
    <cellStyle name="20% - Accent1 3 3" xfId="40253"/>
    <cellStyle name="20% - Accent1 3 3 2" xfId="40254"/>
    <cellStyle name="20% - Accent1 3 4" xfId="40255"/>
    <cellStyle name="20% - Accent1 4" xfId="134"/>
    <cellStyle name="20% - Accent1 4 2" xfId="135"/>
    <cellStyle name="20% - Accent1 4 3" xfId="40256"/>
    <cellStyle name="20% - Accent1 4 4" xfId="40257"/>
    <cellStyle name="20% - Accent1 5" xfId="40258"/>
    <cellStyle name="20% - Accent1 5 2" xfId="40259"/>
    <cellStyle name="20% - Accent1 6" xfId="40260"/>
    <cellStyle name="20% - Accent1 6 2" xfId="40261"/>
    <cellStyle name="20% - Accent1 7" xfId="40262"/>
    <cellStyle name="20% - Accent1 7 10" xfId="40263"/>
    <cellStyle name="20% - Accent1 7 11" xfId="40264"/>
    <cellStyle name="20% - Accent1 7 12" xfId="40265"/>
    <cellStyle name="20% - Accent1 7 13" xfId="40266"/>
    <cellStyle name="20% - Accent1 7 14" xfId="40267"/>
    <cellStyle name="20% - Accent1 7 2" xfId="40268"/>
    <cellStyle name="20% - Accent1 7 2 10" xfId="40269"/>
    <cellStyle name="20% - Accent1 7 2 11" xfId="40270"/>
    <cellStyle name="20% - Accent1 7 2 12" xfId="40271"/>
    <cellStyle name="20% - Accent1 7 2 13" xfId="40272"/>
    <cellStyle name="20% - Accent1 7 2 2" xfId="40273"/>
    <cellStyle name="20% - Accent1 7 2 2 10" xfId="40274"/>
    <cellStyle name="20% - Accent1 7 2 2 11" xfId="40275"/>
    <cellStyle name="20% - Accent1 7 2 2 12" xfId="40276"/>
    <cellStyle name="20% - Accent1 7 2 2 2" xfId="40277"/>
    <cellStyle name="20% - Accent1 7 2 2 2 10" xfId="40278"/>
    <cellStyle name="20% - Accent1 7 2 2 2 11" xfId="40279"/>
    <cellStyle name="20% - Accent1 7 2 2 2 2" xfId="40280"/>
    <cellStyle name="20% - Accent1 7 2 2 2 2 2" xfId="40281"/>
    <cellStyle name="20% - Accent1 7 2 2 2 2 2 2" xfId="40282"/>
    <cellStyle name="20% - Accent1 7 2 2 2 2 2 3" xfId="40283"/>
    <cellStyle name="20% - Accent1 7 2 2 2 2 3" xfId="40284"/>
    <cellStyle name="20% - Accent1 7 2 2 2 2 3 2" xfId="40285"/>
    <cellStyle name="20% - Accent1 7 2 2 2 2 4" xfId="40286"/>
    <cellStyle name="20% - Accent1 7 2 2 2 2 5" xfId="40287"/>
    <cellStyle name="20% - Accent1 7 2 2 2 2 6" xfId="40288"/>
    <cellStyle name="20% - Accent1 7 2 2 2 2 7" xfId="40289"/>
    <cellStyle name="20% - Accent1 7 2 2 2 2 8" xfId="40290"/>
    <cellStyle name="20% - Accent1 7 2 2 2 3" xfId="40291"/>
    <cellStyle name="20% - Accent1 7 2 2 2 3 2" xfId="40292"/>
    <cellStyle name="20% - Accent1 7 2 2 2 3 2 2" xfId="40293"/>
    <cellStyle name="20% - Accent1 7 2 2 2 3 3" xfId="40294"/>
    <cellStyle name="20% - Accent1 7 2 2 2 3 4" xfId="40295"/>
    <cellStyle name="20% - Accent1 7 2 2 2 4" xfId="40296"/>
    <cellStyle name="20% - Accent1 7 2 2 2 4 2" xfId="40297"/>
    <cellStyle name="20% - Accent1 7 2 2 2 5" xfId="40298"/>
    <cellStyle name="20% - Accent1 7 2 2 2 5 2" xfId="40299"/>
    <cellStyle name="20% - Accent1 7 2 2 2 6" xfId="40300"/>
    <cellStyle name="20% - Accent1 7 2 2 2 6 2" xfId="40301"/>
    <cellStyle name="20% - Accent1 7 2 2 2 7" xfId="40302"/>
    <cellStyle name="20% - Accent1 7 2 2 2 8" xfId="40303"/>
    <cellStyle name="20% - Accent1 7 2 2 2 9" xfId="40304"/>
    <cellStyle name="20% - Accent1 7 2 2 3" xfId="40305"/>
    <cellStyle name="20% - Accent1 7 2 2 3 2" xfId="40306"/>
    <cellStyle name="20% - Accent1 7 2 2 3 2 2" xfId="40307"/>
    <cellStyle name="20% - Accent1 7 2 2 3 2 3" xfId="40308"/>
    <cellStyle name="20% - Accent1 7 2 2 3 3" xfId="40309"/>
    <cellStyle name="20% - Accent1 7 2 2 3 3 2" xfId="40310"/>
    <cellStyle name="20% - Accent1 7 2 2 3 4" xfId="40311"/>
    <cellStyle name="20% - Accent1 7 2 2 3 5" xfId="40312"/>
    <cellStyle name="20% - Accent1 7 2 2 3 6" xfId="40313"/>
    <cellStyle name="20% - Accent1 7 2 2 3 7" xfId="40314"/>
    <cellStyle name="20% - Accent1 7 2 2 3 8" xfId="40315"/>
    <cellStyle name="20% - Accent1 7 2 2 4" xfId="40316"/>
    <cellStyle name="20% - Accent1 7 2 2 4 2" xfId="40317"/>
    <cellStyle name="20% - Accent1 7 2 2 4 2 2" xfId="40318"/>
    <cellStyle name="20% - Accent1 7 2 2 4 3" xfId="40319"/>
    <cellStyle name="20% - Accent1 7 2 2 4 4" xfId="40320"/>
    <cellStyle name="20% - Accent1 7 2 2 5" xfId="40321"/>
    <cellStyle name="20% - Accent1 7 2 2 5 2" xfId="40322"/>
    <cellStyle name="20% - Accent1 7 2 2 6" xfId="40323"/>
    <cellStyle name="20% - Accent1 7 2 2 6 2" xfId="40324"/>
    <cellStyle name="20% - Accent1 7 2 2 7" xfId="40325"/>
    <cellStyle name="20% - Accent1 7 2 2 7 2" xfId="40326"/>
    <cellStyle name="20% - Accent1 7 2 2 8" xfId="40327"/>
    <cellStyle name="20% - Accent1 7 2 2 9" xfId="40328"/>
    <cellStyle name="20% - Accent1 7 2 3" xfId="40329"/>
    <cellStyle name="20% - Accent1 7 2 3 10" xfId="40330"/>
    <cellStyle name="20% - Accent1 7 2 3 11" xfId="40331"/>
    <cellStyle name="20% - Accent1 7 2 3 2" xfId="40332"/>
    <cellStyle name="20% - Accent1 7 2 3 2 2" xfId="40333"/>
    <cellStyle name="20% - Accent1 7 2 3 2 2 2" xfId="40334"/>
    <cellStyle name="20% - Accent1 7 2 3 2 2 3" xfId="40335"/>
    <cellStyle name="20% - Accent1 7 2 3 2 3" xfId="40336"/>
    <cellStyle name="20% - Accent1 7 2 3 2 3 2" xfId="40337"/>
    <cellStyle name="20% - Accent1 7 2 3 2 4" xfId="40338"/>
    <cellStyle name="20% - Accent1 7 2 3 2 5" xfId="40339"/>
    <cellStyle name="20% - Accent1 7 2 3 2 6" xfId="40340"/>
    <cellStyle name="20% - Accent1 7 2 3 2 7" xfId="40341"/>
    <cellStyle name="20% - Accent1 7 2 3 2 8" xfId="40342"/>
    <cellStyle name="20% - Accent1 7 2 3 3" xfId="40343"/>
    <cellStyle name="20% - Accent1 7 2 3 3 2" xfId="40344"/>
    <cellStyle name="20% - Accent1 7 2 3 3 2 2" xfId="40345"/>
    <cellStyle name="20% - Accent1 7 2 3 3 3" xfId="40346"/>
    <cellStyle name="20% - Accent1 7 2 3 3 4" xfId="40347"/>
    <cellStyle name="20% - Accent1 7 2 3 4" xfId="40348"/>
    <cellStyle name="20% - Accent1 7 2 3 4 2" xfId="40349"/>
    <cellStyle name="20% - Accent1 7 2 3 5" xfId="40350"/>
    <cellStyle name="20% - Accent1 7 2 3 5 2" xfId="40351"/>
    <cellStyle name="20% - Accent1 7 2 3 6" xfId="40352"/>
    <cellStyle name="20% - Accent1 7 2 3 6 2" xfId="40353"/>
    <cellStyle name="20% - Accent1 7 2 3 7" xfId="40354"/>
    <cellStyle name="20% - Accent1 7 2 3 8" xfId="40355"/>
    <cellStyle name="20% - Accent1 7 2 3 9" xfId="40356"/>
    <cellStyle name="20% - Accent1 7 2 4" xfId="40357"/>
    <cellStyle name="20% - Accent1 7 2 4 2" xfId="40358"/>
    <cellStyle name="20% - Accent1 7 2 4 2 2" xfId="40359"/>
    <cellStyle name="20% - Accent1 7 2 4 2 3" xfId="40360"/>
    <cellStyle name="20% - Accent1 7 2 4 3" xfId="40361"/>
    <cellStyle name="20% - Accent1 7 2 4 3 2" xfId="40362"/>
    <cellStyle name="20% - Accent1 7 2 4 4" xfId="40363"/>
    <cellStyle name="20% - Accent1 7 2 4 5" xfId="40364"/>
    <cellStyle name="20% - Accent1 7 2 4 6" xfId="40365"/>
    <cellStyle name="20% - Accent1 7 2 4 7" xfId="40366"/>
    <cellStyle name="20% - Accent1 7 2 4 8" xfId="40367"/>
    <cellStyle name="20% - Accent1 7 2 5" xfId="40368"/>
    <cellStyle name="20% - Accent1 7 2 5 2" xfId="40369"/>
    <cellStyle name="20% - Accent1 7 2 5 2 2" xfId="40370"/>
    <cellStyle name="20% - Accent1 7 2 5 3" xfId="40371"/>
    <cellStyle name="20% - Accent1 7 2 5 4" xfId="40372"/>
    <cellStyle name="20% - Accent1 7 2 6" xfId="40373"/>
    <cellStyle name="20% - Accent1 7 2 6 2" xfId="40374"/>
    <cellStyle name="20% - Accent1 7 2 7" xfId="40375"/>
    <cellStyle name="20% - Accent1 7 2 7 2" xfId="40376"/>
    <cellStyle name="20% - Accent1 7 2 8" xfId="40377"/>
    <cellStyle name="20% - Accent1 7 2 8 2" xfId="40378"/>
    <cellStyle name="20% - Accent1 7 2 9" xfId="40379"/>
    <cellStyle name="20% - Accent1 7 3" xfId="40380"/>
    <cellStyle name="20% - Accent1 7 3 10" xfId="40381"/>
    <cellStyle name="20% - Accent1 7 3 11" xfId="40382"/>
    <cellStyle name="20% - Accent1 7 3 12" xfId="40383"/>
    <cellStyle name="20% - Accent1 7 3 2" xfId="40384"/>
    <cellStyle name="20% - Accent1 7 3 2 10" xfId="40385"/>
    <cellStyle name="20% - Accent1 7 3 2 11" xfId="40386"/>
    <cellStyle name="20% - Accent1 7 3 2 2" xfId="40387"/>
    <cellStyle name="20% - Accent1 7 3 2 2 2" xfId="40388"/>
    <cellStyle name="20% - Accent1 7 3 2 2 2 2" xfId="40389"/>
    <cellStyle name="20% - Accent1 7 3 2 2 2 3" xfId="40390"/>
    <cellStyle name="20% - Accent1 7 3 2 2 3" xfId="40391"/>
    <cellStyle name="20% - Accent1 7 3 2 2 3 2" xfId="40392"/>
    <cellStyle name="20% - Accent1 7 3 2 2 4" xfId="40393"/>
    <cellStyle name="20% - Accent1 7 3 2 2 5" xfId="40394"/>
    <cellStyle name="20% - Accent1 7 3 2 2 6" xfId="40395"/>
    <cellStyle name="20% - Accent1 7 3 2 2 7" xfId="40396"/>
    <cellStyle name="20% - Accent1 7 3 2 2 8" xfId="40397"/>
    <cellStyle name="20% - Accent1 7 3 2 3" xfId="40398"/>
    <cellStyle name="20% - Accent1 7 3 2 3 2" xfId="40399"/>
    <cellStyle name="20% - Accent1 7 3 2 3 2 2" xfId="40400"/>
    <cellStyle name="20% - Accent1 7 3 2 3 3" xfId="40401"/>
    <cellStyle name="20% - Accent1 7 3 2 3 4" xfId="40402"/>
    <cellStyle name="20% - Accent1 7 3 2 4" xfId="40403"/>
    <cellStyle name="20% - Accent1 7 3 2 4 2" xfId="40404"/>
    <cellStyle name="20% - Accent1 7 3 2 5" xfId="40405"/>
    <cellStyle name="20% - Accent1 7 3 2 5 2" xfId="40406"/>
    <cellStyle name="20% - Accent1 7 3 2 6" xfId="40407"/>
    <cellStyle name="20% - Accent1 7 3 2 6 2" xfId="40408"/>
    <cellStyle name="20% - Accent1 7 3 2 7" xfId="40409"/>
    <cellStyle name="20% - Accent1 7 3 2 8" xfId="40410"/>
    <cellStyle name="20% - Accent1 7 3 2 9" xfId="40411"/>
    <cellStyle name="20% - Accent1 7 3 3" xfId="40412"/>
    <cellStyle name="20% - Accent1 7 3 3 2" xfId="40413"/>
    <cellStyle name="20% - Accent1 7 3 3 2 2" xfId="40414"/>
    <cellStyle name="20% - Accent1 7 3 3 2 3" xfId="40415"/>
    <cellStyle name="20% - Accent1 7 3 3 3" xfId="40416"/>
    <cellStyle name="20% - Accent1 7 3 3 3 2" xfId="40417"/>
    <cellStyle name="20% - Accent1 7 3 3 4" xfId="40418"/>
    <cellStyle name="20% - Accent1 7 3 3 5" xfId="40419"/>
    <cellStyle name="20% - Accent1 7 3 3 6" xfId="40420"/>
    <cellStyle name="20% - Accent1 7 3 3 7" xfId="40421"/>
    <cellStyle name="20% - Accent1 7 3 3 8" xfId="40422"/>
    <cellStyle name="20% - Accent1 7 3 4" xfId="40423"/>
    <cellStyle name="20% - Accent1 7 3 4 2" xfId="40424"/>
    <cellStyle name="20% - Accent1 7 3 4 2 2" xfId="40425"/>
    <cellStyle name="20% - Accent1 7 3 4 3" xfId="40426"/>
    <cellStyle name="20% - Accent1 7 3 4 4" xfId="40427"/>
    <cellStyle name="20% - Accent1 7 3 5" xfId="40428"/>
    <cellStyle name="20% - Accent1 7 3 5 2" xfId="40429"/>
    <cellStyle name="20% - Accent1 7 3 6" xfId="40430"/>
    <cellStyle name="20% - Accent1 7 3 6 2" xfId="40431"/>
    <cellStyle name="20% - Accent1 7 3 7" xfId="40432"/>
    <cellStyle name="20% - Accent1 7 3 7 2" xfId="40433"/>
    <cellStyle name="20% - Accent1 7 3 8" xfId="40434"/>
    <cellStyle name="20% - Accent1 7 3 9" xfId="40435"/>
    <cellStyle name="20% - Accent1 7 4" xfId="40436"/>
    <cellStyle name="20% - Accent1 7 4 10" xfId="40437"/>
    <cellStyle name="20% - Accent1 7 4 11" xfId="40438"/>
    <cellStyle name="20% - Accent1 7 4 2" xfId="40439"/>
    <cellStyle name="20% - Accent1 7 4 2 2" xfId="40440"/>
    <cellStyle name="20% - Accent1 7 4 2 2 2" xfId="40441"/>
    <cellStyle name="20% - Accent1 7 4 2 2 3" xfId="40442"/>
    <cellStyle name="20% - Accent1 7 4 2 3" xfId="40443"/>
    <cellStyle name="20% - Accent1 7 4 2 3 2" xfId="40444"/>
    <cellStyle name="20% - Accent1 7 4 2 4" xfId="40445"/>
    <cellStyle name="20% - Accent1 7 4 2 5" xfId="40446"/>
    <cellStyle name="20% - Accent1 7 4 2 6" xfId="40447"/>
    <cellStyle name="20% - Accent1 7 4 2 7" xfId="40448"/>
    <cellStyle name="20% - Accent1 7 4 2 8" xfId="40449"/>
    <cellStyle name="20% - Accent1 7 4 3" xfId="40450"/>
    <cellStyle name="20% - Accent1 7 4 3 2" xfId="40451"/>
    <cellStyle name="20% - Accent1 7 4 3 2 2" xfId="40452"/>
    <cellStyle name="20% - Accent1 7 4 3 3" xfId="40453"/>
    <cellStyle name="20% - Accent1 7 4 3 4" xfId="40454"/>
    <cellStyle name="20% - Accent1 7 4 4" xfId="40455"/>
    <cellStyle name="20% - Accent1 7 4 4 2" xfId="40456"/>
    <cellStyle name="20% - Accent1 7 4 5" xfId="40457"/>
    <cellStyle name="20% - Accent1 7 4 5 2" xfId="40458"/>
    <cellStyle name="20% - Accent1 7 4 6" xfId="40459"/>
    <cellStyle name="20% - Accent1 7 4 6 2" xfId="40460"/>
    <cellStyle name="20% - Accent1 7 4 7" xfId="40461"/>
    <cellStyle name="20% - Accent1 7 4 8" xfId="40462"/>
    <cellStyle name="20% - Accent1 7 4 9" xfId="40463"/>
    <cellStyle name="20% - Accent1 7 5" xfId="40464"/>
    <cellStyle name="20% - Accent1 7 5 2" xfId="40465"/>
    <cellStyle name="20% - Accent1 7 5 2 2" xfId="40466"/>
    <cellStyle name="20% - Accent1 7 5 2 3" xfId="40467"/>
    <cellStyle name="20% - Accent1 7 5 3" xfId="40468"/>
    <cellStyle name="20% - Accent1 7 5 3 2" xfId="40469"/>
    <cellStyle name="20% - Accent1 7 5 4" xfId="40470"/>
    <cellStyle name="20% - Accent1 7 5 5" xfId="40471"/>
    <cellStyle name="20% - Accent1 7 5 6" xfId="40472"/>
    <cellStyle name="20% - Accent1 7 5 7" xfId="40473"/>
    <cellStyle name="20% - Accent1 7 5 8" xfId="40474"/>
    <cellStyle name="20% - Accent1 7 6" xfId="40475"/>
    <cellStyle name="20% - Accent1 7 6 2" xfId="40476"/>
    <cellStyle name="20% - Accent1 7 6 2 2" xfId="40477"/>
    <cellStyle name="20% - Accent1 7 6 3" xfId="40478"/>
    <cellStyle name="20% - Accent1 7 6 4" xfId="40479"/>
    <cellStyle name="20% - Accent1 7 7" xfId="40480"/>
    <cellStyle name="20% - Accent1 7 7 2" xfId="40481"/>
    <cellStyle name="20% - Accent1 7 8" xfId="40482"/>
    <cellStyle name="20% - Accent1 7 8 2" xfId="40483"/>
    <cellStyle name="20% - Accent1 7 9" xfId="40484"/>
    <cellStyle name="20% - Accent1 7 9 2" xfId="40485"/>
    <cellStyle name="20% - Accent1 8" xfId="40486"/>
    <cellStyle name="20% - Accent1 9" xfId="40487"/>
    <cellStyle name="20% - Accent1 9 2" xfId="40488"/>
    <cellStyle name="20% - Accent1 9 3" xfId="40489"/>
    <cellStyle name="20% - Accent2 10" xfId="40490"/>
    <cellStyle name="20% - Accent2 11" xfId="40491"/>
    <cellStyle name="20% - Accent2 2" xfId="136"/>
    <cellStyle name="20% - Accent2 2 2" xfId="137"/>
    <cellStyle name="20% - Accent2 2 2 2" xfId="40492"/>
    <cellStyle name="20% - Accent2 2 3" xfId="40493"/>
    <cellStyle name="20% - Accent2 2 4" xfId="40494"/>
    <cellStyle name="20% - Accent2 2 5" xfId="40495"/>
    <cellStyle name="20% - Accent2 2 6" xfId="40496"/>
    <cellStyle name="20% - Accent2 2 7" xfId="40497"/>
    <cellStyle name="20% - Accent2 3" xfId="138"/>
    <cellStyle name="20% - Accent2 3 2" xfId="139"/>
    <cellStyle name="20% - Accent2 3 2 2" xfId="40498"/>
    <cellStyle name="20% - Accent2 3 3" xfId="40499"/>
    <cellStyle name="20% - Accent2 3 3 2" xfId="40500"/>
    <cellStyle name="20% - Accent2 3 4" xfId="40501"/>
    <cellStyle name="20% - Accent2 4" xfId="140"/>
    <cellStyle name="20% - Accent2 4 2" xfId="141"/>
    <cellStyle name="20% - Accent2 4 3" xfId="40502"/>
    <cellStyle name="20% - Accent2 4 4" xfId="40503"/>
    <cellStyle name="20% - Accent2 5" xfId="40504"/>
    <cellStyle name="20% - Accent2 5 2" xfId="40505"/>
    <cellStyle name="20% - Accent2 6" xfId="40506"/>
    <cellStyle name="20% - Accent2 6 2" xfId="40507"/>
    <cellStyle name="20% - Accent2 7" xfId="40508"/>
    <cellStyle name="20% - Accent2 7 10" xfId="40509"/>
    <cellStyle name="20% - Accent2 7 11" xfId="40510"/>
    <cellStyle name="20% - Accent2 7 12" xfId="40511"/>
    <cellStyle name="20% - Accent2 7 13" xfId="40512"/>
    <cellStyle name="20% - Accent2 7 14" xfId="40513"/>
    <cellStyle name="20% - Accent2 7 2" xfId="40514"/>
    <cellStyle name="20% - Accent2 7 2 10" xfId="40515"/>
    <cellStyle name="20% - Accent2 7 2 11" xfId="40516"/>
    <cellStyle name="20% - Accent2 7 2 12" xfId="40517"/>
    <cellStyle name="20% - Accent2 7 2 13" xfId="40518"/>
    <cellStyle name="20% - Accent2 7 2 2" xfId="40519"/>
    <cellStyle name="20% - Accent2 7 2 2 10" xfId="40520"/>
    <cellStyle name="20% - Accent2 7 2 2 11" xfId="40521"/>
    <cellStyle name="20% - Accent2 7 2 2 12" xfId="40522"/>
    <cellStyle name="20% - Accent2 7 2 2 2" xfId="40523"/>
    <cellStyle name="20% - Accent2 7 2 2 2 10" xfId="40524"/>
    <cellStyle name="20% - Accent2 7 2 2 2 11" xfId="40525"/>
    <cellStyle name="20% - Accent2 7 2 2 2 2" xfId="40526"/>
    <cellStyle name="20% - Accent2 7 2 2 2 2 2" xfId="40527"/>
    <cellStyle name="20% - Accent2 7 2 2 2 2 2 2" xfId="40528"/>
    <cellStyle name="20% - Accent2 7 2 2 2 2 2 3" xfId="40529"/>
    <cellStyle name="20% - Accent2 7 2 2 2 2 3" xfId="40530"/>
    <cellStyle name="20% - Accent2 7 2 2 2 2 3 2" xfId="40531"/>
    <cellStyle name="20% - Accent2 7 2 2 2 2 4" xfId="40532"/>
    <cellStyle name="20% - Accent2 7 2 2 2 2 5" xfId="40533"/>
    <cellStyle name="20% - Accent2 7 2 2 2 2 6" xfId="40534"/>
    <cellStyle name="20% - Accent2 7 2 2 2 2 7" xfId="40535"/>
    <cellStyle name="20% - Accent2 7 2 2 2 2 8" xfId="40536"/>
    <cellStyle name="20% - Accent2 7 2 2 2 3" xfId="40537"/>
    <cellStyle name="20% - Accent2 7 2 2 2 3 2" xfId="40538"/>
    <cellStyle name="20% - Accent2 7 2 2 2 3 2 2" xfId="40539"/>
    <cellStyle name="20% - Accent2 7 2 2 2 3 3" xfId="40540"/>
    <cellStyle name="20% - Accent2 7 2 2 2 3 4" xfId="40541"/>
    <cellStyle name="20% - Accent2 7 2 2 2 4" xfId="40542"/>
    <cellStyle name="20% - Accent2 7 2 2 2 4 2" xfId="40543"/>
    <cellStyle name="20% - Accent2 7 2 2 2 5" xfId="40544"/>
    <cellStyle name="20% - Accent2 7 2 2 2 5 2" xfId="40545"/>
    <cellStyle name="20% - Accent2 7 2 2 2 6" xfId="40546"/>
    <cellStyle name="20% - Accent2 7 2 2 2 6 2" xfId="40547"/>
    <cellStyle name="20% - Accent2 7 2 2 2 7" xfId="40548"/>
    <cellStyle name="20% - Accent2 7 2 2 2 8" xfId="40549"/>
    <cellStyle name="20% - Accent2 7 2 2 2 9" xfId="40550"/>
    <cellStyle name="20% - Accent2 7 2 2 3" xfId="40551"/>
    <cellStyle name="20% - Accent2 7 2 2 3 2" xfId="40552"/>
    <cellStyle name="20% - Accent2 7 2 2 3 2 2" xfId="40553"/>
    <cellStyle name="20% - Accent2 7 2 2 3 2 3" xfId="40554"/>
    <cellStyle name="20% - Accent2 7 2 2 3 3" xfId="40555"/>
    <cellStyle name="20% - Accent2 7 2 2 3 3 2" xfId="40556"/>
    <cellStyle name="20% - Accent2 7 2 2 3 4" xfId="40557"/>
    <cellStyle name="20% - Accent2 7 2 2 3 5" xfId="40558"/>
    <cellStyle name="20% - Accent2 7 2 2 3 6" xfId="40559"/>
    <cellStyle name="20% - Accent2 7 2 2 3 7" xfId="40560"/>
    <cellStyle name="20% - Accent2 7 2 2 3 8" xfId="40561"/>
    <cellStyle name="20% - Accent2 7 2 2 4" xfId="40562"/>
    <cellStyle name="20% - Accent2 7 2 2 4 2" xfId="40563"/>
    <cellStyle name="20% - Accent2 7 2 2 4 2 2" xfId="40564"/>
    <cellStyle name="20% - Accent2 7 2 2 4 3" xfId="40565"/>
    <cellStyle name="20% - Accent2 7 2 2 4 4" xfId="40566"/>
    <cellStyle name="20% - Accent2 7 2 2 5" xfId="40567"/>
    <cellStyle name="20% - Accent2 7 2 2 5 2" xfId="40568"/>
    <cellStyle name="20% - Accent2 7 2 2 6" xfId="40569"/>
    <cellStyle name="20% - Accent2 7 2 2 6 2" xfId="40570"/>
    <cellStyle name="20% - Accent2 7 2 2 7" xfId="40571"/>
    <cellStyle name="20% - Accent2 7 2 2 7 2" xfId="40572"/>
    <cellStyle name="20% - Accent2 7 2 2 8" xfId="40573"/>
    <cellStyle name="20% - Accent2 7 2 2 9" xfId="40574"/>
    <cellStyle name="20% - Accent2 7 2 3" xfId="40575"/>
    <cellStyle name="20% - Accent2 7 2 3 10" xfId="40576"/>
    <cellStyle name="20% - Accent2 7 2 3 11" xfId="40577"/>
    <cellStyle name="20% - Accent2 7 2 3 2" xfId="40578"/>
    <cellStyle name="20% - Accent2 7 2 3 2 2" xfId="40579"/>
    <cellStyle name="20% - Accent2 7 2 3 2 2 2" xfId="40580"/>
    <cellStyle name="20% - Accent2 7 2 3 2 2 3" xfId="40581"/>
    <cellStyle name="20% - Accent2 7 2 3 2 3" xfId="40582"/>
    <cellStyle name="20% - Accent2 7 2 3 2 3 2" xfId="40583"/>
    <cellStyle name="20% - Accent2 7 2 3 2 4" xfId="40584"/>
    <cellStyle name="20% - Accent2 7 2 3 2 5" xfId="40585"/>
    <cellStyle name="20% - Accent2 7 2 3 2 6" xfId="40586"/>
    <cellStyle name="20% - Accent2 7 2 3 2 7" xfId="40587"/>
    <cellStyle name="20% - Accent2 7 2 3 2 8" xfId="40588"/>
    <cellStyle name="20% - Accent2 7 2 3 3" xfId="40589"/>
    <cellStyle name="20% - Accent2 7 2 3 3 2" xfId="40590"/>
    <cellStyle name="20% - Accent2 7 2 3 3 2 2" xfId="40591"/>
    <cellStyle name="20% - Accent2 7 2 3 3 3" xfId="40592"/>
    <cellStyle name="20% - Accent2 7 2 3 3 4" xfId="40593"/>
    <cellStyle name="20% - Accent2 7 2 3 4" xfId="40594"/>
    <cellStyle name="20% - Accent2 7 2 3 4 2" xfId="40595"/>
    <cellStyle name="20% - Accent2 7 2 3 5" xfId="40596"/>
    <cellStyle name="20% - Accent2 7 2 3 5 2" xfId="40597"/>
    <cellStyle name="20% - Accent2 7 2 3 6" xfId="40598"/>
    <cellStyle name="20% - Accent2 7 2 3 6 2" xfId="40599"/>
    <cellStyle name="20% - Accent2 7 2 3 7" xfId="40600"/>
    <cellStyle name="20% - Accent2 7 2 3 8" xfId="40601"/>
    <cellStyle name="20% - Accent2 7 2 3 9" xfId="40602"/>
    <cellStyle name="20% - Accent2 7 2 4" xfId="40603"/>
    <cellStyle name="20% - Accent2 7 2 4 2" xfId="40604"/>
    <cellStyle name="20% - Accent2 7 2 4 2 2" xfId="40605"/>
    <cellStyle name="20% - Accent2 7 2 4 2 3" xfId="40606"/>
    <cellStyle name="20% - Accent2 7 2 4 3" xfId="40607"/>
    <cellStyle name="20% - Accent2 7 2 4 3 2" xfId="40608"/>
    <cellStyle name="20% - Accent2 7 2 4 4" xfId="40609"/>
    <cellStyle name="20% - Accent2 7 2 4 5" xfId="40610"/>
    <cellStyle name="20% - Accent2 7 2 4 6" xfId="40611"/>
    <cellStyle name="20% - Accent2 7 2 4 7" xfId="40612"/>
    <cellStyle name="20% - Accent2 7 2 4 8" xfId="40613"/>
    <cellStyle name="20% - Accent2 7 2 5" xfId="40614"/>
    <cellStyle name="20% - Accent2 7 2 5 2" xfId="40615"/>
    <cellStyle name="20% - Accent2 7 2 5 2 2" xfId="40616"/>
    <cellStyle name="20% - Accent2 7 2 5 3" xfId="40617"/>
    <cellStyle name="20% - Accent2 7 2 5 4" xfId="40618"/>
    <cellStyle name="20% - Accent2 7 2 6" xfId="40619"/>
    <cellStyle name="20% - Accent2 7 2 6 2" xfId="40620"/>
    <cellStyle name="20% - Accent2 7 2 7" xfId="40621"/>
    <cellStyle name="20% - Accent2 7 2 7 2" xfId="40622"/>
    <cellStyle name="20% - Accent2 7 2 8" xfId="40623"/>
    <cellStyle name="20% - Accent2 7 2 8 2" xfId="40624"/>
    <cellStyle name="20% - Accent2 7 2 9" xfId="40625"/>
    <cellStyle name="20% - Accent2 7 3" xfId="40626"/>
    <cellStyle name="20% - Accent2 7 3 10" xfId="40627"/>
    <cellStyle name="20% - Accent2 7 3 11" xfId="40628"/>
    <cellStyle name="20% - Accent2 7 3 12" xfId="40629"/>
    <cellStyle name="20% - Accent2 7 3 2" xfId="40630"/>
    <cellStyle name="20% - Accent2 7 3 2 10" xfId="40631"/>
    <cellStyle name="20% - Accent2 7 3 2 11" xfId="40632"/>
    <cellStyle name="20% - Accent2 7 3 2 2" xfId="40633"/>
    <cellStyle name="20% - Accent2 7 3 2 2 2" xfId="40634"/>
    <cellStyle name="20% - Accent2 7 3 2 2 2 2" xfId="40635"/>
    <cellStyle name="20% - Accent2 7 3 2 2 2 3" xfId="40636"/>
    <cellStyle name="20% - Accent2 7 3 2 2 3" xfId="40637"/>
    <cellStyle name="20% - Accent2 7 3 2 2 3 2" xfId="40638"/>
    <cellStyle name="20% - Accent2 7 3 2 2 4" xfId="40639"/>
    <cellStyle name="20% - Accent2 7 3 2 2 5" xfId="40640"/>
    <cellStyle name="20% - Accent2 7 3 2 2 6" xfId="40641"/>
    <cellStyle name="20% - Accent2 7 3 2 2 7" xfId="40642"/>
    <cellStyle name="20% - Accent2 7 3 2 2 8" xfId="40643"/>
    <cellStyle name="20% - Accent2 7 3 2 3" xfId="40644"/>
    <cellStyle name="20% - Accent2 7 3 2 3 2" xfId="40645"/>
    <cellStyle name="20% - Accent2 7 3 2 3 2 2" xfId="40646"/>
    <cellStyle name="20% - Accent2 7 3 2 3 3" xfId="40647"/>
    <cellStyle name="20% - Accent2 7 3 2 3 4" xfId="40648"/>
    <cellStyle name="20% - Accent2 7 3 2 4" xfId="40649"/>
    <cellStyle name="20% - Accent2 7 3 2 4 2" xfId="40650"/>
    <cellStyle name="20% - Accent2 7 3 2 5" xfId="40651"/>
    <cellStyle name="20% - Accent2 7 3 2 5 2" xfId="40652"/>
    <cellStyle name="20% - Accent2 7 3 2 6" xfId="40653"/>
    <cellStyle name="20% - Accent2 7 3 2 6 2" xfId="40654"/>
    <cellStyle name="20% - Accent2 7 3 2 7" xfId="40655"/>
    <cellStyle name="20% - Accent2 7 3 2 8" xfId="40656"/>
    <cellStyle name="20% - Accent2 7 3 2 9" xfId="40657"/>
    <cellStyle name="20% - Accent2 7 3 3" xfId="40658"/>
    <cellStyle name="20% - Accent2 7 3 3 2" xfId="40659"/>
    <cellStyle name="20% - Accent2 7 3 3 2 2" xfId="40660"/>
    <cellStyle name="20% - Accent2 7 3 3 2 3" xfId="40661"/>
    <cellStyle name="20% - Accent2 7 3 3 3" xfId="40662"/>
    <cellStyle name="20% - Accent2 7 3 3 3 2" xfId="40663"/>
    <cellStyle name="20% - Accent2 7 3 3 4" xfId="40664"/>
    <cellStyle name="20% - Accent2 7 3 3 5" xfId="40665"/>
    <cellStyle name="20% - Accent2 7 3 3 6" xfId="40666"/>
    <cellStyle name="20% - Accent2 7 3 3 7" xfId="40667"/>
    <cellStyle name="20% - Accent2 7 3 3 8" xfId="40668"/>
    <cellStyle name="20% - Accent2 7 3 4" xfId="40669"/>
    <cellStyle name="20% - Accent2 7 3 4 2" xfId="40670"/>
    <cellStyle name="20% - Accent2 7 3 4 2 2" xfId="40671"/>
    <cellStyle name="20% - Accent2 7 3 4 3" xfId="40672"/>
    <cellStyle name="20% - Accent2 7 3 4 4" xfId="40673"/>
    <cellStyle name="20% - Accent2 7 3 5" xfId="40674"/>
    <cellStyle name="20% - Accent2 7 3 5 2" xfId="40675"/>
    <cellStyle name="20% - Accent2 7 3 6" xfId="40676"/>
    <cellStyle name="20% - Accent2 7 3 6 2" xfId="40677"/>
    <cellStyle name="20% - Accent2 7 3 7" xfId="40678"/>
    <cellStyle name="20% - Accent2 7 3 7 2" xfId="40679"/>
    <cellStyle name="20% - Accent2 7 3 8" xfId="40680"/>
    <cellStyle name="20% - Accent2 7 3 9" xfId="40681"/>
    <cellStyle name="20% - Accent2 7 4" xfId="40682"/>
    <cellStyle name="20% - Accent2 7 4 10" xfId="40683"/>
    <cellStyle name="20% - Accent2 7 4 11" xfId="40684"/>
    <cellStyle name="20% - Accent2 7 4 2" xfId="40685"/>
    <cellStyle name="20% - Accent2 7 4 2 2" xfId="40686"/>
    <cellStyle name="20% - Accent2 7 4 2 2 2" xfId="40687"/>
    <cellStyle name="20% - Accent2 7 4 2 2 3" xfId="40688"/>
    <cellStyle name="20% - Accent2 7 4 2 3" xfId="40689"/>
    <cellStyle name="20% - Accent2 7 4 2 3 2" xfId="40690"/>
    <cellStyle name="20% - Accent2 7 4 2 4" xfId="40691"/>
    <cellStyle name="20% - Accent2 7 4 2 5" xfId="40692"/>
    <cellStyle name="20% - Accent2 7 4 2 6" xfId="40693"/>
    <cellStyle name="20% - Accent2 7 4 2 7" xfId="40694"/>
    <cellStyle name="20% - Accent2 7 4 2 8" xfId="40695"/>
    <cellStyle name="20% - Accent2 7 4 3" xfId="40696"/>
    <cellStyle name="20% - Accent2 7 4 3 2" xfId="40697"/>
    <cellStyle name="20% - Accent2 7 4 3 2 2" xfId="40698"/>
    <cellStyle name="20% - Accent2 7 4 3 3" xfId="40699"/>
    <cellStyle name="20% - Accent2 7 4 3 4" xfId="40700"/>
    <cellStyle name="20% - Accent2 7 4 4" xfId="40701"/>
    <cellStyle name="20% - Accent2 7 4 4 2" xfId="40702"/>
    <cellStyle name="20% - Accent2 7 4 5" xfId="40703"/>
    <cellStyle name="20% - Accent2 7 4 5 2" xfId="40704"/>
    <cellStyle name="20% - Accent2 7 4 6" xfId="40705"/>
    <cellStyle name="20% - Accent2 7 4 6 2" xfId="40706"/>
    <cellStyle name="20% - Accent2 7 4 7" xfId="40707"/>
    <cellStyle name="20% - Accent2 7 4 8" xfId="40708"/>
    <cellStyle name="20% - Accent2 7 4 9" xfId="40709"/>
    <cellStyle name="20% - Accent2 7 5" xfId="40710"/>
    <cellStyle name="20% - Accent2 7 5 2" xfId="40711"/>
    <cellStyle name="20% - Accent2 7 5 2 2" xfId="40712"/>
    <cellStyle name="20% - Accent2 7 5 2 3" xfId="40713"/>
    <cellStyle name="20% - Accent2 7 5 3" xfId="40714"/>
    <cellStyle name="20% - Accent2 7 5 3 2" xfId="40715"/>
    <cellStyle name="20% - Accent2 7 5 4" xfId="40716"/>
    <cellStyle name="20% - Accent2 7 5 5" xfId="40717"/>
    <cellStyle name="20% - Accent2 7 5 6" xfId="40718"/>
    <cellStyle name="20% - Accent2 7 5 7" xfId="40719"/>
    <cellStyle name="20% - Accent2 7 5 8" xfId="40720"/>
    <cellStyle name="20% - Accent2 7 6" xfId="40721"/>
    <cellStyle name="20% - Accent2 7 6 2" xfId="40722"/>
    <cellStyle name="20% - Accent2 7 6 2 2" xfId="40723"/>
    <cellStyle name="20% - Accent2 7 6 3" xfId="40724"/>
    <cellStyle name="20% - Accent2 7 6 4" xfId="40725"/>
    <cellStyle name="20% - Accent2 7 7" xfId="40726"/>
    <cellStyle name="20% - Accent2 7 7 2" xfId="40727"/>
    <cellStyle name="20% - Accent2 7 8" xfId="40728"/>
    <cellStyle name="20% - Accent2 7 8 2" xfId="40729"/>
    <cellStyle name="20% - Accent2 7 9" xfId="40730"/>
    <cellStyle name="20% - Accent2 7 9 2" xfId="40731"/>
    <cellStyle name="20% - Accent2 8" xfId="40732"/>
    <cellStyle name="20% - Accent2 9" xfId="40733"/>
    <cellStyle name="20% - Accent2 9 2" xfId="40734"/>
    <cellStyle name="20% - Accent2 9 3" xfId="40735"/>
    <cellStyle name="20% - Accent3 10" xfId="40736"/>
    <cellStyle name="20% - Accent3 11" xfId="40737"/>
    <cellStyle name="20% - Accent3 2" xfId="142"/>
    <cellStyle name="20% - Accent3 2 2" xfId="143"/>
    <cellStyle name="20% - Accent3 2 2 2" xfId="40738"/>
    <cellStyle name="20% - Accent3 2 3" xfId="40739"/>
    <cellStyle name="20% - Accent3 2 4" xfId="40740"/>
    <cellStyle name="20% - Accent3 2 5" xfId="40741"/>
    <cellStyle name="20% - Accent3 2 6" xfId="40742"/>
    <cellStyle name="20% - Accent3 2 7" xfId="40743"/>
    <cellStyle name="20% - Accent3 3" xfId="144"/>
    <cellStyle name="20% - Accent3 3 2" xfId="145"/>
    <cellStyle name="20% - Accent3 3 2 2" xfId="40744"/>
    <cellStyle name="20% - Accent3 3 3" xfId="40745"/>
    <cellStyle name="20% - Accent3 3 3 2" xfId="40746"/>
    <cellStyle name="20% - Accent3 3 4" xfId="40747"/>
    <cellStyle name="20% - Accent3 4" xfId="146"/>
    <cellStyle name="20% - Accent3 4 2" xfId="147"/>
    <cellStyle name="20% - Accent3 4 3" xfId="40748"/>
    <cellStyle name="20% - Accent3 4 4" xfId="40749"/>
    <cellStyle name="20% - Accent3 5" xfId="40750"/>
    <cellStyle name="20% - Accent3 5 2" xfId="40751"/>
    <cellStyle name="20% - Accent3 6" xfId="40752"/>
    <cellStyle name="20% - Accent3 6 2" xfId="40753"/>
    <cellStyle name="20% - Accent3 7" xfId="40754"/>
    <cellStyle name="20% - Accent3 7 10" xfId="40755"/>
    <cellStyle name="20% - Accent3 7 11" xfId="40756"/>
    <cellStyle name="20% - Accent3 7 12" xfId="40757"/>
    <cellStyle name="20% - Accent3 7 13" xfId="40758"/>
    <cellStyle name="20% - Accent3 7 14" xfId="40759"/>
    <cellStyle name="20% - Accent3 7 2" xfId="40760"/>
    <cellStyle name="20% - Accent3 7 2 10" xfId="40761"/>
    <cellStyle name="20% - Accent3 7 2 11" xfId="40762"/>
    <cellStyle name="20% - Accent3 7 2 12" xfId="40763"/>
    <cellStyle name="20% - Accent3 7 2 13" xfId="40764"/>
    <cellStyle name="20% - Accent3 7 2 2" xfId="40765"/>
    <cellStyle name="20% - Accent3 7 2 2 10" xfId="40766"/>
    <cellStyle name="20% - Accent3 7 2 2 11" xfId="40767"/>
    <cellStyle name="20% - Accent3 7 2 2 12" xfId="40768"/>
    <cellStyle name="20% - Accent3 7 2 2 2" xfId="40769"/>
    <cellStyle name="20% - Accent3 7 2 2 2 10" xfId="40770"/>
    <cellStyle name="20% - Accent3 7 2 2 2 11" xfId="40771"/>
    <cellStyle name="20% - Accent3 7 2 2 2 2" xfId="40772"/>
    <cellStyle name="20% - Accent3 7 2 2 2 2 2" xfId="40773"/>
    <cellStyle name="20% - Accent3 7 2 2 2 2 2 2" xfId="40774"/>
    <cellStyle name="20% - Accent3 7 2 2 2 2 2 3" xfId="40775"/>
    <cellStyle name="20% - Accent3 7 2 2 2 2 3" xfId="40776"/>
    <cellStyle name="20% - Accent3 7 2 2 2 2 3 2" xfId="40777"/>
    <cellStyle name="20% - Accent3 7 2 2 2 2 4" xfId="40778"/>
    <cellStyle name="20% - Accent3 7 2 2 2 2 5" xfId="40779"/>
    <cellStyle name="20% - Accent3 7 2 2 2 2 6" xfId="40780"/>
    <cellStyle name="20% - Accent3 7 2 2 2 2 7" xfId="40781"/>
    <cellStyle name="20% - Accent3 7 2 2 2 2 8" xfId="40782"/>
    <cellStyle name="20% - Accent3 7 2 2 2 3" xfId="40783"/>
    <cellStyle name="20% - Accent3 7 2 2 2 3 2" xfId="40784"/>
    <cellStyle name="20% - Accent3 7 2 2 2 3 2 2" xfId="40785"/>
    <cellStyle name="20% - Accent3 7 2 2 2 3 3" xfId="40786"/>
    <cellStyle name="20% - Accent3 7 2 2 2 3 4" xfId="40787"/>
    <cellStyle name="20% - Accent3 7 2 2 2 4" xfId="40788"/>
    <cellStyle name="20% - Accent3 7 2 2 2 4 2" xfId="40789"/>
    <cellStyle name="20% - Accent3 7 2 2 2 5" xfId="40790"/>
    <cellStyle name="20% - Accent3 7 2 2 2 5 2" xfId="40791"/>
    <cellStyle name="20% - Accent3 7 2 2 2 6" xfId="40792"/>
    <cellStyle name="20% - Accent3 7 2 2 2 6 2" xfId="40793"/>
    <cellStyle name="20% - Accent3 7 2 2 2 7" xfId="40794"/>
    <cellStyle name="20% - Accent3 7 2 2 2 8" xfId="40795"/>
    <cellStyle name="20% - Accent3 7 2 2 2 9" xfId="40796"/>
    <cellStyle name="20% - Accent3 7 2 2 3" xfId="40797"/>
    <cellStyle name="20% - Accent3 7 2 2 3 2" xfId="40798"/>
    <cellStyle name="20% - Accent3 7 2 2 3 2 2" xfId="40799"/>
    <cellStyle name="20% - Accent3 7 2 2 3 2 3" xfId="40800"/>
    <cellStyle name="20% - Accent3 7 2 2 3 3" xfId="40801"/>
    <cellStyle name="20% - Accent3 7 2 2 3 3 2" xfId="40802"/>
    <cellStyle name="20% - Accent3 7 2 2 3 4" xfId="40803"/>
    <cellStyle name="20% - Accent3 7 2 2 3 5" xfId="40804"/>
    <cellStyle name="20% - Accent3 7 2 2 3 6" xfId="40805"/>
    <cellStyle name="20% - Accent3 7 2 2 3 7" xfId="40806"/>
    <cellStyle name="20% - Accent3 7 2 2 3 8" xfId="40807"/>
    <cellStyle name="20% - Accent3 7 2 2 4" xfId="40808"/>
    <cellStyle name="20% - Accent3 7 2 2 4 2" xfId="40809"/>
    <cellStyle name="20% - Accent3 7 2 2 4 2 2" xfId="40810"/>
    <cellStyle name="20% - Accent3 7 2 2 4 3" xfId="40811"/>
    <cellStyle name="20% - Accent3 7 2 2 4 4" xfId="40812"/>
    <cellStyle name="20% - Accent3 7 2 2 5" xfId="40813"/>
    <cellStyle name="20% - Accent3 7 2 2 5 2" xfId="40814"/>
    <cellStyle name="20% - Accent3 7 2 2 6" xfId="40815"/>
    <cellStyle name="20% - Accent3 7 2 2 6 2" xfId="40816"/>
    <cellStyle name="20% - Accent3 7 2 2 7" xfId="40817"/>
    <cellStyle name="20% - Accent3 7 2 2 7 2" xfId="40818"/>
    <cellStyle name="20% - Accent3 7 2 2 8" xfId="40819"/>
    <cellStyle name="20% - Accent3 7 2 2 9" xfId="40820"/>
    <cellStyle name="20% - Accent3 7 2 3" xfId="40821"/>
    <cellStyle name="20% - Accent3 7 2 3 10" xfId="40822"/>
    <cellStyle name="20% - Accent3 7 2 3 11" xfId="40823"/>
    <cellStyle name="20% - Accent3 7 2 3 2" xfId="40824"/>
    <cellStyle name="20% - Accent3 7 2 3 2 2" xfId="40825"/>
    <cellStyle name="20% - Accent3 7 2 3 2 2 2" xfId="40826"/>
    <cellStyle name="20% - Accent3 7 2 3 2 2 3" xfId="40827"/>
    <cellStyle name="20% - Accent3 7 2 3 2 3" xfId="40828"/>
    <cellStyle name="20% - Accent3 7 2 3 2 3 2" xfId="40829"/>
    <cellStyle name="20% - Accent3 7 2 3 2 4" xfId="40830"/>
    <cellStyle name="20% - Accent3 7 2 3 2 5" xfId="40831"/>
    <cellStyle name="20% - Accent3 7 2 3 2 6" xfId="40832"/>
    <cellStyle name="20% - Accent3 7 2 3 2 7" xfId="40833"/>
    <cellStyle name="20% - Accent3 7 2 3 2 8" xfId="40834"/>
    <cellStyle name="20% - Accent3 7 2 3 3" xfId="40835"/>
    <cellStyle name="20% - Accent3 7 2 3 3 2" xfId="40836"/>
    <cellStyle name="20% - Accent3 7 2 3 3 2 2" xfId="40837"/>
    <cellStyle name="20% - Accent3 7 2 3 3 3" xfId="40838"/>
    <cellStyle name="20% - Accent3 7 2 3 3 4" xfId="40839"/>
    <cellStyle name="20% - Accent3 7 2 3 4" xfId="40840"/>
    <cellStyle name="20% - Accent3 7 2 3 4 2" xfId="40841"/>
    <cellStyle name="20% - Accent3 7 2 3 5" xfId="40842"/>
    <cellStyle name="20% - Accent3 7 2 3 5 2" xfId="40843"/>
    <cellStyle name="20% - Accent3 7 2 3 6" xfId="40844"/>
    <cellStyle name="20% - Accent3 7 2 3 6 2" xfId="40845"/>
    <cellStyle name="20% - Accent3 7 2 3 7" xfId="40846"/>
    <cellStyle name="20% - Accent3 7 2 3 8" xfId="40847"/>
    <cellStyle name="20% - Accent3 7 2 3 9" xfId="40848"/>
    <cellStyle name="20% - Accent3 7 2 4" xfId="40849"/>
    <cellStyle name="20% - Accent3 7 2 4 2" xfId="40850"/>
    <cellStyle name="20% - Accent3 7 2 4 2 2" xfId="40851"/>
    <cellStyle name="20% - Accent3 7 2 4 2 3" xfId="40852"/>
    <cellStyle name="20% - Accent3 7 2 4 3" xfId="40853"/>
    <cellStyle name="20% - Accent3 7 2 4 3 2" xfId="40854"/>
    <cellStyle name="20% - Accent3 7 2 4 4" xfId="40855"/>
    <cellStyle name="20% - Accent3 7 2 4 5" xfId="40856"/>
    <cellStyle name="20% - Accent3 7 2 4 6" xfId="40857"/>
    <cellStyle name="20% - Accent3 7 2 4 7" xfId="40858"/>
    <cellStyle name="20% - Accent3 7 2 4 8" xfId="40859"/>
    <cellStyle name="20% - Accent3 7 2 5" xfId="40860"/>
    <cellStyle name="20% - Accent3 7 2 5 2" xfId="40861"/>
    <cellStyle name="20% - Accent3 7 2 5 2 2" xfId="40862"/>
    <cellStyle name="20% - Accent3 7 2 5 3" xfId="40863"/>
    <cellStyle name="20% - Accent3 7 2 5 4" xfId="40864"/>
    <cellStyle name="20% - Accent3 7 2 6" xfId="40865"/>
    <cellStyle name="20% - Accent3 7 2 6 2" xfId="40866"/>
    <cellStyle name="20% - Accent3 7 2 7" xfId="40867"/>
    <cellStyle name="20% - Accent3 7 2 7 2" xfId="40868"/>
    <cellStyle name="20% - Accent3 7 2 8" xfId="40869"/>
    <cellStyle name="20% - Accent3 7 2 8 2" xfId="40870"/>
    <cellStyle name="20% - Accent3 7 2 9" xfId="40871"/>
    <cellStyle name="20% - Accent3 7 3" xfId="40872"/>
    <cellStyle name="20% - Accent3 7 3 10" xfId="40873"/>
    <cellStyle name="20% - Accent3 7 3 11" xfId="40874"/>
    <cellStyle name="20% - Accent3 7 3 12" xfId="40875"/>
    <cellStyle name="20% - Accent3 7 3 2" xfId="40876"/>
    <cellStyle name="20% - Accent3 7 3 2 10" xfId="40877"/>
    <cellStyle name="20% - Accent3 7 3 2 11" xfId="40878"/>
    <cellStyle name="20% - Accent3 7 3 2 2" xfId="40879"/>
    <cellStyle name="20% - Accent3 7 3 2 2 2" xfId="40880"/>
    <cellStyle name="20% - Accent3 7 3 2 2 2 2" xfId="40881"/>
    <cellStyle name="20% - Accent3 7 3 2 2 2 3" xfId="40882"/>
    <cellStyle name="20% - Accent3 7 3 2 2 3" xfId="40883"/>
    <cellStyle name="20% - Accent3 7 3 2 2 3 2" xfId="40884"/>
    <cellStyle name="20% - Accent3 7 3 2 2 4" xfId="40885"/>
    <cellStyle name="20% - Accent3 7 3 2 2 5" xfId="40886"/>
    <cellStyle name="20% - Accent3 7 3 2 2 6" xfId="40887"/>
    <cellStyle name="20% - Accent3 7 3 2 2 7" xfId="40888"/>
    <cellStyle name="20% - Accent3 7 3 2 2 8" xfId="40889"/>
    <cellStyle name="20% - Accent3 7 3 2 3" xfId="40890"/>
    <cellStyle name="20% - Accent3 7 3 2 3 2" xfId="40891"/>
    <cellStyle name="20% - Accent3 7 3 2 3 2 2" xfId="40892"/>
    <cellStyle name="20% - Accent3 7 3 2 3 3" xfId="40893"/>
    <cellStyle name="20% - Accent3 7 3 2 3 4" xfId="40894"/>
    <cellStyle name="20% - Accent3 7 3 2 4" xfId="40895"/>
    <cellStyle name="20% - Accent3 7 3 2 4 2" xfId="40896"/>
    <cellStyle name="20% - Accent3 7 3 2 5" xfId="40897"/>
    <cellStyle name="20% - Accent3 7 3 2 5 2" xfId="40898"/>
    <cellStyle name="20% - Accent3 7 3 2 6" xfId="40899"/>
    <cellStyle name="20% - Accent3 7 3 2 6 2" xfId="40900"/>
    <cellStyle name="20% - Accent3 7 3 2 7" xfId="40901"/>
    <cellStyle name="20% - Accent3 7 3 2 8" xfId="40902"/>
    <cellStyle name="20% - Accent3 7 3 2 9" xfId="40903"/>
    <cellStyle name="20% - Accent3 7 3 3" xfId="40904"/>
    <cellStyle name="20% - Accent3 7 3 3 2" xfId="40905"/>
    <cellStyle name="20% - Accent3 7 3 3 2 2" xfId="40906"/>
    <cellStyle name="20% - Accent3 7 3 3 2 3" xfId="40907"/>
    <cellStyle name="20% - Accent3 7 3 3 3" xfId="40908"/>
    <cellStyle name="20% - Accent3 7 3 3 3 2" xfId="40909"/>
    <cellStyle name="20% - Accent3 7 3 3 4" xfId="40910"/>
    <cellStyle name="20% - Accent3 7 3 3 5" xfId="40911"/>
    <cellStyle name="20% - Accent3 7 3 3 6" xfId="40912"/>
    <cellStyle name="20% - Accent3 7 3 3 7" xfId="40913"/>
    <cellStyle name="20% - Accent3 7 3 3 8" xfId="40914"/>
    <cellStyle name="20% - Accent3 7 3 4" xfId="40915"/>
    <cellStyle name="20% - Accent3 7 3 4 2" xfId="40916"/>
    <cellStyle name="20% - Accent3 7 3 4 2 2" xfId="40917"/>
    <cellStyle name="20% - Accent3 7 3 4 3" xfId="40918"/>
    <cellStyle name="20% - Accent3 7 3 4 4" xfId="40919"/>
    <cellStyle name="20% - Accent3 7 3 5" xfId="40920"/>
    <cellStyle name="20% - Accent3 7 3 5 2" xfId="40921"/>
    <cellStyle name="20% - Accent3 7 3 6" xfId="40922"/>
    <cellStyle name="20% - Accent3 7 3 6 2" xfId="40923"/>
    <cellStyle name="20% - Accent3 7 3 7" xfId="40924"/>
    <cellStyle name="20% - Accent3 7 3 7 2" xfId="40925"/>
    <cellStyle name="20% - Accent3 7 3 8" xfId="40926"/>
    <cellStyle name="20% - Accent3 7 3 9" xfId="40927"/>
    <cellStyle name="20% - Accent3 7 4" xfId="40928"/>
    <cellStyle name="20% - Accent3 7 4 10" xfId="40929"/>
    <cellStyle name="20% - Accent3 7 4 11" xfId="40930"/>
    <cellStyle name="20% - Accent3 7 4 2" xfId="40931"/>
    <cellStyle name="20% - Accent3 7 4 2 2" xfId="40932"/>
    <cellStyle name="20% - Accent3 7 4 2 2 2" xfId="40933"/>
    <cellStyle name="20% - Accent3 7 4 2 2 3" xfId="40934"/>
    <cellStyle name="20% - Accent3 7 4 2 3" xfId="40935"/>
    <cellStyle name="20% - Accent3 7 4 2 3 2" xfId="40936"/>
    <cellStyle name="20% - Accent3 7 4 2 4" xfId="40937"/>
    <cellStyle name="20% - Accent3 7 4 2 5" xfId="40938"/>
    <cellStyle name="20% - Accent3 7 4 2 6" xfId="40939"/>
    <cellStyle name="20% - Accent3 7 4 2 7" xfId="40940"/>
    <cellStyle name="20% - Accent3 7 4 2 8" xfId="40941"/>
    <cellStyle name="20% - Accent3 7 4 3" xfId="40942"/>
    <cellStyle name="20% - Accent3 7 4 3 2" xfId="40943"/>
    <cellStyle name="20% - Accent3 7 4 3 2 2" xfId="40944"/>
    <cellStyle name="20% - Accent3 7 4 3 3" xfId="40945"/>
    <cellStyle name="20% - Accent3 7 4 3 4" xfId="40946"/>
    <cellStyle name="20% - Accent3 7 4 4" xfId="40947"/>
    <cellStyle name="20% - Accent3 7 4 4 2" xfId="40948"/>
    <cellStyle name="20% - Accent3 7 4 5" xfId="40949"/>
    <cellStyle name="20% - Accent3 7 4 5 2" xfId="40950"/>
    <cellStyle name="20% - Accent3 7 4 6" xfId="40951"/>
    <cellStyle name="20% - Accent3 7 4 6 2" xfId="40952"/>
    <cellStyle name="20% - Accent3 7 4 7" xfId="40953"/>
    <cellStyle name="20% - Accent3 7 4 8" xfId="40954"/>
    <cellStyle name="20% - Accent3 7 4 9" xfId="40955"/>
    <cellStyle name="20% - Accent3 7 5" xfId="40956"/>
    <cellStyle name="20% - Accent3 7 5 2" xfId="40957"/>
    <cellStyle name="20% - Accent3 7 5 2 2" xfId="40958"/>
    <cellStyle name="20% - Accent3 7 5 2 3" xfId="40959"/>
    <cellStyle name="20% - Accent3 7 5 3" xfId="40960"/>
    <cellStyle name="20% - Accent3 7 5 3 2" xfId="40961"/>
    <cellStyle name="20% - Accent3 7 5 4" xfId="40962"/>
    <cellStyle name="20% - Accent3 7 5 5" xfId="40963"/>
    <cellStyle name="20% - Accent3 7 5 6" xfId="40964"/>
    <cellStyle name="20% - Accent3 7 5 7" xfId="40965"/>
    <cellStyle name="20% - Accent3 7 5 8" xfId="40966"/>
    <cellStyle name="20% - Accent3 7 6" xfId="40967"/>
    <cellStyle name="20% - Accent3 7 6 2" xfId="40968"/>
    <cellStyle name="20% - Accent3 7 6 2 2" xfId="40969"/>
    <cellStyle name="20% - Accent3 7 6 3" xfId="40970"/>
    <cellStyle name="20% - Accent3 7 6 4" xfId="40971"/>
    <cellStyle name="20% - Accent3 7 7" xfId="40972"/>
    <cellStyle name="20% - Accent3 7 7 2" xfId="40973"/>
    <cellStyle name="20% - Accent3 7 8" xfId="40974"/>
    <cellStyle name="20% - Accent3 7 8 2" xfId="40975"/>
    <cellStyle name="20% - Accent3 7 9" xfId="40976"/>
    <cellStyle name="20% - Accent3 7 9 2" xfId="40977"/>
    <cellStyle name="20% - Accent3 8" xfId="40978"/>
    <cellStyle name="20% - Accent3 9" xfId="40979"/>
    <cellStyle name="20% - Accent3 9 2" xfId="40980"/>
    <cellStyle name="20% - Accent3 9 3" xfId="40981"/>
    <cellStyle name="20% - Accent4 10" xfId="40982"/>
    <cellStyle name="20% - Accent4 11" xfId="40983"/>
    <cellStyle name="20% - Accent4 2" xfId="148"/>
    <cellStyle name="20% - Accent4 2 2" xfId="149"/>
    <cellStyle name="20% - Accent4 2 2 2" xfId="40984"/>
    <cellStyle name="20% - Accent4 2 3" xfId="40985"/>
    <cellStyle name="20% - Accent4 2 4" xfId="40986"/>
    <cellStyle name="20% - Accent4 2 5" xfId="40987"/>
    <cellStyle name="20% - Accent4 2 6" xfId="40988"/>
    <cellStyle name="20% - Accent4 2 7" xfId="40989"/>
    <cellStyle name="20% - Accent4 3" xfId="150"/>
    <cellStyle name="20% - Accent4 3 2" xfId="151"/>
    <cellStyle name="20% - Accent4 3 2 2" xfId="40990"/>
    <cellStyle name="20% - Accent4 3 3" xfId="40991"/>
    <cellStyle name="20% - Accent4 3 3 2" xfId="40992"/>
    <cellStyle name="20% - Accent4 3 4" xfId="40993"/>
    <cellStyle name="20% - Accent4 4" xfId="152"/>
    <cellStyle name="20% - Accent4 4 2" xfId="153"/>
    <cellStyle name="20% - Accent4 4 3" xfId="40994"/>
    <cellStyle name="20% - Accent4 4 4" xfId="40995"/>
    <cellStyle name="20% - Accent4 5" xfId="40996"/>
    <cellStyle name="20% - Accent4 5 2" xfId="40997"/>
    <cellStyle name="20% - Accent4 6" xfId="40998"/>
    <cellStyle name="20% - Accent4 6 2" xfId="40999"/>
    <cellStyle name="20% - Accent4 7" xfId="41000"/>
    <cellStyle name="20% - Accent4 7 10" xfId="41001"/>
    <cellStyle name="20% - Accent4 7 11" xfId="41002"/>
    <cellStyle name="20% - Accent4 7 12" xfId="41003"/>
    <cellStyle name="20% - Accent4 7 13" xfId="41004"/>
    <cellStyle name="20% - Accent4 7 14" xfId="41005"/>
    <cellStyle name="20% - Accent4 7 2" xfId="41006"/>
    <cellStyle name="20% - Accent4 7 2 10" xfId="41007"/>
    <cellStyle name="20% - Accent4 7 2 11" xfId="41008"/>
    <cellStyle name="20% - Accent4 7 2 12" xfId="41009"/>
    <cellStyle name="20% - Accent4 7 2 13" xfId="41010"/>
    <cellStyle name="20% - Accent4 7 2 2" xfId="41011"/>
    <cellStyle name="20% - Accent4 7 2 2 10" xfId="41012"/>
    <cellStyle name="20% - Accent4 7 2 2 11" xfId="41013"/>
    <cellStyle name="20% - Accent4 7 2 2 12" xfId="41014"/>
    <cellStyle name="20% - Accent4 7 2 2 2" xfId="41015"/>
    <cellStyle name="20% - Accent4 7 2 2 2 10" xfId="41016"/>
    <cellStyle name="20% - Accent4 7 2 2 2 11" xfId="41017"/>
    <cellStyle name="20% - Accent4 7 2 2 2 2" xfId="41018"/>
    <cellStyle name="20% - Accent4 7 2 2 2 2 2" xfId="41019"/>
    <cellStyle name="20% - Accent4 7 2 2 2 2 2 2" xfId="41020"/>
    <cellStyle name="20% - Accent4 7 2 2 2 2 2 3" xfId="41021"/>
    <cellStyle name="20% - Accent4 7 2 2 2 2 3" xfId="41022"/>
    <cellStyle name="20% - Accent4 7 2 2 2 2 3 2" xfId="41023"/>
    <cellStyle name="20% - Accent4 7 2 2 2 2 4" xfId="41024"/>
    <cellStyle name="20% - Accent4 7 2 2 2 2 5" xfId="41025"/>
    <cellStyle name="20% - Accent4 7 2 2 2 2 6" xfId="41026"/>
    <cellStyle name="20% - Accent4 7 2 2 2 2 7" xfId="41027"/>
    <cellStyle name="20% - Accent4 7 2 2 2 2 8" xfId="41028"/>
    <cellStyle name="20% - Accent4 7 2 2 2 3" xfId="41029"/>
    <cellStyle name="20% - Accent4 7 2 2 2 3 2" xfId="41030"/>
    <cellStyle name="20% - Accent4 7 2 2 2 3 2 2" xfId="41031"/>
    <cellStyle name="20% - Accent4 7 2 2 2 3 3" xfId="41032"/>
    <cellStyle name="20% - Accent4 7 2 2 2 3 4" xfId="41033"/>
    <cellStyle name="20% - Accent4 7 2 2 2 4" xfId="41034"/>
    <cellStyle name="20% - Accent4 7 2 2 2 4 2" xfId="41035"/>
    <cellStyle name="20% - Accent4 7 2 2 2 5" xfId="41036"/>
    <cellStyle name="20% - Accent4 7 2 2 2 5 2" xfId="41037"/>
    <cellStyle name="20% - Accent4 7 2 2 2 6" xfId="41038"/>
    <cellStyle name="20% - Accent4 7 2 2 2 6 2" xfId="41039"/>
    <cellStyle name="20% - Accent4 7 2 2 2 7" xfId="41040"/>
    <cellStyle name="20% - Accent4 7 2 2 2 8" xfId="41041"/>
    <cellStyle name="20% - Accent4 7 2 2 2 9" xfId="41042"/>
    <cellStyle name="20% - Accent4 7 2 2 3" xfId="41043"/>
    <cellStyle name="20% - Accent4 7 2 2 3 2" xfId="41044"/>
    <cellStyle name="20% - Accent4 7 2 2 3 2 2" xfId="41045"/>
    <cellStyle name="20% - Accent4 7 2 2 3 2 3" xfId="41046"/>
    <cellStyle name="20% - Accent4 7 2 2 3 3" xfId="41047"/>
    <cellStyle name="20% - Accent4 7 2 2 3 3 2" xfId="41048"/>
    <cellStyle name="20% - Accent4 7 2 2 3 4" xfId="41049"/>
    <cellStyle name="20% - Accent4 7 2 2 3 5" xfId="41050"/>
    <cellStyle name="20% - Accent4 7 2 2 3 6" xfId="41051"/>
    <cellStyle name="20% - Accent4 7 2 2 3 7" xfId="41052"/>
    <cellStyle name="20% - Accent4 7 2 2 3 8" xfId="41053"/>
    <cellStyle name="20% - Accent4 7 2 2 4" xfId="41054"/>
    <cellStyle name="20% - Accent4 7 2 2 4 2" xfId="41055"/>
    <cellStyle name="20% - Accent4 7 2 2 4 2 2" xfId="41056"/>
    <cellStyle name="20% - Accent4 7 2 2 4 3" xfId="41057"/>
    <cellStyle name="20% - Accent4 7 2 2 4 4" xfId="41058"/>
    <cellStyle name="20% - Accent4 7 2 2 5" xfId="41059"/>
    <cellStyle name="20% - Accent4 7 2 2 5 2" xfId="41060"/>
    <cellStyle name="20% - Accent4 7 2 2 6" xfId="41061"/>
    <cellStyle name="20% - Accent4 7 2 2 6 2" xfId="41062"/>
    <cellStyle name="20% - Accent4 7 2 2 7" xfId="41063"/>
    <cellStyle name="20% - Accent4 7 2 2 7 2" xfId="41064"/>
    <cellStyle name="20% - Accent4 7 2 2 8" xfId="41065"/>
    <cellStyle name="20% - Accent4 7 2 2 9" xfId="41066"/>
    <cellStyle name="20% - Accent4 7 2 3" xfId="41067"/>
    <cellStyle name="20% - Accent4 7 2 3 10" xfId="41068"/>
    <cellStyle name="20% - Accent4 7 2 3 11" xfId="41069"/>
    <cellStyle name="20% - Accent4 7 2 3 2" xfId="41070"/>
    <cellStyle name="20% - Accent4 7 2 3 2 2" xfId="41071"/>
    <cellStyle name="20% - Accent4 7 2 3 2 2 2" xfId="41072"/>
    <cellStyle name="20% - Accent4 7 2 3 2 2 3" xfId="41073"/>
    <cellStyle name="20% - Accent4 7 2 3 2 3" xfId="41074"/>
    <cellStyle name="20% - Accent4 7 2 3 2 3 2" xfId="41075"/>
    <cellStyle name="20% - Accent4 7 2 3 2 4" xfId="41076"/>
    <cellStyle name="20% - Accent4 7 2 3 2 5" xfId="41077"/>
    <cellStyle name="20% - Accent4 7 2 3 2 6" xfId="41078"/>
    <cellStyle name="20% - Accent4 7 2 3 2 7" xfId="41079"/>
    <cellStyle name="20% - Accent4 7 2 3 2 8" xfId="41080"/>
    <cellStyle name="20% - Accent4 7 2 3 3" xfId="41081"/>
    <cellStyle name="20% - Accent4 7 2 3 3 2" xfId="41082"/>
    <cellStyle name="20% - Accent4 7 2 3 3 2 2" xfId="41083"/>
    <cellStyle name="20% - Accent4 7 2 3 3 3" xfId="41084"/>
    <cellStyle name="20% - Accent4 7 2 3 3 4" xfId="41085"/>
    <cellStyle name="20% - Accent4 7 2 3 4" xfId="41086"/>
    <cellStyle name="20% - Accent4 7 2 3 4 2" xfId="41087"/>
    <cellStyle name="20% - Accent4 7 2 3 5" xfId="41088"/>
    <cellStyle name="20% - Accent4 7 2 3 5 2" xfId="41089"/>
    <cellStyle name="20% - Accent4 7 2 3 6" xfId="41090"/>
    <cellStyle name="20% - Accent4 7 2 3 6 2" xfId="41091"/>
    <cellStyle name="20% - Accent4 7 2 3 7" xfId="41092"/>
    <cellStyle name="20% - Accent4 7 2 3 8" xfId="41093"/>
    <cellStyle name="20% - Accent4 7 2 3 9" xfId="41094"/>
    <cellStyle name="20% - Accent4 7 2 4" xfId="41095"/>
    <cellStyle name="20% - Accent4 7 2 4 2" xfId="41096"/>
    <cellStyle name="20% - Accent4 7 2 4 2 2" xfId="41097"/>
    <cellStyle name="20% - Accent4 7 2 4 2 3" xfId="41098"/>
    <cellStyle name="20% - Accent4 7 2 4 3" xfId="41099"/>
    <cellStyle name="20% - Accent4 7 2 4 3 2" xfId="41100"/>
    <cellStyle name="20% - Accent4 7 2 4 4" xfId="41101"/>
    <cellStyle name="20% - Accent4 7 2 4 5" xfId="41102"/>
    <cellStyle name="20% - Accent4 7 2 4 6" xfId="41103"/>
    <cellStyle name="20% - Accent4 7 2 4 7" xfId="41104"/>
    <cellStyle name="20% - Accent4 7 2 4 8" xfId="41105"/>
    <cellStyle name="20% - Accent4 7 2 5" xfId="41106"/>
    <cellStyle name="20% - Accent4 7 2 5 2" xfId="41107"/>
    <cellStyle name="20% - Accent4 7 2 5 2 2" xfId="41108"/>
    <cellStyle name="20% - Accent4 7 2 5 3" xfId="41109"/>
    <cellStyle name="20% - Accent4 7 2 5 4" xfId="41110"/>
    <cellStyle name="20% - Accent4 7 2 6" xfId="41111"/>
    <cellStyle name="20% - Accent4 7 2 6 2" xfId="41112"/>
    <cellStyle name="20% - Accent4 7 2 7" xfId="41113"/>
    <cellStyle name="20% - Accent4 7 2 7 2" xfId="41114"/>
    <cellStyle name="20% - Accent4 7 2 8" xfId="41115"/>
    <cellStyle name="20% - Accent4 7 2 8 2" xfId="41116"/>
    <cellStyle name="20% - Accent4 7 2 9" xfId="41117"/>
    <cellStyle name="20% - Accent4 7 3" xfId="41118"/>
    <cellStyle name="20% - Accent4 7 3 10" xfId="41119"/>
    <cellStyle name="20% - Accent4 7 3 11" xfId="41120"/>
    <cellStyle name="20% - Accent4 7 3 12" xfId="41121"/>
    <cellStyle name="20% - Accent4 7 3 2" xfId="41122"/>
    <cellStyle name="20% - Accent4 7 3 2 10" xfId="41123"/>
    <cellStyle name="20% - Accent4 7 3 2 11" xfId="41124"/>
    <cellStyle name="20% - Accent4 7 3 2 2" xfId="41125"/>
    <cellStyle name="20% - Accent4 7 3 2 2 2" xfId="41126"/>
    <cellStyle name="20% - Accent4 7 3 2 2 2 2" xfId="41127"/>
    <cellStyle name="20% - Accent4 7 3 2 2 2 3" xfId="41128"/>
    <cellStyle name="20% - Accent4 7 3 2 2 3" xfId="41129"/>
    <cellStyle name="20% - Accent4 7 3 2 2 3 2" xfId="41130"/>
    <cellStyle name="20% - Accent4 7 3 2 2 4" xfId="41131"/>
    <cellStyle name="20% - Accent4 7 3 2 2 5" xfId="41132"/>
    <cellStyle name="20% - Accent4 7 3 2 2 6" xfId="41133"/>
    <cellStyle name="20% - Accent4 7 3 2 2 7" xfId="41134"/>
    <cellStyle name="20% - Accent4 7 3 2 2 8" xfId="41135"/>
    <cellStyle name="20% - Accent4 7 3 2 3" xfId="41136"/>
    <cellStyle name="20% - Accent4 7 3 2 3 2" xfId="41137"/>
    <cellStyle name="20% - Accent4 7 3 2 3 2 2" xfId="41138"/>
    <cellStyle name="20% - Accent4 7 3 2 3 3" xfId="41139"/>
    <cellStyle name="20% - Accent4 7 3 2 3 4" xfId="41140"/>
    <cellStyle name="20% - Accent4 7 3 2 4" xfId="41141"/>
    <cellStyle name="20% - Accent4 7 3 2 4 2" xfId="41142"/>
    <cellStyle name="20% - Accent4 7 3 2 5" xfId="41143"/>
    <cellStyle name="20% - Accent4 7 3 2 5 2" xfId="41144"/>
    <cellStyle name="20% - Accent4 7 3 2 6" xfId="41145"/>
    <cellStyle name="20% - Accent4 7 3 2 6 2" xfId="41146"/>
    <cellStyle name="20% - Accent4 7 3 2 7" xfId="41147"/>
    <cellStyle name="20% - Accent4 7 3 2 8" xfId="41148"/>
    <cellStyle name="20% - Accent4 7 3 2 9" xfId="41149"/>
    <cellStyle name="20% - Accent4 7 3 3" xfId="41150"/>
    <cellStyle name="20% - Accent4 7 3 3 2" xfId="41151"/>
    <cellStyle name="20% - Accent4 7 3 3 2 2" xfId="41152"/>
    <cellStyle name="20% - Accent4 7 3 3 2 3" xfId="41153"/>
    <cellStyle name="20% - Accent4 7 3 3 3" xfId="41154"/>
    <cellStyle name="20% - Accent4 7 3 3 3 2" xfId="41155"/>
    <cellStyle name="20% - Accent4 7 3 3 4" xfId="41156"/>
    <cellStyle name="20% - Accent4 7 3 3 5" xfId="41157"/>
    <cellStyle name="20% - Accent4 7 3 3 6" xfId="41158"/>
    <cellStyle name="20% - Accent4 7 3 3 7" xfId="41159"/>
    <cellStyle name="20% - Accent4 7 3 3 8" xfId="41160"/>
    <cellStyle name="20% - Accent4 7 3 4" xfId="41161"/>
    <cellStyle name="20% - Accent4 7 3 4 2" xfId="41162"/>
    <cellStyle name="20% - Accent4 7 3 4 2 2" xfId="41163"/>
    <cellStyle name="20% - Accent4 7 3 4 3" xfId="41164"/>
    <cellStyle name="20% - Accent4 7 3 4 4" xfId="41165"/>
    <cellStyle name="20% - Accent4 7 3 5" xfId="41166"/>
    <cellStyle name="20% - Accent4 7 3 5 2" xfId="41167"/>
    <cellStyle name="20% - Accent4 7 3 6" xfId="41168"/>
    <cellStyle name="20% - Accent4 7 3 6 2" xfId="41169"/>
    <cellStyle name="20% - Accent4 7 3 7" xfId="41170"/>
    <cellStyle name="20% - Accent4 7 3 7 2" xfId="41171"/>
    <cellStyle name="20% - Accent4 7 3 8" xfId="41172"/>
    <cellStyle name="20% - Accent4 7 3 9" xfId="41173"/>
    <cellStyle name="20% - Accent4 7 4" xfId="41174"/>
    <cellStyle name="20% - Accent4 7 4 10" xfId="41175"/>
    <cellStyle name="20% - Accent4 7 4 11" xfId="41176"/>
    <cellStyle name="20% - Accent4 7 4 2" xfId="41177"/>
    <cellStyle name="20% - Accent4 7 4 2 2" xfId="41178"/>
    <cellStyle name="20% - Accent4 7 4 2 2 2" xfId="41179"/>
    <cellStyle name="20% - Accent4 7 4 2 2 3" xfId="41180"/>
    <cellStyle name="20% - Accent4 7 4 2 3" xfId="41181"/>
    <cellStyle name="20% - Accent4 7 4 2 3 2" xfId="41182"/>
    <cellStyle name="20% - Accent4 7 4 2 4" xfId="41183"/>
    <cellStyle name="20% - Accent4 7 4 2 5" xfId="41184"/>
    <cellStyle name="20% - Accent4 7 4 2 6" xfId="41185"/>
    <cellStyle name="20% - Accent4 7 4 2 7" xfId="41186"/>
    <cellStyle name="20% - Accent4 7 4 2 8" xfId="41187"/>
    <cellStyle name="20% - Accent4 7 4 3" xfId="41188"/>
    <cellStyle name="20% - Accent4 7 4 3 2" xfId="41189"/>
    <cellStyle name="20% - Accent4 7 4 3 2 2" xfId="41190"/>
    <cellStyle name="20% - Accent4 7 4 3 3" xfId="41191"/>
    <cellStyle name="20% - Accent4 7 4 3 4" xfId="41192"/>
    <cellStyle name="20% - Accent4 7 4 4" xfId="41193"/>
    <cellStyle name="20% - Accent4 7 4 4 2" xfId="41194"/>
    <cellStyle name="20% - Accent4 7 4 5" xfId="41195"/>
    <cellStyle name="20% - Accent4 7 4 5 2" xfId="41196"/>
    <cellStyle name="20% - Accent4 7 4 6" xfId="41197"/>
    <cellStyle name="20% - Accent4 7 4 6 2" xfId="41198"/>
    <cellStyle name="20% - Accent4 7 4 7" xfId="41199"/>
    <cellStyle name="20% - Accent4 7 4 8" xfId="41200"/>
    <cellStyle name="20% - Accent4 7 4 9" xfId="41201"/>
    <cellStyle name="20% - Accent4 7 5" xfId="41202"/>
    <cellStyle name="20% - Accent4 7 5 2" xfId="41203"/>
    <cellStyle name="20% - Accent4 7 5 2 2" xfId="41204"/>
    <cellStyle name="20% - Accent4 7 5 2 3" xfId="41205"/>
    <cellStyle name="20% - Accent4 7 5 3" xfId="41206"/>
    <cellStyle name="20% - Accent4 7 5 3 2" xfId="41207"/>
    <cellStyle name="20% - Accent4 7 5 4" xfId="41208"/>
    <cellStyle name="20% - Accent4 7 5 5" xfId="41209"/>
    <cellStyle name="20% - Accent4 7 5 6" xfId="41210"/>
    <cellStyle name="20% - Accent4 7 5 7" xfId="41211"/>
    <cellStyle name="20% - Accent4 7 5 8" xfId="41212"/>
    <cellStyle name="20% - Accent4 7 6" xfId="41213"/>
    <cellStyle name="20% - Accent4 7 6 2" xfId="41214"/>
    <cellStyle name="20% - Accent4 7 6 2 2" xfId="41215"/>
    <cellStyle name="20% - Accent4 7 6 3" xfId="41216"/>
    <cellStyle name="20% - Accent4 7 6 4" xfId="41217"/>
    <cellStyle name="20% - Accent4 7 7" xfId="41218"/>
    <cellStyle name="20% - Accent4 7 7 2" xfId="41219"/>
    <cellStyle name="20% - Accent4 7 8" xfId="41220"/>
    <cellStyle name="20% - Accent4 7 8 2" xfId="41221"/>
    <cellStyle name="20% - Accent4 7 9" xfId="41222"/>
    <cellStyle name="20% - Accent4 7 9 2" xfId="41223"/>
    <cellStyle name="20% - Accent4 8" xfId="41224"/>
    <cellStyle name="20% - Accent4 9" xfId="41225"/>
    <cellStyle name="20% - Accent4 9 2" xfId="41226"/>
    <cellStyle name="20% - Accent4 9 3" xfId="41227"/>
    <cellStyle name="20% - Accent5 10" xfId="41228"/>
    <cellStyle name="20% - Accent5 11" xfId="41229"/>
    <cellStyle name="20% - Accent5 2" xfId="154"/>
    <cellStyle name="20% - Accent5 2 2" xfId="155"/>
    <cellStyle name="20% - Accent5 2 2 2" xfId="41230"/>
    <cellStyle name="20% - Accent5 2 3" xfId="41231"/>
    <cellStyle name="20% - Accent5 2 4" xfId="41232"/>
    <cellStyle name="20% - Accent5 2 5" xfId="41233"/>
    <cellStyle name="20% - Accent5 2 6" xfId="41234"/>
    <cellStyle name="20% - Accent5 2 7" xfId="41235"/>
    <cellStyle name="20% - Accent5 3" xfId="156"/>
    <cellStyle name="20% - Accent5 3 2" xfId="157"/>
    <cellStyle name="20% - Accent5 3 2 2" xfId="41236"/>
    <cellStyle name="20% - Accent5 3 3" xfId="41237"/>
    <cellStyle name="20% - Accent5 3 4" xfId="41238"/>
    <cellStyle name="20% - Accent5 4" xfId="158"/>
    <cellStyle name="20% - Accent5 4 2" xfId="159"/>
    <cellStyle name="20% - Accent5 4 3" xfId="41239"/>
    <cellStyle name="20% - Accent5 4 4" xfId="41240"/>
    <cellStyle name="20% - Accent5 5" xfId="41241"/>
    <cellStyle name="20% - Accent5 5 2" xfId="41242"/>
    <cellStyle name="20% - Accent5 6" xfId="41243"/>
    <cellStyle name="20% - Accent5 6 2" xfId="41244"/>
    <cellStyle name="20% - Accent5 7" xfId="41245"/>
    <cellStyle name="20% - Accent5 7 10" xfId="41246"/>
    <cellStyle name="20% - Accent5 7 11" xfId="41247"/>
    <cellStyle name="20% - Accent5 7 12" xfId="41248"/>
    <cellStyle name="20% - Accent5 7 13" xfId="41249"/>
    <cellStyle name="20% - Accent5 7 14" xfId="41250"/>
    <cellStyle name="20% - Accent5 7 2" xfId="41251"/>
    <cellStyle name="20% - Accent5 7 2 10" xfId="41252"/>
    <cellStyle name="20% - Accent5 7 2 11" xfId="41253"/>
    <cellStyle name="20% - Accent5 7 2 12" xfId="41254"/>
    <cellStyle name="20% - Accent5 7 2 13" xfId="41255"/>
    <cellStyle name="20% - Accent5 7 2 2" xfId="41256"/>
    <cellStyle name="20% - Accent5 7 2 2 10" xfId="41257"/>
    <cellStyle name="20% - Accent5 7 2 2 11" xfId="41258"/>
    <cellStyle name="20% - Accent5 7 2 2 12" xfId="41259"/>
    <cellStyle name="20% - Accent5 7 2 2 2" xfId="41260"/>
    <cellStyle name="20% - Accent5 7 2 2 2 10" xfId="41261"/>
    <cellStyle name="20% - Accent5 7 2 2 2 11" xfId="41262"/>
    <cellStyle name="20% - Accent5 7 2 2 2 2" xfId="41263"/>
    <cellStyle name="20% - Accent5 7 2 2 2 2 2" xfId="41264"/>
    <cellStyle name="20% - Accent5 7 2 2 2 2 2 2" xfId="41265"/>
    <cellStyle name="20% - Accent5 7 2 2 2 2 2 3" xfId="41266"/>
    <cellStyle name="20% - Accent5 7 2 2 2 2 3" xfId="41267"/>
    <cellStyle name="20% - Accent5 7 2 2 2 2 3 2" xfId="41268"/>
    <cellStyle name="20% - Accent5 7 2 2 2 2 4" xfId="41269"/>
    <cellStyle name="20% - Accent5 7 2 2 2 2 5" xfId="41270"/>
    <cellStyle name="20% - Accent5 7 2 2 2 2 6" xfId="41271"/>
    <cellStyle name="20% - Accent5 7 2 2 2 2 7" xfId="41272"/>
    <cellStyle name="20% - Accent5 7 2 2 2 2 8" xfId="41273"/>
    <cellStyle name="20% - Accent5 7 2 2 2 3" xfId="41274"/>
    <cellStyle name="20% - Accent5 7 2 2 2 3 2" xfId="41275"/>
    <cellStyle name="20% - Accent5 7 2 2 2 3 2 2" xfId="41276"/>
    <cellStyle name="20% - Accent5 7 2 2 2 3 3" xfId="41277"/>
    <cellStyle name="20% - Accent5 7 2 2 2 3 4" xfId="41278"/>
    <cellStyle name="20% - Accent5 7 2 2 2 4" xfId="41279"/>
    <cellStyle name="20% - Accent5 7 2 2 2 4 2" xfId="41280"/>
    <cellStyle name="20% - Accent5 7 2 2 2 5" xfId="41281"/>
    <cellStyle name="20% - Accent5 7 2 2 2 5 2" xfId="41282"/>
    <cellStyle name="20% - Accent5 7 2 2 2 6" xfId="41283"/>
    <cellStyle name="20% - Accent5 7 2 2 2 6 2" xfId="41284"/>
    <cellStyle name="20% - Accent5 7 2 2 2 7" xfId="41285"/>
    <cellStyle name="20% - Accent5 7 2 2 2 8" xfId="41286"/>
    <cellStyle name="20% - Accent5 7 2 2 2 9" xfId="41287"/>
    <cellStyle name="20% - Accent5 7 2 2 3" xfId="41288"/>
    <cellStyle name="20% - Accent5 7 2 2 3 2" xfId="41289"/>
    <cellStyle name="20% - Accent5 7 2 2 3 2 2" xfId="41290"/>
    <cellStyle name="20% - Accent5 7 2 2 3 2 3" xfId="41291"/>
    <cellStyle name="20% - Accent5 7 2 2 3 3" xfId="41292"/>
    <cellStyle name="20% - Accent5 7 2 2 3 3 2" xfId="41293"/>
    <cellStyle name="20% - Accent5 7 2 2 3 4" xfId="41294"/>
    <cellStyle name="20% - Accent5 7 2 2 3 5" xfId="41295"/>
    <cellStyle name="20% - Accent5 7 2 2 3 6" xfId="41296"/>
    <cellStyle name="20% - Accent5 7 2 2 3 7" xfId="41297"/>
    <cellStyle name="20% - Accent5 7 2 2 3 8" xfId="41298"/>
    <cellStyle name="20% - Accent5 7 2 2 4" xfId="41299"/>
    <cellStyle name="20% - Accent5 7 2 2 4 2" xfId="41300"/>
    <cellStyle name="20% - Accent5 7 2 2 4 2 2" xfId="41301"/>
    <cellStyle name="20% - Accent5 7 2 2 4 3" xfId="41302"/>
    <cellStyle name="20% - Accent5 7 2 2 4 4" xfId="41303"/>
    <cellStyle name="20% - Accent5 7 2 2 5" xfId="41304"/>
    <cellStyle name="20% - Accent5 7 2 2 5 2" xfId="41305"/>
    <cellStyle name="20% - Accent5 7 2 2 6" xfId="41306"/>
    <cellStyle name="20% - Accent5 7 2 2 6 2" xfId="41307"/>
    <cellStyle name="20% - Accent5 7 2 2 7" xfId="41308"/>
    <cellStyle name="20% - Accent5 7 2 2 7 2" xfId="41309"/>
    <cellStyle name="20% - Accent5 7 2 2 8" xfId="41310"/>
    <cellStyle name="20% - Accent5 7 2 2 9" xfId="41311"/>
    <cellStyle name="20% - Accent5 7 2 3" xfId="41312"/>
    <cellStyle name="20% - Accent5 7 2 3 10" xfId="41313"/>
    <cellStyle name="20% - Accent5 7 2 3 11" xfId="41314"/>
    <cellStyle name="20% - Accent5 7 2 3 2" xfId="41315"/>
    <cellStyle name="20% - Accent5 7 2 3 2 2" xfId="41316"/>
    <cellStyle name="20% - Accent5 7 2 3 2 2 2" xfId="41317"/>
    <cellStyle name="20% - Accent5 7 2 3 2 2 3" xfId="41318"/>
    <cellStyle name="20% - Accent5 7 2 3 2 3" xfId="41319"/>
    <cellStyle name="20% - Accent5 7 2 3 2 3 2" xfId="41320"/>
    <cellStyle name="20% - Accent5 7 2 3 2 4" xfId="41321"/>
    <cellStyle name="20% - Accent5 7 2 3 2 5" xfId="41322"/>
    <cellStyle name="20% - Accent5 7 2 3 2 6" xfId="41323"/>
    <cellStyle name="20% - Accent5 7 2 3 2 7" xfId="41324"/>
    <cellStyle name="20% - Accent5 7 2 3 2 8" xfId="41325"/>
    <cellStyle name="20% - Accent5 7 2 3 3" xfId="41326"/>
    <cellStyle name="20% - Accent5 7 2 3 3 2" xfId="41327"/>
    <cellStyle name="20% - Accent5 7 2 3 3 2 2" xfId="41328"/>
    <cellStyle name="20% - Accent5 7 2 3 3 3" xfId="41329"/>
    <cellStyle name="20% - Accent5 7 2 3 3 4" xfId="41330"/>
    <cellStyle name="20% - Accent5 7 2 3 4" xfId="41331"/>
    <cellStyle name="20% - Accent5 7 2 3 4 2" xfId="41332"/>
    <cellStyle name="20% - Accent5 7 2 3 5" xfId="41333"/>
    <cellStyle name="20% - Accent5 7 2 3 5 2" xfId="41334"/>
    <cellStyle name="20% - Accent5 7 2 3 6" xfId="41335"/>
    <cellStyle name="20% - Accent5 7 2 3 6 2" xfId="41336"/>
    <cellStyle name="20% - Accent5 7 2 3 7" xfId="41337"/>
    <cellStyle name="20% - Accent5 7 2 3 8" xfId="41338"/>
    <cellStyle name="20% - Accent5 7 2 3 9" xfId="41339"/>
    <cellStyle name="20% - Accent5 7 2 4" xfId="41340"/>
    <cellStyle name="20% - Accent5 7 2 4 2" xfId="41341"/>
    <cellStyle name="20% - Accent5 7 2 4 2 2" xfId="41342"/>
    <cellStyle name="20% - Accent5 7 2 4 2 3" xfId="41343"/>
    <cellStyle name="20% - Accent5 7 2 4 3" xfId="41344"/>
    <cellStyle name="20% - Accent5 7 2 4 3 2" xfId="41345"/>
    <cellStyle name="20% - Accent5 7 2 4 4" xfId="41346"/>
    <cellStyle name="20% - Accent5 7 2 4 5" xfId="41347"/>
    <cellStyle name="20% - Accent5 7 2 4 6" xfId="41348"/>
    <cellStyle name="20% - Accent5 7 2 4 7" xfId="41349"/>
    <cellStyle name="20% - Accent5 7 2 4 8" xfId="41350"/>
    <cellStyle name="20% - Accent5 7 2 5" xfId="41351"/>
    <cellStyle name="20% - Accent5 7 2 5 2" xfId="41352"/>
    <cellStyle name="20% - Accent5 7 2 5 2 2" xfId="41353"/>
    <cellStyle name="20% - Accent5 7 2 5 3" xfId="41354"/>
    <cellStyle name="20% - Accent5 7 2 5 4" xfId="41355"/>
    <cellStyle name="20% - Accent5 7 2 6" xfId="41356"/>
    <cellStyle name="20% - Accent5 7 2 6 2" xfId="41357"/>
    <cellStyle name="20% - Accent5 7 2 7" xfId="41358"/>
    <cellStyle name="20% - Accent5 7 2 7 2" xfId="41359"/>
    <cellStyle name="20% - Accent5 7 2 8" xfId="41360"/>
    <cellStyle name="20% - Accent5 7 2 8 2" xfId="41361"/>
    <cellStyle name="20% - Accent5 7 2 9" xfId="41362"/>
    <cellStyle name="20% - Accent5 7 3" xfId="41363"/>
    <cellStyle name="20% - Accent5 7 3 10" xfId="41364"/>
    <cellStyle name="20% - Accent5 7 3 11" xfId="41365"/>
    <cellStyle name="20% - Accent5 7 3 12" xfId="41366"/>
    <cellStyle name="20% - Accent5 7 3 2" xfId="41367"/>
    <cellStyle name="20% - Accent5 7 3 2 10" xfId="41368"/>
    <cellStyle name="20% - Accent5 7 3 2 11" xfId="41369"/>
    <cellStyle name="20% - Accent5 7 3 2 2" xfId="41370"/>
    <cellStyle name="20% - Accent5 7 3 2 2 2" xfId="41371"/>
    <cellStyle name="20% - Accent5 7 3 2 2 2 2" xfId="41372"/>
    <cellStyle name="20% - Accent5 7 3 2 2 2 3" xfId="41373"/>
    <cellStyle name="20% - Accent5 7 3 2 2 3" xfId="41374"/>
    <cellStyle name="20% - Accent5 7 3 2 2 3 2" xfId="41375"/>
    <cellStyle name="20% - Accent5 7 3 2 2 4" xfId="41376"/>
    <cellStyle name="20% - Accent5 7 3 2 2 5" xfId="41377"/>
    <cellStyle name="20% - Accent5 7 3 2 2 6" xfId="41378"/>
    <cellStyle name="20% - Accent5 7 3 2 2 7" xfId="41379"/>
    <cellStyle name="20% - Accent5 7 3 2 2 8" xfId="41380"/>
    <cellStyle name="20% - Accent5 7 3 2 3" xfId="41381"/>
    <cellStyle name="20% - Accent5 7 3 2 3 2" xfId="41382"/>
    <cellStyle name="20% - Accent5 7 3 2 3 2 2" xfId="41383"/>
    <cellStyle name="20% - Accent5 7 3 2 3 3" xfId="41384"/>
    <cellStyle name="20% - Accent5 7 3 2 3 4" xfId="41385"/>
    <cellStyle name="20% - Accent5 7 3 2 4" xfId="41386"/>
    <cellStyle name="20% - Accent5 7 3 2 4 2" xfId="41387"/>
    <cellStyle name="20% - Accent5 7 3 2 5" xfId="41388"/>
    <cellStyle name="20% - Accent5 7 3 2 5 2" xfId="41389"/>
    <cellStyle name="20% - Accent5 7 3 2 6" xfId="41390"/>
    <cellStyle name="20% - Accent5 7 3 2 6 2" xfId="41391"/>
    <cellStyle name="20% - Accent5 7 3 2 7" xfId="41392"/>
    <cellStyle name="20% - Accent5 7 3 2 8" xfId="41393"/>
    <cellStyle name="20% - Accent5 7 3 2 9" xfId="41394"/>
    <cellStyle name="20% - Accent5 7 3 3" xfId="41395"/>
    <cellStyle name="20% - Accent5 7 3 3 2" xfId="41396"/>
    <cellStyle name="20% - Accent5 7 3 3 2 2" xfId="41397"/>
    <cellStyle name="20% - Accent5 7 3 3 2 3" xfId="41398"/>
    <cellStyle name="20% - Accent5 7 3 3 3" xfId="41399"/>
    <cellStyle name="20% - Accent5 7 3 3 3 2" xfId="41400"/>
    <cellStyle name="20% - Accent5 7 3 3 4" xfId="41401"/>
    <cellStyle name="20% - Accent5 7 3 3 5" xfId="41402"/>
    <cellStyle name="20% - Accent5 7 3 3 6" xfId="41403"/>
    <cellStyle name="20% - Accent5 7 3 3 7" xfId="41404"/>
    <cellStyle name="20% - Accent5 7 3 3 8" xfId="41405"/>
    <cellStyle name="20% - Accent5 7 3 4" xfId="41406"/>
    <cellStyle name="20% - Accent5 7 3 4 2" xfId="41407"/>
    <cellStyle name="20% - Accent5 7 3 4 2 2" xfId="41408"/>
    <cellStyle name="20% - Accent5 7 3 4 3" xfId="41409"/>
    <cellStyle name="20% - Accent5 7 3 4 4" xfId="41410"/>
    <cellStyle name="20% - Accent5 7 3 5" xfId="41411"/>
    <cellStyle name="20% - Accent5 7 3 5 2" xfId="41412"/>
    <cellStyle name="20% - Accent5 7 3 6" xfId="41413"/>
    <cellStyle name="20% - Accent5 7 3 6 2" xfId="41414"/>
    <cellStyle name="20% - Accent5 7 3 7" xfId="41415"/>
    <cellStyle name="20% - Accent5 7 3 7 2" xfId="41416"/>
    <cellStyle name="20% - Accent5 7 3 8" xfId="41417"/>
    <cellStyle name="20% - Accent5 7 3 9" xfId="41418"/>
    <cellStyle name="20% - Accent5 7 4" xfId="41419"/>
    <cellStyle name="20% - Accent5 7 4 10" xfId="41420"/>
    <cellStyle name="20% - Accent5 7 4 11" xfId="41421"/>
    <cellStyle name="20% - Accent5 7 4 2" xfId="41422"/>
    <cellStyle name="20% - Accent5 7 4 2 2" xfId="41423"/>
    <cellStyle name="20% - Accent5 7 4 2 2 2" xfId="41424"/>
    <cellStyle name="20% - Accent5 7 4 2 2 3" xfId="41425"/>
    <cellStyle name="20% - Accent5 7 4 2 3" xfId="41426"/>
    <cellStyle name="20% - Accent5 7 4 2 3 2" xfId="41427"/>
    <cellStyle name="20% - Accent5 7 4 2 4" xfId="41428"/>
    <cellStyle name="20% - Accent5 7 4 2 5" xfId="41429"/>
    <cellStyle name="20% - Accent5 7 4 2 6" xfId="41430"/>
    <cellStyle name="20% - Accent5 7 4 2 7" xfId="41431"/>
    <cellStyle name="20% - Accent5 7 4 2 8" xfId="41432"/>
    <cellStyle name="20% - Accent5 7 4 3" xfId="41433"/>
    <cellStyle name="20% - Accent5 7 4 3 2" xfId="41434"/>
    <cellStyle name="20% - Accent5 7 4 3 2 2" xfId="41435"/>
    <cellStyle name="20% - Accent5 7 4 3 3" xfId="41436"/>
    <cellStyle name="20% - Accent5 7 4 3 4" xfId="41437"/>
    <cellStyle name="20% - Accent5 7 4 4" xfId="41438"/>
    <cellStyle name="20% - Accent5 7 4 4 2" xfId="41439"/>
    <cellStyle name="20% - Accent5 7 4 5" xfId="41440"/>
    <cellStyle name="20% - Accent5 7 4 5 2" xfId="41441"/>
    <cellStyle name="20% - Accent5 7 4 6" xfId="41442"/>
    <cellStyle name="20% - Accent5 7 4 6 2" xfId="41443"/>
    <cellStyle name="20% - Accent5 7 4 7" xfId="41444"/>
    <cellStyle name="20% - Accent5 7 4 8" xfId="41445"/>
    <cellStyle name="20% - Accent5 7 4 9" xfId="41446"/>
    <cellStyle name="20% - Accent5 7 5" xfId="41447"/>
    <cellStyle name="20% - Accent5 7 5 2" xfId="41448"/>
    <cellStyle name="20% - Accent5 7 5 2 2" xfId="41449"/>
    <cellStyle name="20% - Accent5 7 5 2 3" xfId="41450"/>
    <cellStyle name="20% - Accent5 7 5 3" xfId="41451"/>
    <cellStyle name="20% - Accent5 7 5 3 2" xfId="41452"/>
    <cellStyle name="20% - Accent5 7 5 4" xfId="41453"/>
    <cellStyle name="20% - Accent5 7 5 5" xfId="41454"/>
    <cellStyle name="20% - Accent5 7 5 6" xfId="41455"/>
    <cellStyle name="20% - Accent5 7 5 7" xfId="41456"/>
    <cellStyle name="20% - Accent5 7 5 8" xfId="41457"/>
    <cellStyle name="20% - Accent5 7 6" xfId="41458"/>
    <cellStyle name="20% - Accent5 7 6 2" xfId="41459"/>
    <cellStyle name="20% - Accent5 7 6 2 2" xfId="41460"/>
    <cellStyle name="20% - Accent5 7 6 3" xfId="41461"/>
    <cellStyle name="20% - Accent5 7 6 4" xfId="41462"/>
    <cellStyle name="20% - Accent5 7 7" xfId="41463"/>
    <cellStyle name="20% - Accent5 7 7 2" xfId="41464"/>
    <cellStyle name="20% - Accent5 7 8" xfId="41465"/>
    <cellStyle name="20% - Accent5 7 8 2" xfId="41466"/>
    <cellStyle name="20% - Accent5 7 9" xfId="41467"/>
    <cellStyle name="20% - Accent5 7 9 2" xfId="41468"/>
    <cellStyle name="20% - Accent5 8" xfId="41469"/>
    <cellStyle name="20% - Accent5 9" xfId="41470"/>
    <cellStyle name="20% - Accent5 9 2" xfId="41471"/>
    <cellStyle name="20% - Accent5 9 3" xfId="41472"/>
    <cellStyle name="20% - Accent6 10" xfId="41473"/>
    <cellStyle name="20% - Accent6 11" xfId="41474"/>
    <cellStyle name="20% - Accent6 2" xfId="160"/>
    <cellStyle name="20% - Accent6 2 2" xfId="161"/>
    <cellStyle name="20% - Accent6 2 2 2" xfId="41475"/>
    <cellStyle name="20% - Accent6 2 3" xfId="41476"/>
    <cellStyle name="20% - Accent6 2 4" xfId="41477"/>
    <cellStyle name="20% - Accent6 2 5" xfId="41478"/>
    <cellStyle name="20% - Accent6 2 6" xfId="41479"/>
    <cellStyle name="20% - Accent6 3" xfId="162"/>
    <cellStyle name="20% - Accent6 3 2" xfId="163"/>
    <cellStyle name="20% - Accent6 3 2 2" xfId="41480"/>
    <cellStyle name="20% - Accent6 3 3" xfId="41481"/>
    <cellStyle name="20% - Accent6 3 3 2" xfId="41482"/>
    <cellStyle name="20% - Accent6 3 4" xfId="41483"/>
    <cellStyle name="20% - Accent6 4" xfId="164"/>
    <cellStyle name="20% - Accent6 4 2" xfId="165"/>
    <cellStyle name="20% - Accent6 4 3" xfId="41484"/>
    <cellStyle name="20% - Accent6 4 4" xfId="41485"/>
    <cellStyle name="20% - Accent6 5" xfId="41486"/>
    <cellStyle name="20% - Accent6 5 2" xfId="41487"/>
    <cellStyle name="20% - Accent6 6" xfId="41488"/>
    <cellStyle name="20% - Accent6 6 2" xfId="41489"/>
    <cellStyle name="20% - Accent6 7" xfId="41490"/>
    <cellStyle name="20% - Accent6 7 10" xfId="41491"/>
    <cellStyle name="20% - Accent6 7 11" xfId="41492"/>
    <cellStyle name="20% - Accent6 7 12" xfId="41493"/>
    <cellStyle name="20% - Accent6 7 13" xfId="41494"/>
    <cellStyle name="20% - Accent6 7 14" xfId="41495"/>
    <cellStyle name="20% - Accent6 7 2" xfId="41496"/>
    <cellStyle name="20% - Accent6 7 2 10" xfId="41497"/>
    <cellStyle name="20% - Accent6 7 2 11" xfId="41498"/>
    <cellStyle name="20% - Accent6 7 2 12" xfId="41499"/>
    <cellStyle name="20% - Accent6 7 2 13" xfId="41500"/>
    <cellStyle name="20% - Accent6 7 2 2" xfId="41501"/>
    <cellStyle name="20% - Accent6 7 2 2 10" xfId="41502"/>
    <cellStyle name="20% - Accent6 7 2 2 11" xfId="41503"/>
    <cellStyle name="20% - Accent6 7 2 2 12" xfId="41504"/>
    <cellStyle name="20% - Accent6 7 2 2 2" xfId="41505"/>
    <cellStyle name="20% - Accent6 7 2 2 2 10" xfId="41506"/>
    <cellStyle name="20% - Accent6 7 2 2 2 11" xfId="41507"/>
    <cellStyle name="20% - Accent6 7 2 2 2 2" xfId="41508"/>
    <cellStyle name="20% - Accent6 7 2 2 2 2 2" xfId="41509"/>
    <cellStyle name="20% - Accent6 7 2 2 2 2 2 2" xfId="41510"/>
    <cellStyle name="20% - Accent6 7 2 2 2 2 2 3" xfId="41511"/>
    <cellStyle name="20% - Accent6 7 2 2 2 2 3" xfId="41512"/>
    <cellStyle name="20% - Accent6 7 2 2 2 2 3 2" xfId="41513"/>
    <cellStyle name="20% - Accent6 7 2 2 2 2 4" xfId="41514"/>
    <cellStyle name="20% - Accent6 7 2 2 2 2 5" xfId="41515"/>
    <cellStyle name="20% - Accent6 7 2 2 2 2 6" xfId="41516"/>
    <cellStyle name="20% - Accent6 7 2 2 2 2 7" xfId="41517"/>
    <cellStyle name="20% - Accent6 7 2 2 2 2 8" xfId="41518"/>
    <cellStyle name="20% - Accent6 7 2 2 2 3" xfId="41519"/>
    <cellStyle name="20% - Accent6 7 2 2 2 3 2" xfId="41520"/>
    <cellStyle name="20% - Accent6 7 2 2 2 3 2 2" xfId="41521"/>
    <cellStyle name="20% - Accent6 7 2 2 2 3 3" xfId="41522"/>
    <cellStyle name="20% - Accent6 7 2 2 2 3 4" xfId="41523"/>
    <cellStyle name="20% - Accent6 7 2 2 2 4" xfId="41524"/>
    <cellStyle name="20% - Accent6 7 2 2 2 4 2" xfId="41525"/>
    <cellStyle name="20% - Accent6 7 2 2 2 5" xfId="41526"/>
    <cellStyle name="20% - Accent6 7 2 2 2 5 2" xfId="41527"/>
    <cellStyle name="20% - Accent6 7 2 2 2 6" xfId="41528"/>
    <cellStyle name="20% - Accent6 7 2 2 2 6 2" xfId="41529"/>
    <cellStyle name="20% - Accent6 7 2 2 2 7" xfId="41530"/>
    <cellStyle name="20% - Accent6 7 2 2 2 8" xfId="41531"/>
    <cellStyle name="20% - Accent6 7 2 2 2 9" xfId="41532"/>
    <cellStyle name="20% - Accent6 7 2 2 3" xfId="41533"/>
    <cellStyle name="20% - Accent6 7 2 2 3 2" xfId="41534"/>
    <cellStyle name="20% - Accent6 7 2 2 3 2 2" xfId="41535"/>
    <cellStyle name="20% - Accent6 7 2 2 3 2 3" xfId="41536"/>
    <cellStyle name="20% - Accent6 7 2 2 3 3" xfId="41537"/>
    <cellStyle name="20% - Accent6 7 2 2 3 3 2" xfId="41538"/>
    <cellStyle name="20% - Accent6 7 2 2 3 4" xfId="41539"/>
    <cellStyle name="20% - Accent6 7 2 2 3 5" xfId="41540"/>
    <cellStyle name="20% - Accent6 7 2 2 3 6" xfId="41541"/>
    <cellStyle name="20% - Accent6 7 2 2 3 7" xfId="41542"/>
    <cellStyle name="20% - Accent6 7 2 2 3 8" xfId="41543"/>
    <cellStyle name="20% - Accent6 7 2 2 4" xfId="41544"/>
    <cellStyle name="20% - Accent6 7 2 2 4 2" xfId="41545"/>
    <cellStyle name="20% - Accent6 7 2 2 4 2 2" xfId="41546"/>
    <cellStyle name="20% - Accent6 7 2 2 4 3" xfId="41547"/>
    <cellStyle name="20% - Accent6 7 2 2 4 4" xfId="41548"/>
    <cellStyle name="20% - Accent6 7 2 2 5" xfId="41549"/>
    <cellStyle name="20% - Accent6 7 2 2 5 2" xfId="41550"/>
    <cellStyle name="20% - Accent6 7 2 2 6" xfId="41551"/>
    <cellStyle name="20% - Accent6 7 2 2 6 2" xfId="41552"/>
    <cellStyle name="20% - Accent6 7 2 2 7" xfId="41553"/>
    <cellStyle name="20% - Accent6 7 2 2 7 2" xfId="41554"/>
    <cellStyle name="20% - Accent6 7 2 2 8" xfId="41555"/>
    <cellStyle name="20% - Accent6 7 2 2 9" xfId="41556"/>
    <cellStyle name="20% - Accent6 7 2 3" xfId="41557"/>
    <cellStyle name="20% - Accent6 7 2 3 10" xfId="41558"/>
    <cellStyle name="20% - Accent6 7 2 3 11" xfId="41559"/>
    <cellStyle name="20% - Accent6 7 2 3 2" xfId="41560"/>
    <cellStyle name="20% - Accent6 7 2 3 2 2" xfId="41561"/>
    <cellStyle name="20% - Accent6 7 2 3 2 2 2" xfId="41562"/>
    <cellStyle name="20% - Accent6 7 2 3 2 2 3" xfId="41563"/>
    <cellStyle name="20% - Accent6 7 2 3 2 3" xfId="41564"/>
    <cellStyle name="20% - Accent6 7 2 3 2 3 2" xfId="41565"/>
    <cellStyle name="20% - Accent6 7 2 3 2 4" xfId="41566"/>
    <cellStyle name="20% - Accent6 7 2 3 2 5" xfId="41567"/>
    <cellStyle name="20% - Accent6 7 2 3 2 6" xfId="41568"/>
    <cellStyle name="20% - Accent6 7 2 3 2 7" xfId="41569"/>
    <cellStyle name="20% - Accent6 7 2 3 2 8" xfId="41570"/>
    <cellStyle name="20% - Accent6 7 2 3 3" xfId="41571"/>
    <cellStyle name="20% - Accent6 7 2 3 3 2" xfId="41572"/>
    <cellStyle name="20% - Accent6 7 2 3 3 2 2" xfId="41573"/>
    <cellStyle name="20% - Accent6 7 2 3 3 3" xfId="41574"/>
    <cellStyle name="20% - Accent6 7 2 3 3 4" xfId="41575"/>
    <cellStyle name="20% - Accent6 7 2 3 4" xfId="41576"/>
    <cellStyle name="20% - Accent6 7 2 3 4 2" xfId="41577"/>
    <cellStyle name="20% - Accent6 7 2 3 5" xfId="41578"/>
    <cellStyle name="20% - Accent6 7 2 3 5 2" xfId="41579"/>
    <cellStyle name="20% - Accent6 7 2 3 6" xfId="41580"/>
    <cellStyle name="20% - Accent6 7 2 3 6 2" xfId="41581"/>
    <cellStyle name="20% - Accent6 7 2 3 7" xfId="41582"/>
    <cellStyle name="20% - Accent6 7 2 3 8" xfId="41583"/>
    <cellStyle name="20% - Accent6 7 2 3 9" xfId="41584"/>
    <cellStyle name="20% - Accent6 7 2 4" xfId="41585"/>
    <cellStyle name="20% - Accent6 7 2 4 2" xfId="41586"/>
    <cellStyle name="20% - Accent6 7 2 4 2 2" xfId="41587"/>
    <cellStyle name="20% - Accent6 7 2 4 2 3" xfId="41588"/>
    <cellStyle name="20% - Accent6 7 2 4 3" xfId="41589"/>
    <cellStyle name="20% - Accent6 7 2 4 3 2" xfId="41590"/>
    <cellStyle name="20% - Accent6 7 2 4 4" xfId="41591"/>
    <cellStyle name="20% - Accent6 7 2 4 5" xfId="41592"/>
    <cellStyle name="20% - Accent6 7 2 4 6" xfId="41593"/>
    <cellStyle name="20% - Accent6 7 2 4 7" xfId="41594"/>
    <cellStyle name="20% - Accent6 7 2 4 8" xfId="41595"/>
    <cellStyle name="20% - Accent6 7 2 5" xfId="41596"/>
    <cellStyle name="20% - Accent6 7 2 5 2" xfId="41597"/>
    <cellStyle name="20% - Accent6 7 2 5 2 2" xfId="41598"/>
    <cellStyle name="20% - Accent6 7 2 5 3" xfId="41599"/>
    <cellStyle name="20% - Accent6 7 2 5 4" xfId="41600"/>
    <cellStyle name="20% - Accent6 7 2 6" xfId="41601"/>
    <cellStyle name="20% - Accent6 7 2 6 2" xfId="41602"/>
    <cellStyle name="20% - Accent6 7 2 7" xfId="41603"/>
    <cellStyle name="20% - Accent6 7 2 7 2" xfId="41604"/>
    <cellStyle name="20% - Accent6 7 2 8" xfId="41605"/>
    <cellStyle name="20% - Accent6 7 2 8 2" xfId="41606"/>
    <cellStyle name="20% - Accent6 7 2 9" xfId="41607"/>
    <cellStyle name="20% - Accent6 7 3" xfId="41608"/>
    <cellStyle name="20% - Accent6 7 3 10" xfId="41609"/>
    <cellStyle name="20% - Accent6 7 3 11" xfId="41610"/>
    <cellStyle name="20% - Accent6 7 3 12" xfId="41611"/>
    <cellStyle name="20% - Accent6 7 3 2" xfId="41612"/>
    <cellStyle name="20% - Accent6 7 3 2 10" xfId="41613"/>
    <cellStyle name="20% - Accent6 7 3 2 11" xfId="41614"/>
    <cellStyle name="20% - Accent6 7 3 2 2" xfId="41615"/>
    <cellStyle name="20% - Accent6 7 3 2 2 2" xfId="41616"/>
    <cellStyle name="20% - Accent6 7 3 2 2 2 2" xfId="41617"/>
    <cellStyle name="20% - Accent6 7 3 2 2 2 3" xfId="41618"/>
    <cellStyle name="20% - Accent6 7 3 2 2 3" xfId="41619"/>
    <cellStyle name="20% - Accent6 7 3 2 2 3 2" xfId="41620"/>
    <cellStyle name="20% - Accent6 7 3 2 2 4" xfId="41621"/>
    <cellStyle name="20% - Accent6 7 3 2 2 5" xfId="41622"/>
    <cellStyle name="20% - Accent6 7 3 2 2 6" xfId="41623"/>
    <cellStyle name="20% - Accent6 7 3 2 2 7" xfId="41624"/>
    <cellStyle name="20% - Accent6 7 3 2 2 8" xfId="41625"/>
    <cellStyle name="20% - Accent6 7 3 2 3" xfId="41626"/>
    <cellStyle name="20% - Accent6 7 3 2 3 2" xfId="41627"/>
    <cellStyle name="20% - Accent6 7 3 2 3 2 2" xfId="41628"/>
    <cellStyle name="20% - Accent6 7 3 2 3 3" xfId="41629"/>
    <cellStyle name="20% - Accent6 7 3 2 3 4" xfId="41630"/>
    <cellStyle name="20% - Accent6 7 3 2 4" xfId="41631"/>
    <cellStyle name="20% - Accent6 7 3 2 4 2" xfId="41632"/>
    <cellStyle name="20% - Accent6 7 3 2 5" xfId="41633"/>
    <cellStyle name="20% - Accent6 7 3 2 5 2" xfId="41634"/>
    <cellStyle name="20% - Accent6 7 3 2 6" xfId="41635"/>
    <cellStyle name="20% - Accent6 7 3 2 6 2" xfId="41636"/>
    <cellStyle name="20% - Accent6 7 3 2 7" xfId="41637"/>
    <cellStyle name="20% - Accent6 7 3 2 8" xfId="41638"/>
    <cellStyle name="20% - Accent6 7 3 2 9" xfId="41639"/>
    <cellStyle name="20% - Accent6 7 3 3" xfId="41640"/>
    <cellStyle name="20% - Accent6 7 3 3 2" xfId="41641"/>
    <cellStyle name="20% - Accent6 7 3 3 2 2" xfId="41642"/>
    <cellStyle name="20% - Accent6 7 3 3 2 3" xfId="41643"/>
    <cellStyle name="20% - Accent6 7 3 3 3" xfId="41644"/>
    <cellStyle name="20% - Accent6 7 3 3 3 2" xfId="41645"/>
    <cellStyle name="20% - Accent6 7 3 3 4" xfId="41646"/>
    <cellStyle name="20% - Accent6 7 3 3 5" xfId="41647"/>
    <cellStyle name="20% - Accent6 7 3 3 6" xfId="41648"/>
    <cellStyle name="20% - Accent6 7 3 3 7" xfId="41649"/>
    <cellStyle name="20% - Accent6 7 3 3 8" xfId="41650"/>
    <cellStyle name="20% - Accent6 7 3 4" xfId="41651"/>
    <cellStyle name="20% - Accent6 7 3 4 2" xfId="41652"/>
    <cellStyle name="20% - Accent6 7 3 4 2 2" xfId="41653"/>
    <cellStyle name="20% - Accent6 7 3 4 3" xfId="41654"/>
    <cellStyle name="20% - Accent6 7 3 4 4" xfId="41655"/>
    <cellStyle name="20% - Accent6 7 3 5" xfId="41656"/>
    <cellStyle name="20% - Accent6 7 3 5 2" xfId="41657"/>
    <cellStyle name="20% - Accent6 7 3 6" xfId="41658"/>
    <cellStyle name="20% - Accent6 7 3 6 2" xfId="41659"/>
    <cellStyle name="20% - Accent6 7 3 7" xfId="41660"/>
    <cellStyle name="20% - Accent6 7 3 7 2" xfId="41661"/>
    <cellStyle name="20% - Accent6 7 3 8" xfId="41662"/>
    <cellStyle name="20% - Accent6 7 3 9" xfId="41663"/>
    <cellStyle name="20% - Accent6 7 4" xfId="41664"/>
    <cellStyle name="20% - Accent6 7 4 10" xfId="41665"/>
    <cellStyle name="20% - Accent6 7 4 11" xfId="41666"/>
    <cellStyle name="20% - Accent6 7 4 2" xfId="41667"/>
    <cellStyle name="20% - Accent6 7 4 2 2" xfId="41668"/>
    <cellStyle name="20% - Accent6 7 4 2 2 2" xfId="41669"/>
    <cellStyle name="20% - Accent6 7 4 2 2 3" xfId="41670"/>
    <cellStyle name="20% - Accent6 7 4 2 3" xfId="41671"/>
    <cellStyle name="20% - Accent6 7 4 2 3 2" xfId="41672"/>
    <cellStyle name="20% - Accent6 7 4 2 4" xfId="41673"/>
    <cellStyle name="20% - Accent6 7 4 2 5" xfId="41674"/>
    <cellStyle name="20% - Accent6 7 4 2 6" xfId="41675"/>
    <cellStyle name="20% - Accent6 7 4 2 7" xfId="41676"/>
    <cellStyle name="20% - Accent6 7 4 2 8" xfId="41677"/>
    <cellStyle name="20% - Accent6 7 4 3" xfId="41678"/>
    <cellStyle name="20% - Accent6 7 4 3 2" xfId="41679"/>
    <cellStyle name="20% - Accent6 7 4 3 2 2" xfId="41680"/>
    <cellStyle name="20% - Accent6 7 4 3 3" xfId="41681"/>
    <cellStyle name="20% - Accent6 7 4 3 4" xfId="41682"/>
    <cellStyle name="20% - Accent6 7 4 4" xfId="41683"/>
    <cellStyle name="20% - Accent6 7 4 4 2" xfId="41684"/>
    <cellStyle name="20% - Accent6 7 4 5" xfId="41685"/>
    <cellStyle name="20% - Accent6 7 4 5 2" xfId="41686"/>
    <cellStyle name="20% - Accent6 7 4 6" xfId="41687"/>
    <cellStyle name="20% - Accent6 7 4 6 2" xfId="41688"/>
    <cellStyle name="20% - Accent6 7 4 7" xfId="41689"/>
    <cellStyle name="20% - Accent6 7 4 8" xfId="41690"/>
    <cellStyle name="20% - Accent6 7 4 9" xfId="41691"/>
    <cellStyle name="20% - Accent6 7 5" xfId="41692"/>
    <cellStyle name="20% - Accent6 7 5 2" xfId="41693"/>
    <cellStyle name="20% - Accent6 7 5 2 2" xfId="41694"/>
    <cellStyle name="20% - Accent6 7 5 2 3" xfId="41695"/>
    <cellStyle name="20% - Accent6 7 5 3" xfId="41696"/>
    <cellStyle name="20% - Accent6 7 5 3 2" xfId="41697"/>
    <cellStyle name="20% - Accent6 7 5 4" xfId="41698"/>
    <cellStyle name="20% - Accent6 7 5 5" xfId="41699"/>
    <cellStyle name="20% - Accent6 7 5 6" xfId="41700"/>
    <cellStyle name="20% - Accent6 7 5 7" xfId="41701"/>
    <cellStyle name="20% - Accent6 7 5 8" xfId="41702"/>
    <cellStyle name="20% - Accent6 7 6" xfId="41703"/>
    <cellStyle name="20% - Accent6 7 6 2" xfId="41704"/>
    <cellStyle name="20% - Accent6 7 6 2 2" xfId="41705"/>
    <cellStyle name="20% - Accent6 7 6 3" xfId="41706"/>
    <cellStyle name="20% - Accent6 7 6 4" xfId="41707"/>
    <cellStyle name="20% - Accent6 7 7" xfId="41708"/>
    <cellStyle name="20% - Accent6 7 7 2" xfId="41709"/>
    <cellStyle name="20% - Accent6 7 8" xfId="41710"/>
    <cellStyle name="20% - Accent6 7 8 2" xfId="41711"/>
    <cellStyle name="20% - Accent6 7 9" xfId="41712"/>
    <cellStyle name="20% - Accent6 7 9 2" xfId="41713"/>
    <cellStyle name="20% - Accent6 8" xfId="41714"/>
    <cellStyle name="20% - Accent6 9" xfId="41715"/>
    <cellStyle name="20% - Accent6 9 2" xfId="41716"/>
    <cellStyle name="20% - Accent6 9 3" xfId="41717"/>
    <cellStyle name="40% - Accent1 10" xfId="41718"/>
    <cellStyle name="40% - Accent1 11" xfId="41719"/>
    <cellStyle name="40% - Accent1 2" xfId="166"/>
    <cellStyle name="40% - Accent1 2 2" xfId="167"/>
    <cellStyle name="40% - Accent1 2 2 2" xfId="41720"/>
    <cellStyle name="40% - Accent1 2 3" xfId="41721"/>
    <cellStyle name="40% - Accent1 2 4" xfId="41722"/>
    <cellStyle name="40% - Accent1 2 5" xfId="41723"/>
    <cellStyle name="40% - Accent1 2 6" xfId="41724"/>
    <cellStyle name="40% - Accent1 2 7" xfId="41725"/>
    <cellStyle name="40% - Accent1 3" xfId="168"/>
    <cellStyle name="40% - Accent1 3 2" xfId="169"/>
    <cellStyle name="40% - Accent1 3 2 2" xfId="41726"/>
    <cellStyle name="40% - Accent1 3 3" xfId="41727"/>
    <cellStyle name="40% - Accent1 3 3 2" xfId="41728"/>
    <cellStyle name="40% - Accent1 3 4" xfId="41729"/>
    <cellStyle name="40% - Accent1 4" xfId="170"/>
    <cellStyle name="40% - Accent1 4 2" xfId="171"/>
    <cellStyle name="40% - Accent1 4 3" xfId="41730"/>
    <cellStyle name="40% - Accent1 4 4" xfId="41731"/>
    <cellStyle name="40% - Accent1 5" xfId="41732"/>
    <cellStyle name="40% - Accent1 5 2" xfId="41733"/>
    <cellStyle name="40% - Accent1 6" xfId="41734"/>
    <cellStyle name="40% - Accent1 6 2" xfId="41735"/>
    <cellStyle name="40% - Accent1 7" xfId="41736"/>
    <cellStyle name="40% - Accent1 7 10" xfId="41737"/>
    <cellStyle name="40% - Accent1 7 11" xfId="41738"/>
    <cellStyle name="40% - Accent1 7 12" xfId="41739"/>
    <cellStyle name="40% - Accent1 7 13" xfId="41740"/>
    <cellStyle name="40% - Accent1 7 14" xfId="41741"/>
    <cellStyle name="40% - Accent1 7 2" xfId="41742"/>
    <cellStyle name="40% - Accent1 7 2 10" xfId="41743"/>
    <cellStyle name="40% - Accent1 7 2 11" xfId="41744"/>
    <cellStyle name="40% - Accent1 7 2 12" xfId="41745"/>
    <cellStyle name="40% - Accent1 7 2 13" xfId="41746"/>
    <cellStyle name="40% - Accent1 7 2 2" xfId="41747"/>
    <cellStyle name="40% - Accent1 7 2 2 10" xfId="41748"/>
    <cellStyle name="40% - Accent1 7 2 2 11" xfId="41749"/>
    <cellStyle name="40% - Accent1 7 2 2 12" xfId="41750"/>
    <cellStyle name="40% - Accent1 7 2 2 2" xfId="41751"/>
    <cellStyle name="40% - Accent1 7 2 2 2 10" xfId="41752"/>
    <cellStyle name="40% - Accent1 7 2 2 2 11" xfId="41753"/>
    <cellStyle name="40% - Accent1 7 2 2 2 2" xfId="41754"/>
    <cellStyle name="40% - Accent1 7 2 2 2 2 2" xfId="41755"/>
    <cellStyle name="40% - Accent1 7 2 2 2 2 2 2" xfId="41756"/>
    <cellStyle name="40% - Accent1 7 2 2 2 2 2 3" xfId="41757"/>
    <cellStyle name="40% - Accent1 7 2 2 2 2 3" xfId="41758"/>
    <cellStyle name="40% - Accent1 7 2 2 2 2 3 2" xfId="41759"/>
    <cellStyle name="40% - Accent1 7 2 2 2 2 4" xfId="41760"/>
    <cellStyle name="40% - Accent1 7 2 2 2 2 5" xfId="41761"/>
    <cellStyle name="40% - Accent1 7 2 2 2 2 6" xfId="41762"/>
    <cellStyle name="40% - Accent1 7 2 2 2 2 7" xfId="41763"/>
    <cellStyle name="40% - Accent1 7 2 2 2 2 8" xfId="41764"/>
    <cellStyle name="40% - Accent1 7 2 2 2 3" xfId="41765"/>
    <cellStyle name="40% - Accent1 7 2 2 2 3 2" xfId="41766"/>
    <cellStyle name="40% - Accent1 7 2 2 2 3 2 2" xfId="41767"/>
    <cellStyle name="40% - Accent1 7 2 2 2 3 3" xfId="41768"/>
    <cellStyle name="40% - Accent1 7 2 2 2 3 4" xfId="41769"/>
    <cellStyle name="40% - Accent1 7 2 2 2 4" xfId="41770"/>
    <cellStyle name="40% - Accent1 7 2 2 2 4 2" xfId="41771"/>
    <cellStyle name="40% - Accent1 7 2 2 2 5" xfId="41772"/>
    <cellStyle name="40% - Accent1 7 2 2 2 5 2" xfId="41773"/>
    <cellStyle name="40% - Accent1 7 2 2 2 6" xfId="41774"/>
    <cellStyle name="40% - Accent1 7 2 2 2 6 2" xfId="41775"/>
    <cellStyle name="40% - Accent1 7 2 2 2 7" xfId="41776"/>
    <cellStyle name="40% - Accent1 7 2 2 2 8" xfId="41777"/>
    <cellStyle name="40% - Accent1 7 2 2 2 9" xfId="41778"/>
    <cellStyle name="40% - Accent1 7 2 2 3" xfId="41779"/>
    <cellStyle name="40% - Accent1 7 2 2 3 2" xfId="41780"/>
    <cellStyle name="40% - Accent1 7 2 2 3 2 2" xfId="41781"/>
    <cellStyle name="40% - Accent1 7 2 2 3 2 3" xfId="41782"/>
    <cellStyle name="40% - Accent1 7 2 2 3 3" xfId="41783"/>
    <cellStyle name="40% - Accent1 7 2 2 3 3 2" xfId="41784"/>
    <cellStyle name="40% - Accent1 7 2 2 3 4" xfId="41785"/>
    <cellStyle name="40% - Accent1 7 2 2 3 5" xfId="41786"/>
    <cellStyle name="40% - Accent1 7 2 2 3 6" xfId="41787"/>
    <cellStyle name="40% - Accent1 7 2 2 3 7" xfId="41788"/>
    <cellStyle name="40% - Accent1 7 2 2 3 8" xfId="41789"/>
    <cellStyle name="40% - Accent1 7 2 2 4" xfId="41790"/>
    <cellStyle name="40% - Accent1 7 2 2 4 2" xfId="41791"/>
    <cellStyle name="40% - Accent1 7 2 2 4 2 2" xfId="41792"/>
    <cellStyle name="40% - Accent1 7 2 2 4 3" xfId="41793"/>
    <cellStyle name="40% - Accent1 7 2 2 4 4" xfId="41794"/>
    <cellStyle name="40% - Accent1 7 2 2 5" xfId="41795"/>
    <cellStyle name="40% - Accent1 7 2 2 5 2" xfId="41796"/>
    <cellStyle name="40% - Accent1 7 2 2 6" xfId="41797"/>
    <cellStyle name="40% - Accent1 7 2 2 6 2" xfId="41798"/>
    <cellStyle name="40% - Accent1 7 2 2 7" xfId="41799"/>
    <cellStyle name="40% - Accent1 7 2 2 7 2" xfId="41800"/>
    <cellStyle name="40% - Accent1 7 2 2 8" xfId="41801"/>
    <cellStyle name="40% - Accent1 7 2 2 9" xfId="41802"/>
    <cellStyle name="40% - Accent1 7 2 3" xfId="41803"/>
    <cellStyle name="40% - Accent1 7 2 3 10" xfId="41804"/>
    <cellStyle name="40% - Accent1 7 2 3 11" xfId="41805"/>
    <cellStyle name="40% - Accent1 7 2 3 2" xfId="41806"/>
    <cellStyle name="40% - Accent1 7 2 3 2 2" xfId="41807"/>
    <cellStyle name="40% - Accent1 7 2 3 2 2 2" xfId="41808"/>
    <cellStyle name="40% - Accent1 7 2 3 2 2 3" xfId="41809"/>
    <cellStyle name="40% - Accent1 7 2 3 2 3" xfId="41810"/>
    <cellStyle name="40% - Accent1 7 2 3 2 3 2" xfId="41811"/>
    <cellStyle name="40% - Accent1 7 2 3 2 4" xfId="41812"/>
    <cellStyle name="40% - Accent1 7 2 3 2 5" xfId="41813"/>
    <cellStyle name="40% - Accent1 7 2 3 2 6" xfId="41814"/>
    <cellStyle name="40% - Accent1 7 2 3 2 7" xfId="41815"/>
    <cellStyle name="40% - Accent1 7 2 3 2 8" xfId="41816"/>
    <cellStyle name="40% - Accent1 7 2 3 3" xfId="41817"/>
    <cellStyle name="40% - Accent1 7 2 3 3 2" xfId="41818"/>
    <cellStyle name="40% - Accent1 7 2 3 3 2 2" xfId="41819"/>
    <cellStyle name="40% - Accent1 7 2 3 3 3" xfId="41820"/>
    <cellStyle name="40% - Accent1 7 2 3 3 4" xfId="41821"/>
    <cellStyle name="40% - Accent1 7 2 3 4" xfId="41822"/>
    <cellStyle name="40% - Accent1 7 2 3 4 2" xfId="41823"/>
    <cellStyle name="40% - Accent1 7 2 3 5" xfId="41824"/>
    <cellStyle name="40% - Accent1 7 2 3 5 2" xfId="41825"/>
    <cellStyle name="40% - Accent1 7 2 3 6" xfId="41826"/>
    <cellStyle name="40% - Accent1 7 2 3 6 2" xfId="41827"/>
    <cellStyle name="40% - Accent1 7 2 3 7" xfId="41828"/>
    <cellStyle name="40% - Accent1 7 2 3 8" xfId="41829"/>
    <cellStyle name="40% - Accent1 7 2 3 9" xfId="41830"/>
    <cellStyle name="40% - Accent1 7 2 4" xfId="41831"/>
    <cellStyle name="40% - Accent1 7 2 4 2" xfId="41832"/>
    <cellStyle name="40% - Accent1 7 2 4 2 2" xfId="41833"/>
    <cellStyle name="40% - Accent1 7 2 4 2 3" xfId="41834"/>
    <cellStyle name="40% - Accent1 7 2 4 3" xfId="41835"/>
    <cellStyle name="40% - Accent1 7 2 4 3 2" xfId="41836"/>
    <cellStyle name="40% - Accent1 7 2 4 4" xfId="41837"/>
    <cellStyle name="40% - Accent1 7 2 4 5" xfId="41838"/>
    <cellStyle name="40% - Accent1 7 2 4 6" xfId="41839"/>
    <cellStyle name="40% - Accent1 7 2 4 7" xfId="41840"/>
    <cellStyle name="40% - Accent1 7 2 4 8" xfId="41841"/>
    <cellStyle name="40% - Accent1 7 2 5" xfId="41842"/>
    <cellStyle name="40% - Accent1 7 2 5 2" xfId="41843"/>
    <cellStyle name="40% - Accent1 7 2 5 2 2" xfId="41844"/>
    <cellStyle name="40% - Accent1 7 2 5 3" xfId="41845"/>
    <cellStyle name="40% - Accent1 7 2 5 4" xfId="41846"/>
    <cellStyle name="40% - Accent1 7 2 6" xfId="41847"/>
    <cellStyle name="40% - Accent1 7 2 6 2" xfId="41848"/>
    <cellStyle name="40% - Accent1 7 2 7" xfId="41849"/>
    <cellStyle name="40% - Accent1 7 2 7 2" xfId="41850"/>
    <cellStyle name="40% - Accent1 7 2 8" xfId="41851"/>
    <cellStyle name="40% - Accent1 7 2 8 2" xfId="41852"/>
    <cellStyle name="40% - Accent1 7 2 9" xfId="41853"/>
    <cellStyle name="40% - Accent1 7 3" xfId="41854"/>
    <cellStyle name="40% - Accent1 7 3 10" xfId="41855"/>
    <cellStyle name="40% - Accent1 7 3 11" xfId="41856"/>
    <cellStyle name="40% - Accent1 7 3 12" xfId="41857"/>
    <cellStyle name="40% - Accent1 7 3 2" xfId="41858"/>
    <cellStyle name="40% - Accent1 7 3 2 10" xfId="41859"/>
    <cellStyle name="40% - Accent1 7 3 2 11" xfId="41860"/>
    <cellStyle name="40% - Accent1 7 3 2 2" xfId="41861"/>
    <cellStyle name="40% - Accent1 7 3 2 2 2" xfId="41862"/>
    <cellStyle name="40% - Accent1 7 3 2 2 2 2" xfId="41863"/>
    <cellStyle name="40% - Accent1 7 3 2 2 2 3" xfId="41864"/>
    <cellStyle name="40% - Accent1 7 3 2 2 3" xfId="41865"/>
    <cellStyle name="40% - Accent1 7 3 2 2 3 2" xfId="41866"/>
    <cellStyle name="40% - Accent1 7 3 2 2 4" xfId="41867"/>
    <cellStyle name="40% - Accent1 7 3 2 2 5" xfId="41868"/>
    <cellStyle name="40% - Accent1 7 3 2 2 6" xfId="41869"/>
    <cellStyle name="40% - Accent1 7 3 2 2 7" xfId="41870"/>
    <cellStyle name="40% - Accent1 7 3 2 2 8" xfId="41871"/>
    <cellStyle name="40% - Accent1 7 3 2 3" xfId="41872"/>
    <cellStyle name="40% - Accent1 7 3 2 3 2" xfId="41873"/>
    <cellStyle name="40% - Accent1 7 3 2 3 2 2" xfId="41874"/>
    <cellStyle name="40% - Accent1 7 3 2 3 3" xfId="41875"/>
    <cellStyle name="40% - Accent1 7 3 2 3 4" xfId="41876"/>
    <cellStyle name="40% - Accent1 7 3 2 4" xfId="41877"/>
    <cellStyle name="40% - Accent1 7 3 2 4 2" xfId="41878"/>
    <cellStyle name="40% - Accent1 7 3 2 5" xfId="41879"/>
    <cellStyle name="40% - Accent1 7 3 2 5 2" xfId="41880"/>
    <cellStyle name="40% - Accent1 7 3 2 6" xfId="41881"/>
    <cellStyle name="40% - Accent1 7 3 2 6 2" xfId="41882"/>
    <cellStyle name="40% - Accent1 7 3 2 7" xfId="41883"/>
    <cellStyle name="40% - Accent1 7 3 2 8" xfId="41884"/>
    <cellStyle name="40% - Accent1 7 3 2 9" xfId="41885"/>
    <cellStyle name="40% - Accent1 7 3 3" xfId="41886"/>
    <cellStyle name="40% - Accent1 7 3 3 2" xfId="41887"/>
    <cellStyle name="40% - Accent1 7 3 3 2 2" xfId="41888"/>
    <cellStyle name="40% - Accent1 7 3 3 2 3" xfId="41889"/>
    <cellStyle name="40% - Accent1 7 3 3 3" xfId="41890"/>
    <cellStyle name="40% - Accent1 7 3 3 3 2" xfId="41891"/>
    <cellStyle name="40% - Accent1 7 3 3 4" xfId="41892"/>
    <cellStyle name="40% - Accent1 7 3 3 5" xfId="41893"/>
    <cellStyle name="40% - Accent1 7 3 3 6" xfId="41894"/>
    <cellStyle name="40% - Accent1 7 3 3 7" xfId="41895"/>
    <cellStyle name="40% - Accent1 7 3 3 8" xfId="41896"/>
    <cellStyle name="40% - Accent1 7 3 4" xfId="41897"/>
    <cellStyle name="40% - Accent1 7 3 4 2" xfId="41898"/>
    <cellStyle name="40% - Accent1 7 3 4 2 2" xfId="41899"/>
    <cellStyle name="40% - Accent1 7 3 4 3" xfId="41900"/>
    <cellStyle name="40% - Accent1 7 3 4 4" xfId="41901"/>
    <cellStyle name="40% - Accent1 7 3 5" xfId="41902"/>
    <cellStyle name="40% - Accent1 7 3 5 2" xfId="41903"/>
    <cellStyle name="40% - Accent1 7 3 6" xfId="41904"/>
    <cellStyle name="40% - Accent1 7 3 6 2" xfId="41905"/>
    <cellStyle name="40% - Accent1 7 3 7" xfId="41906"/>
    <cellStyle name="40% - Accent1 7 3 7 2" xfId="41907"/>
    <cellStyle name="40% - Accent1 7 3 8" xfId="41908"/>
    <cellStyle name="40% - Accent1 7 3 9" xfId="41909"/>
    <cellStyle name="40% - Accent1 7 4" xfId="41910"/>
    <cellStyle name="40% - Accent1 7 4 10" xfId="41911"/>
    <cellStyle name="40% - Accent1 7 4 11" xfId="41912"/>
    <cellStyle name="40% - Accent1 7 4 2" xfId="41913"/>
    <cellStyle name="40% - Accent1 7 4 2 2" xfId="41914"/>
    <cellStyle name="40% - Accent1 7 4 2 2 2" xfId="41915"/>
    <cellStyle name="40% - Accent1 7 4 2 2 3" xfId="41916"/>
    <cellStyle name="40% - Accent1 7 4 2 3" xfId="41917"/>
    <cellStyle name="40% - Accent1 7 4 2 3 2" xfId="41918"/>
    <cellStyle name="40% - Accent1 7 4 2 4" xfId="41919"/>
    <cellStyle name="40% - Accent1 7 4 2 5" xfId="41920"/>
    <cellStyle name="40% - Accent1 7 4 2 6" xfId="41921"/>
    <cellStyle name="40% - Accent1 7 4 2 7" xfId="41922"/>
    <cellStyle name="40% - Accent1 7 4 2 8" xfId="41923"/>
    <cellStyle name="40% - Accent1 7 4 3" xfId="41924"/>
    <cellStyle name="40% - Accent1 7 4 3 2" xfId="41925"/>
    <cellStyle name="40% - Accent1 7 4 3 2 2" xfId="41926"/>
    <cellStyle name="40% - Accent1 7 4 3 3" xfId="41927"/>
    <cellStyle name="40% - Accent1 7 4 3 4" xfId="41928"/>
    <cellStyle name="40% - Accent1 7 4 4" xfId="41929"/>
    <cellStyle name="40% - Accent1 7 4 4 2" xfId="41930"/>
    <cellStyle name="40% - Accent1 7 4 5" xfId="41931"/>
    <cellStyle name="40% - Accent1 7 4 5 2" xfId="41932"/>
    <cellStyle name="40% - Accent1 7 4 6" xfId="41933"/>
    <cellStyle name="40% - Accent1 7 4 6 2" xfId="41934"/>
    <cellStyle name="40% - Accent1 7 4 7" xfId="41935"/>
    <cellStyle name="40% - Accent1 7 4 8" xfId="41936"/>
    <cellStyle name="40% - Accent1 7 4 9" xfId="41937"/>
    <cellStyle name="40% - Accent1 7 5" xfId="41938"/>
    <cellStyle name="40% - Accent1 7 5 2" xfId="41939"/>
    <cellStyle name="40% - Accent1 7 5 2 2" xfId="41940"/>
    <cellStyle name="40% - Accent1 7 5 2 3" xfId="41941"/>
    <cellStyle name="40% - Accent1 7 5 3" xfId="41942"/>
    <cellStyle name="40% - Accent1 7 5 3 2" xfId="41943"/>
    <cellStyle name="40% - Accent1 7 5 4" xfId="41944"/>
    <cellStyle name="40% - Accent1 7 5 5" xfId="41945"/>
    <cellStyle name="40% - Accent1 7 5 6" xfId="41946"/>
    <cellStyle name="40% - Accent1 7 5 7" xfId="41947"/>
    <cellStyle name="40% - Accent1 7 5 8" xfId="41948"/>
    <cellStyle name="40% - Accent1 7 6" xfId="41949"/>
    <cellStyle name="40% - Accent1 7 6 2" xfId="41950"/>
    <cellStyle name="40% - Accent1 7 6 2 2" xfId="41951"/>
    <cellStyle name="40% - Accent1 7 6 3" xfId="41952"/>
    <cellStyle name="40% - Accent1 7 6 4" xfId="41953"/>
    <cellStyle name="40% - Accent1 7 7" xfId="41954"/>
    <cellStyle name="40% - Accent1 7 7 2" xfId="41955"/>
    <cellStyle name="40% - Accent1 7 8" xfId="41956"/>
    <cellStyle name="40% - Accent1 7 8 2" xfId="41957"/>
    <cellStyle name="40% - Accent1 7 9" xfId="41958"/>
    <cellStyle name="40% - Accent1 7 9 2" xfId="41959"/>
    <cellStyle name="40% - Accent1 8" xfId="41960"/>
    <cellStyle name="40% - Accent1 9" xfId="41961"/>
    <cellStyle name="40% - Accent1 9 2" xfId="41962"/>
    <cellStyle name="40% - Accent1 9 3" xfId="41963"/>
    <cellStyle name="40% - Accent2 10" xfId="41964"/>
    <cellStyle name="40% - Accent2 11" xfId="41965"/>
    <cellStyle name="40% - Accent2 2" xfId="172"/>
    <cellStyle name="40% - Accent2 2 2" xfId="173"/>
    <cellStyle name="40% - Accent2 2 2 2" xfId="41966"/>
    <cellStyle name="40% - Accent2 2 3" xfId="41967"/>
    <cellStyle name="40% - Accent2 2 4" xfId="41968"/>
    <cellStyle name="40% - Accent2 2 5" xfId="41969"/>
    <cellStyle name="40% - Accent2 2 6" xfId="41970"/>
    <cellStyle name="40% - Accent2 3" xfId="174"/>
    <cellStyle name="40% - Accent2 3 2" xfId="175"/>
    <cellStyle name="40% - Accent2 3 2 2" xfId="41971"/>
    <cellStyle name="40% - Accent2 3 3" xfId="41972"/>
    <cellStyle name="40% - Accent2 3 4" xfId="41973"/>
    <cellStyle name="40% - Accent2 4" xfId="176"/>
    <cellStyle name="40% - Accent2 4 2" xfId="177"/>
    <cellStyle name="40% - Accent2 4 3" xfId="41974"/>
    <cellStyle name="40% - Accent2 4 4" xfId="41975"/>
    <cellStyle name="40% - Accent2 5" xfId="41976"/>
    <cellStyle name="40% - Accent2 5 2" xfId="41977"/>
    <cellStyle name="40% - Accent2 6" xfId="41978"/>
    <cellStyle name="40% - Accent2 6 2" xfId="41979"/>
    <cellStyle name="40% - Accent2 7" xfId="41980"/>
    <cellStyle name="40% - Accent2 7 10" xfId="41981"/>
    <cellStyle name="40% - Accent2 7 11" xfId="41982"/>
    <cellStyle name="40% - Accent2 7 12" xfId="41983"/>
    <cellStyle name="40% - Accent2 7 13" xfId="41984"/>
    <cellStyle name="40% - Accent2 7 14" xfId="41985"/>
    <cellStyle name="40% - Accent2 7 2" xfId="41986"/>
    <cellStyle name="40% - Accent2 7 2 10" xfId="41987"/>
    <cellStyle name="40% - Accent2 7 2 11" xfId="41988"/>
    <cellStyle name="40% - Accent2 7 2 12" xfId="41989"/>
    <cellStyle name="40% - Accent2 7 2 13" xfId="41990"/>
    <cellStyle name="40% - Accent2 7 2 2" xfId="41991"/>
    <cellStyle name="40% - Accent2 7 2 2 10" xfId="41992"/>
    <cellStyle name="40% - Accent2 7 2 2 11" xfId="41993"/>
    <cellStyle name="40% - Accent2 7 2 2 12" xfId="41994"/>
    <cellStyle name="40% - Accent2 7 2 2 2" xfId="41995"/>
    <cellStyle name="40% - Accent2 7 2 2 2 10" xfId="41996"/>
    <cellStyle name="40% - Accent2 7 2 2 2 11" xfId="41997"/>
    <cellStyle name="40% - Accent2 7 2 2 2 2" xfId="41998"/>
    <cellStyle name="40% - Accent2 7 2 2 2 2 2" xfId="41999"/>
    <cellStyle name="40% - Accent2 7 2 2 2 2 2 2" xfId="42000"/>
    <cellStyle name="40% - Accent2 7 2 2 2 2 2 3" xfId="42001"/>
    <cellStyle name="40% - Accent2 7 2 2 2 2 3" xfId="42002"/>
    <cellStyle name="40% - Accent2 7 2 2 2 2 3 2" xfId="42003"/>
    <cellStyle name="40% - Accent2 7 2 2 2 2 4" xfId="42004"/>
    <cellStyle name="40% - Accent2 7 2 2 2 2 5" xfId="42005"/>
    <cellStyle name="40% - Accent2 7 2 2 2 2 6" xfId="42006"/>
    <cellStyle name="40% - Accent2 7 2 2 2 2 7" xfId="42007"/>
    <cellStyle name="40% - Accent2 7 2 2 2 2 8" xfId="42008"/>
    <cellStyle name="40% - Accent2 7 2 2 2 3" xfId="42009"/>
    <cellStyle name="40% - Accent2 7 2 2 2 3 2" xfId="42010"/>
    <cellStyle name="40% - Accent2 7 2 2 2 3 2 2" xfId="42011"/>
    <cellStyle name="40% - Accent2 7 2 2 2 3 3" xfId="42012"/>
    <cellStyle name="40% - Accent2 7 2 2 2 3 4" xfId="42013"/>
    <cellStyle name="40% - Accent2 7 2 2 2 4" xfId="42014"/>
    <cellStyle name="40% - Accent2 7 2 2 2 4 2" xfId="42015"/>
    <cellStyle name="40% - Accent2 7 2 2 2 5" xfId="42016"/>
    <cellStyle name="40% - Accent2 7 2 2 2 5 2" xfId="42017"/>
    <cellStyle name="40% - Accent2 7 2 2 2 6" xfId="42018"/>
    <cellStyle name="40% - Accent2 7 2 2 2 6 2" xfId="42019"/>
    <cellStyle name="40% - Accent2 7 2 2 2 7" xfId="42020"/>
    <cellStyle name="40% - Accent2 7 2 2 2 8" xfId="42021"/>
    <cellStyle name="40% - Accent2 7 2 2 2 9" xfId="42022"/>
    <cellStyle name="40% - Accent2 7 2 2 3" xfId="42023"/>
    <cellStyle name="40% - Accent2 7 2 2 3 2" xfId="42024"/>
    <cellStyle name="40% - Accent2 7 2 2 3 2 2" xfId="42025"/>
    <cellStyle name="40% - Accent2 7 2 2 3 2 3" xfId="42026"/>
    <cellStyle name="40% - Accent2 7 2 2 3 3" xfId="42027"/>
    <cellStyle name="40% - Accent2 7 2 2 3 3 2" xfId="42028"/>
    <cellStyle name="40% - Accent2 7 2 2 3 4" xfId="42029"/>
    <cellStyle name="40% - Accent2 7 2 2 3 5" xfId="42030"/>
    <cellStyle name="40% - Accent2 7 2 2 3 6" xfId="42031"/>
    <cellStyle name="40% - Accent2 7 2 2 3 7" xfId="42032"/>
    <cellStyle name="40% - Accent2 7 2 2 3 8" xfId="42033"/>
    <cellStyle name="40% - Accent2 7 2 2 4" xfId="42034"/>
    <cellStyle name="40% - Accent2 7 2 2 4 2" xfId="42035"/>
    <cellStyle name="40% - Accent2 7 2 2 4 2 2" xfId="42036"/>
    <cellStyle name="40% - Accent2 7 2 2 4 3" xfId="42037"/>
    <cellStyle name="40% - Accent2 7 2 2 4 4" xfId="42038"/>
    <cellStyle name="40% - Accent2 7 2 2 5" xfId="42039"/>
    <cellStyle name="40% - Accent2 7 2 2 5 2" xfId="42040"/>
    <cellStyle name="40% - Accent2 7 2 2 6" xfId="42041"/>
    <cellStyle name="40% - Accent2 7 2 2 6 2" xfId="42042"/>
    <cellStyle name="40% - Accent2 7 2 2 7" xfId="42043"/>
    <cellStyle name="40% - Accent2 7 2 2 7 2" xfId="42044"/>
    <cellStyle name="40% - Accent2 7 2 2 8" xfId="42045"/>
    <cellStyle name="40% - Accent2 7 2 2 9" xfId="42046"/>
    <cellStyle name="40% - Accent2 7 2 3" xfId="42047"/>
    <cellStyle name="40% - Accent2 7 2 3 10" xfId="42048"/>
    <cellStyle name="40% - Accent2 7 2 3 11" xfId="42049"/>
    <cellStyle name="40% - Accent2 7 2 3 2" xfId="42050"/>
    <cellStyle name="40% - Accent2 7 2 3 2 2" xfId="42051"/>
    <cellStyle name="40% - Accent2 7 2 3 2 2 2" xfId="42052"/>
    <cellStyle name="40% - Accent2 7 2 3 2 2 3" xfId="42053"/>
    <cellStyle name="40% - Accent2 7 2 3 2 3" xfId="42054"/>
    <cellStyle name="40% - Accent2 7 2 3 2 3 2" xfId="42055"/>
    <cellStyle name="40% - Accent2 7 2 3 2 4" xfId="42056"/>
    <cellStyle name="40% - Accent2 7 2 3 2 5" xfId="42057"/>
    <cellStyle name="40% - Accent2 7 2 3 2 6" xfId="42058"/>
    <cellStyle name="40% - Accent2 7 2 3 2 7" xfId="42059"/>
    <cellStyle name="40% - Accent2 7 2 3 2 8" xfId="42060"/>
    <cellStyle name="40% - Accent2 7 2 3 3" xfId="42061"/>
    <cellStyle name="40% - Accent2 7 2 3 3 2" xfId="42062"/>
    <cellStyle name="40% - Accent2 7 2 3 3 2 2" xfId="42063"/>
    <cellStyle name="40% - Accent2 7 2 3 3 3" xfId="42064"/>
    <cellStyle name="40% - Accent2 7 2 3 3 4" xfId="42065"/>
    <cellStyle name="40% - Accent2 7 2 3 4" xfId="42066"/>
    <cellStyle name="40% - Accent2 7 2 3 4 2" xfId="42067"/>
    <cellStyle name="40% - Accent2 7 2 3 5" xfId="42068"/>
    <cellStyle name="40% - Accent2 7 2 3 5 2" xfId="42069"/>
    <cellStyle name="40% - Accent2 7 2 3 6" xfId="42070"/>
    <cellStyle name="40% - Accent2 7 2 3 6 2" xfId="42071"/>
    <cellStyle name="40% - Accent2 7 2 3 7" xfId="42072"/>
    <cellStyle name="40% - Accent2 7 2 3 8" xfId="42073"/>
    <cellStyle name="40% - Accent2 7 2 3 9" xfId="42074"/>
    <cellStyle name="40% - Accent2 7 2 4" xfId="42075"/>
    <cellStyle name="40% - Accent2 7 2 4 2" xfId="42076"/>
    <cellStyle name="40% - Accent2 7 2 4 2 2" xfId="42077"/>
    <cellStyle name="40% - Accent2 7 2 4 2 3" xfId="42078"/>
    <cellStyle name="40% - Accent2 7 2 4 3" xfId="42079"/>
    <cellStyle name="40% - Accent2 7 2 4 3 2" xfId="42080"/>
    <cellStyle name="40% - Accent2 7 2 4 4" xfId="42081"/>
    <cellStyle name="40% - Accent2 7 2 4 5" xfId="42082"/>
    <cellStyle name="40% - Accent2 7 2 4 6" xfId="42083"/>
    <cellStyle name="40% - Accent2 7 2 4 7" xfId="42084"/>
    <cellStyle name="40% - Accent2 7 2 4 8" xfId="42085"/>
    <cellStyle name="40% - Accent2 7 2 5" xfId="42086"/>
    <cellStyle name="40% - Accent2 7 2 5 2" xfId="42087"/>
    <cellStyle name="40% - Accent2 7 2 5 2 2" xfId="42088"/>
    <cellStyle name="40% - Accent2 7 2 5 3" xfId="42089"/>
    <cellStyle name="40% - Accent2 7 2 5 4" xfId="42090"/>
    <cellStyle name="40% - Accent2 7 2 6" xfId="42091"/>
    <cellStyle name="40% - Accent2 7 2 6 2" xfId="42092"/>
    <cellStyle name="40% - Accent2 7 2 7" xfId="42093"/>
    <cellStyle name="40% - Accent2 7 2 7 2" xfId="42094"/>
    <cellStyle name="40% - Accent2 7 2 8" xfId="42095"/>
    <cellStyle name="40% - Accent2 7 2 8 2" xfId="42096"/>
    <cellStyle name="40% - Accent2 7 2 9" xfId="42097"/>
    <cellStyle name="40% - Accent2 7 3" xfId="42098"/>
    <cellStyle name="40% - Accent2 7 3 10" xfId="42099"/>
    <cellStyle name="40% - Accent2 7 3 11" xfId="42100"/>
    <cellStyle name="40% - Accent2 7 3 12" xfId="42101"/>
    <cellStyle name="40% - Accent2 7 3 2" xfId="42102"/>
    <cellStyle name="40% - Accent2 7 3 2 10" xfId="42103"/>
    <cellStyle name="40% - Accent2 7 3 2 11" xfId="42104"/>
    <cellStyle name="40% - Accent2 7 3 2 2" xfId="42105"/>
    <cellStyle name="40% - Accent2 7 3 2 2 2" xfId="42106"/>
    <cellStyle name="40% - Accent2 7 3 2 2 2 2" xfId="42107"/>
    <cellStyle name="40% - Accent2 7 3 2 2 2 3" xfId="42108"/>
    <cellStyle name="40% - Accent2 7 3 2 2 3" xfId="42109"/>
    <cellStyle name="40% - Accent2 7 3 2 2 3 2" xfId="42110"/>
    <cellStyle name="40% - Accent2 7 3 2 2 4" xfId="42111"/>
    <cellStyle name="40% - Accent2 7 3 2 2 5" xfId="42112"/>
    <cellStyle name="40% - Accent2 7 3 2 2 6" xfId="42113"/>
    <cellStyle name="40% - Accent2 7 3 2 2 7" xfId="42114"/>
    <cellStyle name="40% - Accent2 7 3 2 2 8" xfId="42115"/>
    <cellStyle name="40% - Accent2 7 3 2 3" xfId="42116"/>
    <cellStyle name="40% - Accent2 7 3 2 3 2" xfId="42117"/>
    <cellStyle name="40% - Accent2 7 3 2 3 2 2" xfId="42118"/>
    <cellStyle name="40% - Accent2 7 3 2 3 3" xfId="42119"/>
    <cellStyle name="40% - Accent2 7 3 2 3 4" xfId="42120"/>
    <cellStyle name="40% - Accent2 7 3 2 4" xfId="42121"/>
    <cellStyle name="40% - Accent2 7 3 2 4 2" xfId="42122"/>
    <cellStyle name="40% - Accent2 7 3 2 5" xfId="42123"/>
    <cellStyle name="40% - Accent2 7 3 2 5 2" xfId="42124"/>
    <cellStyle name="40% - Accent2 7 3 2 6" xfId="42125"/>
    <cellStyle name="40% - Accent2 7 3 2 6 2" xfId="42126"/>
    <cellStyle name="40% - Accent2 7 3 2 7" xfId="42127"/>
    <cellStyle name="40% - Accent2 7 3 2 8" xfId="42128"/>
    <cellStyle name="40% - Accent2 7 3 2 9" xfId="42129"/>
    <cellStyle name="40% - Accent2 7 3 3" xfId="42130"/>
    <cellStyle name="40% - Accent2 7 3 3 2" xfId="42131"/>
    <cellStyle name="40% - Accent2 7 3 3 2 2" xfId="42132"/>
    <cellStyle name="40% - Accent2 7 3 3 2 3" xfId="42133"/>
    <cellStyle name="40% - Accent2 7 3 3 3" xfId="42134"/>
    <cellStyle name="40% - Accent2 7 3 3 3 2" xfId="42135"/>
    <cellStyle name="40% - Accent2 7 3 3 4" xfId="42136"/>
    <cellStyle name="40% - Accent2 7 3 3 5" xfId="42137"/>
    <cellStyle name="40% - Accent2 7 3 3 6" xfId="42138"/>
    <cellStyle name="40% - Accent2 7 3 3 7" xfId="42139"/>
    <cellStyle name="40% - Accent2 7 3 3 8" xfId="42140"/>
    <cellStyle name="40% - Accent2 7 3 4" xfId="42141"/>
    <cellStyle name="40% - Accent2 7 3 4 2" xfId="42142"/>
    <cellStyle name="40% - Accent2 7 3 4 2 2" xfId="42143"/>
    <cellStyle name="40% - Accent2 7 3 4 3" xfId="42144"/>
    <cellStyle name="40% - Accent2 7 3 4 4" xfId="42145"/>
    <cellStyle name="40% - Accent2 7 3 5" xfId="42146"/>
    <cellStyle name="40% - Accent2 7 3 5 2" xfId="42147"/>
    <cellStyle name="40% - Accent2 7 3 6" xfId="42148"/>
    <cellStyle name="40% - Accent2 7 3 6 2" xfId="42149"/>
    <cellStyle name="40% - Accent2 7 3 7" xfId="42150"/>
    <cellStyle name="40% - Accent2 7 3 7 2" xfId="42151"/>
    <cellStyle name="40% - Accent2 7 3 8" xfId="42152"/>
    <cellStyle name="40% - Accent2 7 3 9" xfId="42153"/>
    <cellStyle name="40% - Accent2 7 4" xfId="42154"/>
    <cellStyle name="40% - Accent2 7 4 10" xfId="42155"/>
    <cellStyle name="40% - Accent2 7 4 11" xfId="42156"/>
    <cellStyle name="40% - Accent2 7 4 2" xfId="42157"/>
    <cellStyle name="40% - Accent2 7 4 2 2" xfId="42158"/>
    <cellStyle name="40% - Accent2 7 4 2 2 2" xfId="42159"/>
    <cellStyle name="40% - Accent2 7 4 2 2 3" xfId="42160"/>
    <cellStyle name="40% - Accent2 7 4 2 3" xfId="42161"/>
    <cellStyle name="40% - Accent2 7 4 2 3 2" xfId="42162"/>
    <cellStyle name="40% - Accent2 7 4 2 4" xfId="42163"/>
    <cellStyle name="40% - Accent2 7 4 2 5" xfId="42164"/>
    <cellStyle name="40% - Accent2 7 4 2 6" xfId="42165"/>
    <cellStyle name="40% - Accent2 7 4 2 7" xfId="42166"/>
    <cellStyle name="40% - Accent2 7 4 2 8" xfId="42167"/>
    <cellStyle name="40% - Accent2 7 4 3" xfId="42168"/>
    <cellStyle name="40% - Accent2 7 4 3 2" xfId="42169"/>
    <cellStyle name="40% - Accent2 7 4 3 2 2" xfId="42170"/>
    <cellStyle name="40% - Accent2 7 4 3 3" xfId="42171"/>
    <cellStyle name="40% - Accent2 7 4 3 4" xfId="42172"/>
    <cellStyle name="40% - Accent2 7 4 4" xfId="42173"/>
    <cellStyle name="40% - Accent2 7 4 4 2" xfId="42174"/>
    <cellStyle name="40% - Accent2 7 4 5" xfId="42175"/>
    <cellStyle name="40% - Accent2 7 4 5 2" xfId="42176"/>
    <cellStyle name="40% - Accent2 7 4 6" xfId="42177"/>
    <cellStyle name="40% - Accent2 7 4 6 2" xfId="42178"/>
    <cellStyle name="40% - Accent2 7 4 7" xfId="42179"/>
    <cellStyle name="40% - Accent2 7 4 8" xfId="42180"/>
    <cellStyle name="40% - Accent2 7 4 9" xfId="42181"/>
    <cellStyle name="40% - Accent2 7 5" xfId="42182"/>
    <cellStyle name="40% - Accent2 7 5 2" xfId="42183"/>
    <cellStyle name="40% - Accent2 7 5 2 2" xfId="42184"/>
    <cellStyle name="40% - Accent2 7 5 2 3" xfId="42185"/>
    <cellStyle name="40% - Accent2 7 5 3" xfId="42186"/>
    <cellStyle name="40% - Accent2 7 5 3 2" xfId="42187"/>
    <cellStyle name="40% - Accent2 7 5 4" xfId="42188"/>
    <cellStyle name="40% - Accent2 7 5 5" xfId="42189"/>
    <cellStyle name="40% - Accent2 7 5 6" xfId="42190"/>
    <cellStyle name="40% - Accent2 7 5 7" xfId="42191"/>
    <cellStyle name="40% - Accent2 7 5 8" xfId="42192"/>
    <cellStyle name="40% - Accent2 7 6" xfId="42193"/>
    <cellStyle name="40% - Accent2 7 6 2" xfId="42194"/>
    <cellStyle name="40% - Accent2 7 6 2 2" xfId="42195"/>
    <cellStyle name="40% - Accent2 7 6 3" xfId="42196"/>
    <cellStyle name="40% - Accent2 7 6 4" xfId="42197"/>
    <cellStyle name="40% - Accent2 7 7" xfId="42198"/>
    <cellStyle name="40% - Accent2 7 7 2" xfId="42199"/>
    <cellStyle name="40% - Accent2 7 8" xfId="42200"/>
    <cellStyle name="40% - Accent2 7 8 2" xfId="42201"/>
    <cellStyle name="40% - Accent2 7 9" xfId="42202"/>
    <cellStyle name="40% - Accent2 7 9 2" xfId="42203"/>
    <cellStyle name="40% - Accent2 8" xfId="42204"/>
    <cellStyle name="40% - Accent2 9" xfId="42205"/>
    <cellStyle name="40% - Accent2 9 2" xfId="42206"/>
    <cellStyle name="40% - Accent2 9 3" xfId="42207"/>
    <cellStyle name="40% - Accent3 10" xfId="42208"/>
    <cellStyle name="40% - Accent3 11" xfId="42209"/>
    <cellStyle name="40% - Accent3 2" xfId="178"/>
    <cellStyle name="40% - Accent3 2 2" xfId="179"/>
    <cellStyle name="40% - Accent3 2 2 2" xfId="42210"/>
    <cellStyle name="40% - Accent3 2 3" xfId="42211"/>
    <cellStyle name="40% - Accent3 2 4" xfId="42212"/>
    <cellStyle name="40% - Accent3 2 5" xfId="42213"/>
    <cellStyle name="40% - Accent3 2 6" xfId="42214"/>
    <cellStyle name="40% - Accent3 2 7" xfId="42215"/>
    <cellStyle name="40% - Accent3 3" xfId="180"/>
    <cellStyle name="40% - Accent3 3 2" xfId="181"/>
    <cellStyle name="40% - Accent3 3 2 2" xfId="42216"/>
    <cellStyle name="40% - Accent3 3 3" xfId="42217"/>
    <cellStyle name="40% - Accent3 3 3 2" xfId="42218"/>
    <cellStyle name="40% - Accent3 3 4" xfId="42219"/>
    <cellStyle name="40% - Accent3 4" xfId="182"/>
    <cellStyle name="40% - Accent3 4 2" xfId="183"/>
    <cellStyle name="40% - Accent3 4 3" xfId="42220"/>
    <cellStyle name="40% - Accent3 4 4" xfId="42221"/>
    <cellStyle name="40% - Accent3 5" xfId="42222"/>
    <cellStyle name="40% - Accent3 5 2" xfId="42223"/>
    <cellStyle name="40% - Accent3 6" xfId="42224"/>
    <cellStyle name="40% - Accent3 6 2" xfId="42225"/>
    <cellStyle name="40% - Accent3 7" xfId="42226"/>
    <cellStyle name="40% - Accent3 7 10" xfId="42227"/>
    <cellStyle name="40% - Accent3 7 11" xfId="42228"/>
    <cellStyle name="40% - Accent3 7 12" xfId="42229"/>
    <cellStyle name="40% - Accent3 7 13" xfId="42230"/>
    <cellStyle name="40% - Accent3 7 14" xfId="42231"/>
    <cellStyle name="40% - Accent3 7 2" xfId="42232"/>
    <cellStyle name="40% - Accent3 7 2 10" xfId="42233"/>
    <cellStyle name="40% - Accent3 7 2 11" xfId="42234"/>
    <cellStyle name="40% - Accent3 7 2 12" xfId="42235"/>
    <cellStyle name="40% - Accent3 7 2 13" xfId="42236"/>
    <cellStyle name="40% - Accent3 7 2 2" xfId="42237"/>
    <cellStyle name="40% - Accent3 7 2 2 10" xfId="42238"/>
    <cellStyle name="40% - Accent3 7 2 2 11" xfId="42239"/>
    <cellStyle name="40% - Accent3 7 2 2 12" xfId="42240"/>
    <cellStyle name="40% - Accent3 7 2 2 2" xfId="42241"/>
    <cellStyle name="40% - Accent3 7 2 2 2 10" xfId="42242"/>
    <cellStyle name="40% - Accent3 7 2 2 2 11" xfId="42243"/>
    <cellStyle name="40% - Accent3 7 2 2 2 2" xfId="42244"/>
    <cellStyle name="40% - Accent3 7 2 2 2 2 2" xfId="42245"/>
    <cellStyle name="40% - Accent3 7 2 2 2 2 2 2" xfId="42246"/>
    <cellStyle name="40% - Accent3 7 2 2 2 2 2 3" xfId="42247"/>
    <cellStyle name="40% - Accent3 7 2 2 2 2 3" xfId="42248"/>
    <cellStyle name="40% - Accent3 7 2 2 2 2 3 2" xfId="42249"/>
    <cellStyle name="40% - Accent3 7 2 2 2 2 4" xfId="42250"/>
    <cellStyle name="40% - Accent3 7 2 2 2 2 5" xfId="42251"/>
    <cellStyle name="40% - Accent3 7 2 2 2 2 6" xfId="42252"/>
    <cellStyle name="40% - Accent3 7 2 2 2 2 7" xfId="42253"/>
    <cellStyle name="40% - Accent3 7 2 2 2 2 8" xfId="42254"/>
    <cellStyle name="40% - Accent3 7 2 2 2 3" xfId="42255"/>
    <cellStyle name="40% - Accent3 7 2 2 2 3 2" xfId="42256"/>
    <cellStyle name="40% - Accent3 7 2 2 2 3 2 2" xfId="42257"/>
    <cellStyle name="40% - Accent3 7 2 2 2 3 3" xfId="42258"/>
    <cellStyle name="40% - Accent3 7 2 2 2 3 4" xfId="42259"/>
    <cellStyle name="40% - Accent3 7 2 2 2 4" xfId="42260"/>
    <cellStyle name="40% - Accent3 7 2 2 2 4 2" xfId="42261"/>
    <cellStyle name="40% - Accent3 7 2 2 2 5" xfId="42262"/>
    <cellStyle name="40% - Accent3 7 2 2 2 5 2" xfId="42263"/>
    <cellStyle name="40% - Accent3 7 2 2 2 6" xfId="42264"/>
    <cellStyle name="40% - Accent3 7 2 2 2 6 2" xfId="42265"/>
    <cellStyle name="40% - Accent3 7 2 2 2 7" xfId="42266"/>
    <cellStyle name="40% - Accent3 7 2 2 2 8" xfId="42267"/>
    <cellStyle name="40% - Accent3 7 2 2 2 9" xfId="42268"/>
    <cellStyle name="40% - Accent3 7 2 2 3" xfId="42269"/>
    <cellStyle name="40% - Accent3 7 2 2 3 2" xfId="42270"/>
    <cellStyle name="40% - Accent3 7 2 2 3 2 2" xfId="42271"/>
    <cellStyle name="40% - Accent3 7 2 2 3 2 3" xfId="42272"/>
    <cellStyle name="40% - Accent3 7 2 2 3 3" xfId="42273"/>
    <cellStyle name="40% - Accent3 7 2 2 3 3 2" xfId="42274"/>
    <cellStyle name="40% - Accent3 7 2 2 3 4" xfId="42275"/>
    <cellStyle name="40% - Accent3 7 2 2 3 5" xfId="42276"/>
    <cellStyle name="40% - Accent3 7 2 2 3 6" xfId="42277"/>
    <cellStyle name="40% - Accent3 7 2 2 3 7" xfId="42278"/>
    <cellStyle name="40% - Accent3 7 2 2 3 8" xfId="42279"/>
    <cellStyle name="40% - Accent3 7 2 2 4" xfId="42280"/>
    <cellStyle name="40% - Accent3 7 2 2 4 2" xfId="42281"/>
    <cellStyle name="40% - Accent3 7 2 2 4 2 2" xfId="42282"/>
    <cellStyle name="40% - Accent3 7 2 2 4 3" xfId="42283"/>
    <cellStyle name="40% - Accent3 7 2 2 4 4" xfId="42284"/>
    <cellStyle name="40% - Accent3 7 2 2 5" xfId="42285"/>
    <cellStyle name="40% - Accent3 7 2 2 5 2" xfId="42286"/>
    <cellStyle name="40% - Accent3 7 2 2 6" xfId="42287"/>
    <cellStyle name="40% - Accent3 7 2 2 6 2" xfId="42288"/>
    <cellStyle name="40% - Accent3 7 2 2 7" xfId="42289"/>
    <cellStyle name="40% - Accent3 7 2 2 7 2" xfId="42290"/>
    <cellStyle name="40% - Accent3 7 2 2 8" xfId="42291"/>
    <cellStyle name="40% - Accent3 7 2 2 9" xfId="42292"/>
    <cellStyle name="40% - Accent3 7 2 3" xfId="42293"/>
    <cellStyle name="40% - Accent3 7 2 3 10" xfId="42294"/>
    <cellStyle name="40% - Accent3 7 2 3 11" xfId="42295"/>
    <cellStyle name="40% - Accent3 7 2 3 2" xfId="42296"/>
    <cellStyle name="40% - Accent3 7 2 3 2 2" xfId="42297"/>
    <cellStyle name="40% - Accent3 7 2 3 2 2 2" xfId="42298"/>
    <cellStyle name="40% - Accent3 7 2 3 2 2 3" xfId="42299"/>
    <cellStyle name="40% - Accent3 7 2 3 2 3" xfId="42300"/>
    <cellStyle name="40% - Accent3 7 2 3 2 3 2" xfId="42301"/>
    <cellStyle name="40% - Accent3 7 2 3 2 4" xfId="42302"/>
    <cellStyle name="40% - Accent3 7 2 3 2 5" xfId="42303"/>
    <cellStyle name="40% - Accent3 7 2 3 2 6" xfId="42304"/>
    <cellStyle name="40% - Accent3 7 2 3 2 7" xfId="42305"/>
    <cellStyle name="40% - Accent3 7 2 3 2 8" xfId="42306"/>
    <cellStyle name="40% - Accent3 7 2 3 3" xfId="42307"/>
    <cellStyle name="40% - Accent3 7 2 3 3 2" xfId="42308"/>
    <cellStyle name="40% - Accent3 7 2 3 3 2 2" xfId="42309"/>
    <cellStyle name="40% - Accent3 7 2 3 3 3" xfId="42310"/>
    <cellStyle name="40% - Accent3 7 2 3 3 4" xfId="42311"/>
    <cellStyle name="40% - Accent3 7 2 3 4" xfId="42312"/>
    <cellStyle name="40% - Accent3 7 2 3 4 2" xfId="42313"/>
    <cellStyle name="40% - Accent3 7 2 3 5" xfId="42314"/>
    <cellStyle name="40% - Accent3 7 2 3 5 2" xfId="42315"/>
    <cellStyle name="40% - Accent3 7 2 3 6" xfId="42316"/>
    <cellStyle name="40% - Accent3 7 2 3 6 2" xfId="42317"/>
    <cellStyle name="40% - Accent3 7 2 3 7" xfId="42318"/>
    <cellStyle name="40% - Accent3 7 2 3 8" xfId="42319"/>
    <cellStyle name="40% - Accent3 7 2 3 9" xfId="42320"/>
    <cellStyle name="40% - Accent3 7 2 4" xfId="42321"/>
    <cellStyle name="40% - Accent3 7 2 4 2" xfId="42322"/>
    <cellStyle name="40% - Accent3 7 2 4 2 2" xfId="42323"/>
    <cellStyle name="40% - Accent3 7 2 4 2 3" xfId="42324"/>
    <cellStyle name="40% - Accent3 7 2 4 3" xfId="42325"/>
    <cellStyle name="40% - Accent3 7 2 4 3 2" xfId="42326"/>
    <cellStyle name="40% - Accent3 7 2 4 4" xfId="42327"/>
    <cellStyle name="40% - Accent3 7 2 4 5" xfId="42328"/>
    <cellStyle name="40% - Accent3 7 2 4 6" xfId="42329"/>
    <cellStyle name="40% - Accent3 7 2 4 7" xfId="42330"/>
    <cellStyle name="40% - Accent3 7 2 4 8" xfId="42331"/>
    <cellStyle name="40% - Accent3 7 2 5" xfId="42332"/>
    <cellStyle name="40% - Accent3 7 2 5 2" xfId="42333"/>
    <cellStyle name="40% - Accent3 7 2 5 2 2" xfId="42334"/>
    <cellStyle name="40% - Accent3 7 2 5 3" xfId="42335"/>
    <cellStyle name="40% - Accent3 7 2 5 4" xfId="42336"/>
    <cellStyle name="40% - Accent3 7 2 6" xfId="42337"/>
    <cellStyle name="40% - Accent3 7 2 6 2" xfId="42338"/>
    <cellStyle name="40% - Accent3 7 2 7" xfId="42339"/>
    <cellStyle name="40% - Accent3 7 2 7 2" xfId="42340"/>
    <cellStyle name="40% - Accent3 7 2 8" xfId="42341"/>
    <cellStyle name="40% - Accent3 7 2 8 2" xfId="42342"/>
    <cellStyle name="40% - Accent3 7 2 9" xfId="42343"/>
    <cellStyle name="40% - Accent3 7 3" xfId="42344"/>
    <cellStyle name="40% - Accent3 7 3 10" xfId="42345"/>
    <cellStyle name="40% - Accent3 7 3 11" xfId="42346"/>
    <cellStyle name="40% - Accent3 7 3 12" xfId="42347"/>
    <cellStyle name="40% - Accent3 7 3 2" xfId="42348"/>
    <cellStyle name="40% - Accent3 7 3 2 10" xfId="42349"/>
    <cellStyle name="40% - Accent3 7 3 2 11" xfId="42350"/>
    <cellStyle name="40% - Accent3 7 3 2 2" xfId="42351"/>
    <cellStyle name="40% - Accent3 7 3 2 2 2" xfId="42352"/>
    <cellStyle name="40% - Accent3 7 3 2 2 2 2" xfId="42353"/>
    <cellStyle name="40% - Accent3 7 3 2 2 2 3" xfId="42354"/>
    <cellStyle name="40% - Accent3 7 3 2 2 3" xfId="42355"/>
    <cellStyle name="40% - Accent3 7 3 2 2 3 2" xfId="42356"/>
    <cellStyle name="40% - Accent3 7 3 2 2 4" xfId="42357"/>
    <cellStyle name="40% - Accent3 7 3 2 2 5" xfId="42358"/>
    <cellStyle name="40% - Accent3 7 3 2 2 6" xfId="42359"/>
    <cellStyle name="40% - Accent3 7 3 2 2 7" xfId="42360"/>
    <cellStyle name="40% - Accent3 7 3 2 2 8" xfId="42361"/>
    <cellStyle name="40% - Accent3 7 3 2 3" xfId="42362"/>
    <cellStyle name="40% - Accent3 7 3 2 3 2" xfId="42363"/>
    <cellStyle name="40% - Accent3 7 3 2 3 2 2" xfId="42364"/>
    <cellStyle name="40% - Accent3 7 3 2 3 3" xfId="42365"/>
    <cellStyle name="40% - Accent3 7 3 2 3 4" xfId="42366"/>
    <cellStyle name="40% - Accent3 7 3 2 4" xfId="42367"/>
    <cellStyle name="40% - Accent3 7 3 2 4 2" xfId="42368"/>
    <cellStyle name="40% - Accent3 7 3 2 5" xfId="42369"/>
    <cellStyle name="40% - Accent3 7 3 2 5 2" xfId="42370"/>
    <cellStyle name="40% - Accent3 7 3 2 6" xfId="42371"/>
    <cellStyle name="40% - Accent3 7 3 2 6 2" xfId="42372"/>
    <cellStyle name="40% - Accent3 7 3 2 7" xfId="42373"/>
    <cellStyle name="40% - Accent3 7 3 2 8" xfId="42374"/>
    <cellStyle name="40% - Accent3 7 3 2 9" xfId="42375"/>
    <cellStyle name="40% - Accent3 7 3 3" xfId="42376"/>
    <cellStyle name="40% - Accent3 7 3 3 2" xfId="42377"/>
    <cellStyle name="40% - Accent3 7 3 3 2 2" xfId="42378"/>
    <cellStyle name="40% - Accent3 7 3 3 2 3" xfId="42379"/>
    <cellStyle name="40% - Accent3 7 3 3 3" xfId="42380"/>
    <cellStyle name="40% - Accent3 7 3 3 3 2" xfId="42381"/>
    <cellStyle name="40% - Accent3 7 3 3 4" xfId="42382"/>
    <cellStyle name="40% - Accent3 7 3 3 5" xfId="42383"/>
    <cellStyle name="40% - Accent3 7 3 3 6" xfId="42384"/>
    <cellStyle name="40% - Accent3 7 3 3 7" xfId="42385"/>
    <cellStyle name="40% - Accent3 7 3 3 8" xfId="42386"/>
    <cellStyle name="40% - Accent3 7 3 4" xfId="42387"/>
    <cellStyle name="40% - Accent3 7 3 4 2" xfId="42388"/>
    <cellStyle name="40% - Accent3 7 3 4 2 2" xfId="42389"/>
    <cellStyle name="40% - Accent3 7 3 4 3" xfId="42390"/>
    <cellStyle name="40% - Accent3 7 3 4 4" xfId="42391"/>
    <cellStyle name="40% - Accent3 7 3 5" xfId="42392"/>
    <cellStyle name="40% - Accent3 7 3 5 2" xfId="42393"/>
    <cellStyle name="40% - Accent3 7 3 6" xfId="42394"/>
    <cellStyle name="40% - Accent3 7 3 6 2" xfId="42395"/>
    <cellStyle name="40% - Accent3 7 3 7" xfId="42396"/>
    <cellStyle name="40% - Accent3 7 3 7 2" xfId="42397"/>
    <cellStyle name="40% - Accent3 7 3 8" xfId="42398"/>
    <cellStyle name="40% - Accent3 7 3 9" xfId="42399"/>
    <cellStyle name="40% - Accent3 7 4" xfId="42400"/>
    <cellStyle name="40% - Accent3 7 4 10" xfId="42401"/>
    <cellStyle name="40% - Accent3 7 4 11" xfId="42402"/>
    <cellStyle name="40% - Accent3 7 4 2" xfId="42403"/>
    <cellStyle name="40% - Accent3 7 4 2 2" xfId="42404"/>
    <cellStyle name="40% - Accent3 7 4 2 2 2" xfId="42405"/>
    <cellStyle name="40% - Accent3 7 4 2 2 3" xfId="42406"/>
    <cellStyle name="40% - Accent3 7 4 2 3" xfId="42407"/>
    <cellStyle name="40% - Accent3 7 4 2 3 2" xfId="42408"/>
    <cellStyle name="40% - Accent3 7 4 2 4" xfId="42409"/>
    <cellStyle name="40% - Accent3 7 4 2 5" xfId="42410"/>
    <cellStyle name="40% - Accent3 7 4 2 6" xfId="42411"/>
    <cellStyle name="40% - Accent3 7 4 2 7" xfId="42412"/>
    <cellStyle name="40% - Accent3 7 4 2 8" xfId="42413"/>
    <cellStyle name="40% - Accent3 7 4 3" xfId="42414"/>
    <cellStyle name="40% - Accent3 7 4 3 2" xfId="42415"/>
    <cellStyle name="40% - Accent3 7 4 3 2 2" xfId="42416"/>
    <cellStyle name="40% - Accent3 7 4 3 3" xfId="42417"/>
    <cellStyle name="40% - Accent3 7 4 3 4" xfId="42418"/>
    <cellStyle name="40% - Accent3 7 4 4" xfId="42419"/>
    <cellStyle name="40% - Accent3 7 4 4 2" xfId="42420"/>
    <cellStyle name="40% - Accent3 7 4 5" xfId="42421"/>
    <cellStyle name="40% - Accent3 7 4 5 2" xfId="42422"/>
    <cellStyle name="40% - Accent3 7 4 6" xfId="42423"/>
    <cellStyle name="40% - Accent3 7 4 6 2" xfId="42424"/>
    <cellStyle name="40% - Accent3 7 4 7" xfId="42425"/>
    <cellStyle name="40% - Accent3 7 4 8" xfId="42426"/>
    <cellStyle name="40% - Accent3 7 4 9" xfId="42427"/>
    <cellStyle name="40% - Accent3 7 5" xfId="42428"/>
    <cellStyle name="40% - Accent3 7 5 2" xfId="42429"/>
    <cellStyle name="40% - Accent3 7 5 2 2" xfId="42430"/>
    <cellStyle name="40% - Accent3 7 5 2 3" xfId="42431"/>
    <cellStyle name="40% - Accent3 7 5 3" xfId="42432"/>
    <cellStyle name="40% - Accent3 7 5 3 2" xfId="42433"/>
    <cellStyle name="40% - Accent3 7 5 4" xfId="42434"/>
    <cellStyle name="40% - Accent3 7 5 5" xfId="42435"/>
    <cellStyle name="40% - Accent3 7 5 6" xfId="42436"/>
    <cellStyle name="40% - Accent3 7 5 7" xfId="42437"/>
    <cellStyle name="40% - Accent3 7 5 8" xfId="42438"/>
    <cellStyle name="40% - Accent3 7 6" xfId="42439"/>
    <cellStyle name="40% - Accent3 7 6 2" xfId="42440"/>
    <cellStyle name="40% - Accent3 7 6 2 2" xfId="42441"/>
    <cellStyle name="40% - Accent3 7 6 3" xfId="42442"/>
    <cellStyle name="40% - Accent3 7 6 4" xfId="42443"/>
    <cellStyle name="40% - Accent3 7 7" xfId="42444"/>
    <cellStyle name="40% - Accent3 7 7 2" xfId="42445"/>
    <cellStyle name="40% - Accent3 7 8" xfId="42446"/>
    <cellStyle name="40% - Accent3 7 8 2" xfId="42447"/>
    <cellStyle name="40% - Accent3 7 9" xfId="42448"/>
    <cellStyle name="40% - Accent3 7 9 2" xfId="42449"/>
    <cellStyle name="40% - Accent3 8" xfId="42450"/>
    <cellStyle name="40% - Accent3 9" xfId="42451"/>
    <cellStyle name="40% - Accent3 9 2" xfId="42452"/>
    <cellStyle name="40% - Accent3 9 3" xfId="42453"/>
    <cellStyle name="40% - Accent4 10" xfId="42454"/>
    <cellStyle name="40% - Accent4 11" xfId="42455"/>
    <cellStyle name="40% - Accent4 2" xfId="184"/>
    <cellStyle name="40% - Accent4 2 2" xfId="185"/>
    <cellStyle name="40% - Accent4 2 2 2" xfId="42456"/>
    <cellStyle name="40% - Accent4 2 3" xfId="42457"/>
    <cellStyle name="40% - Accent4 2 4" xfId="42458"/>
    <cellStyle name="40% - Accent4 2 5" xfId="42459"/>
    <cellStyle name="40% - Accent4 2 6" xfId="42460"/>
    <cellStyle name="40% - Accent4 2 7" xfId="42461"/>
    <cellStyle name="40% - Accent4 3" xfId="186"/>
    <cellStyle name="40% - Accent4 3 2" xfId="187"/>
    <cellStyle name="40% - Accent4 3 2 2" xfId="42462"/>
    <cellStyle name="40% - Accent4 3 3" xfId="42463"/>
    <cellStyle name="40% - Accent4 3 3 2" xfId="42464"/>
    <cellStyle name="40% - Accent4 3 4" xfId="42465"/>
    <cellStyle name="40% - Accent4 4" xfId="188"/>
    <cellStyle name="40% - Accent4 4 2" xfId="189"/>
    <cellStyle name="40% - Accent4 4 3" xfId="42466"/>
    <cellStyle name="40% - Accent4 4 4" xfId="42467"/>
    <cellStyle name="40% - Accent4 5" xfId="42468"/>
    <cellStyle name="40% - Accent4 5 2" xfId="42469"/>
    <cellStyle name="40% - Accent4 6" xfId="42470"/>
    <cellStyle name="40% - Accent4 6 2" xfId="42471"/>
    <cellStyle name="40% - Accent4 7" xfId="42472"/>
    <cellStyle name="40% - Accent4 7 10" xfId="42473"/>
    <cellStyle name="40% - Accent4 7 11" xfId="42474"/>
    <cellStyle name="40% - Accent4 7 12" xfId="42475"/>
    <cellStyle name="40% - Accent4 7 13" xfId="42476"/>
    <cellStyle name="40% - Accent4 7 14" xfId="42477"/>
    <cellStyle name="40% - Accent4 7 2" xfId="42478"/>
    <cellStyle name="40% - Accent4 7 2 10" xfId="42479"/>
    <cellStyle name="40% - Accent4 7 2 11" xfId="42480"/>
    <cellStyle name="40% - Accent4 7 2 12" xfId="42481"/>
    <cellStyle name="40% - Accent4 7 2 13" xfId="42482"/>
    <cellStyle name="40% - Accent4 7 2 2" xfId="42483"/>
    <cellStyle name="40% - Accent4 7 2 2 10" xfId="42484"/>
    <cellStyle name="40% - Accent4 7 2 2 11" xfId="42485"/>
    <cellStyle name="40% - Accent4 7 2 2 12" xfId="42486"/>
    <cellStyle name="40% - Accent4 7 2 2 2" xfId="42487"/>
    <cellStyle name="40% - Accent4 7 2 2 2 10" xfId="42488"/>
    <cellStyle name="40% - Accent4 7 2 2 2 11" xfId="42489"/>
    <cellStyle name="40% - Accent4 7 2 2 2 2" xfId="42490"/>
    <cellStyle name="40% - Accent4 7 2 2 2 2 2" xfId="42491"/>
    <cellStyle name="40% - Accent4 7 2 2 2 2 2 2" xfId="42492"/>
    <cellStyle name="40% - Accent4 7 2 2 2 2 2 3" xfId="42493"/>
    <cellStyle name="40% - Accent4 7 2 2 2 2 3" xfId="42494"/>
    <cellStyle name="40% - Accent4 7 2 2 2 2 3 2" xfId="42495"/>
    <cellStyle name="40% - Accent4 7 2 2 2 2 4" xfId="42496"/>
    <cellStyle name="40% - Accent4 7 2 2 2 2 5" xfId="42497"/>
    <cellStyle name="40% - Accent4 7 2 2 2 2 6" xfId="42498"/>
    <cellStyle name="40% - Accent4 7 2 2 2 2 7" xfId="42499"/>
    <cellStyle name="40% - Accent4 7 2 2 2 2 8" xfId="42500"/>
    <cellStyle name="40% - Accent4 7 2 2 2 3" xfId="42501"/>
    <cellStyle name="40% - Accent4 7 2 2 2 3 2" xfId="42502"/>
    <cellStyle name="40% - Accent4 7 2 2 2 3 2 2" xfId="42503"/>
    <cellStyle name="40% - Accent4 7 2 2 2 3 3" xfId="42504"/>
    <cellStyle name="40% - Accent4 7 2 2 2 3 4" xfId="42505"/>
    <cellStyle name="40% - Accent4 7 2 2 2 4" xfId="42506"/>
    <cellStyle name="40% - Accent4 7 2 2 2 4 2" xfId="42507"/>
    <cellStyle name="40% - Accent4 7 2 2 2 5" xfId="42508"/>
    <cellStyle name="40% - Accent4 7 2 2 2 5 2" xfId="42509"/>
    <cellStyle name="40% - Accent4 7 2 2 2 6" xfId="42510"/>
    <cellStyle name="40% - Accent4 7 2 2 2 6 2" xfId="42511"/>
    <cellStyle name="40% - Accent4 7 2 2 2 7" xfId="42512"/>
    <cellStyle name="40% - Accent4 7 2 2 2 8" xfId="42513"/>
    <cellStyle name="40% - Accent4 7 2 2 2 9" xfId="42514"/>
    <cellStyle name="40% - Accent4 7 2 2 3" xfId="42515"/>
    <cellStyle name="40% - Accent4 7 2 2 3 2" xfId="42516"/>
    <cellStyle name="40% - Accent4 7 2 2 3 2 2" xfId="42517"/>
    <cellStyle name="40% - Accent4 7 2 2 3 2 3" xfId="42518"/>
    <cellStyle name="40% - Accent4 7 2 2 3 3" xfId="42519"/>
    <cellStyle name="40% - Accent4 7 2 2 3 3 2" xfId="42520"/>
    <cellStyle name="40% - Accent4 7 2 2 3 4" xfId="42521"/>
    <cellStyle name="40% - Accent4 7 2 2 3 5" xfId="42522"/>
    <cellStyle name="40% - Accent4 7 2 2 3 6" xfId="42523"/>
    <cellStyle name="40% - Accent4 7 2 2 3 7" xfId="42524"/>
    <cellStyle name="40% - Accent4 7 2 2 3 8" xfId="42525"/>
    <cellStyle name="40% - Accent4 7 2 2 4" xfId="42526"/>
    <cellStyle name="40% - Accent4 7 2 2 4 2" xfId="42527"/>
    <cellStyle name="40% - Accent4 7 2 2 4 2 2" xfId="42528"/>
    <cellStyle name="40% - Accent4 7 2 2 4 3" xfId="42529"/>
    <cellStyle name="40% - Accent4 7 2 2 4 4" xfId="42530"/>
    <cellStyle name="40% - Accent4 7 2 2 5" xfId="42531"/>
    <cellStyle name="40% - Accent4 7 2 2 5 2" xfId="42532"/>
    <cellStyle name="40% - Accent4 7 2 2 6" xfId="42533"/>
    <cellStyle name="40% - Accent4 7 2 2 6 2" xfId="42534"/>
    <cellStyle name="40% - Accent4 7 2 2 7" xfId="42535"/>
    <cellStyle name="40% - Accent4 7 2 2 7 2" xfId="42536"/>
    <cellStyle name="40% - Accent4 7 2 2 8" xfId="42537"/>
    <cellStyle name="40% - Accent4 7 2 2 9" xfId="42538"/>
    <cellStyle name="40% - Accent4 7 2 3" xfId="42539"/>
    <cellStyle name="40% - Accent4 7 2 3 10" xfId="42540"/>
    <cellStyle name="40% - Accent4 7 2 3 11" xfId="42541"/>
    <cellStyle name="40% - Accent4 7 2 3 2" xfId="42542"/>
    <cellStyle name="40% - Accent4 7 2 3 2 2" xfId="42543"/>
    <cellStyle name="40% - Accent4 7 2 3 2 2 2" xfId="42544"/>
    <cellStyle name="40% - Accent4 7 2 3 2 2 3" xfId="42545"/>
    <cellStyle name="40% - Accent4 7 2 3 2 3" xfId="42546"/>
    <cellStyle name="40% - Accent4 7 2 3 2 3 2" xfId="42547"/>
    <cellStyle name="40% - Accent4 7 2 3 2 4" xfId="42548"/>
    <cellStyle name="40% - Accent4 7 2 3 2 5" xfId="42549"/>
    <cellStyle name="40% - Accent4 7 2 3 2 6" xfId="42550"/>
    <cellStyle name="40% - Accent4 7 2 3 2 7" xfId="42551"/>
    <cellStyle name="40% - Accent4 7 2 3 2 8" xfId="42552"/>
    <cellStyle name="40% - Accent4 7 2 3 3" xfId="42553"/>
    <cellStyle name="40% - Accent4 7 2 3 3 2" xfId="42554"/>
    <cellStyle name="40% - Accent4 7 2 3 3 2 2" xfId="42555"/>
    <cellStyle name="40% - Accent4 7 2 3 3 3" xfId="42556"/>
    <cellStyle name="40% - Accent4 7 2 3 3 4" xfId="42557"/>
    <cellStyle name="40% - Accent4 7 2 3 4" xfId="42558"/>
    <cellStyle name="40% - Accent4 7 2 3 4 2" xfId="42559"/>
    <cellStyle name="40% - Accent4 7 2 3 5" xfId="42560"/>
    <cellStyle name="40% - Accent4 7 2 3 5 2" xfId="42561"/>
    <cellStyle name="40% - Accent4 7 2 3 6" xfId="42562"/>
    <cellStyle name="40% - Accent4 7 2 3 6 2" xfId="42563"/>
    <cellStyle name="40% - Accent4 7 2 3 7" xfId="42564"/>
    <cellStyle name="40% - Accent4 7 2 3 8" xfId="42565"/>
    <cellStyle name="40% - Accent4 7 2 3 9" xfId="42566"/>
    <cellStyle name="40% - Accent4 7 2 4" xfId="42567"/>
    <cellStyle name="40% - Accent4 7 2 4 2" xfId="42568"/>
    <cellStyle name="40% - Accent4 7 2 4 2 2" xfId="42569"/>
    <cellStyle name="40% - Accent4 7 2 4 2 3" xfId="42570"/>
    <cellStyle name="40% - Accent4 7 2 4 3" xfId="42571"/>
    <cellStyle name="40% - Accent4 7 2 4 3 2" xfId="42572"/>
    <cellStyle name="40% - Accent4 7 2 4 4" xfId="42573"/>
    <cellStyle name="40% - Accent4 7 2 4 5" xfId="42574"/>
    <cellStyle name="40% - Accent4 7 2 4 6" xfId="42575"/>
    <cellStyle name="40% - Accent4 7 2 4 7" xfId="42576"/>
    <cellStyle name="40% - Accent4 7 2 4 8" xfId="42577"/>
    <cellStyle name="40% - Accent4 7 2 5" xfId="42578"/>
    <cellStyle name="40% - Accent4 7 2 5 2" xfId="42579"/>
    <cellStyle name="40% - Accent4 7 2 5 2 2" xfId="42580"/>
    <cellStyle name="40% - Accent4 7 2 5 3" xfId="42581"/>
    <cellStyle name="40% - Accent4 7 2 5 4" xfId="42582"/>
    <cellStyle name="40% - Accent4 7 2 6" xfId="42583"/>
    <cellStyle name="40% - Accent4 7 2 6 2" xfId="42584"/>
    <cellStyle name="40% - Accent4 7 2 7" xfId="42585"/>
    <cellStyle name="40% - Accent4 7 2 7 2" xfId="42586"/>
    <cellStyle name="40% - Accent4 7 2 8" xfId="42587"/>
    <cellStyle name="40% - Accent4 7 2 8 2" xfId="42588"/>
    <cellStyle name="40% - Accent4 7 2 9" xfId="42589"/>
    <cellStyle name="40% - Accent4 7 3" xfId="42590"/>
    <cellStyle name="40% - Accent4 7 3 10" xfId="42591"/>
    <cellStyle name="40% - Accent4 7 3 11" xfId="42592"/>
    <cellStyle name="40% - Accent4 7 3 12" xfId="42593"/>
    <cellStyle name="40% - Accent4 7 3 2" xfId="42594"/>
    <cellStyle name="40% - Accent4 7 3 2 10" xfId="42595"/>
    <cellStyle name="40% - Accent4 7 3 2 11" xfId="42596"/>
    <cellStyle name="40% - Accent4 7 3 2 2" xfId="42597"/>
    <cellStyle name="40% - Accent4 7 3 2 2 2" xfId="42598"/>
    <cellStyle name="40% - Accent4 7 3 2 2 2 2" xfId="42599"/>
    <cellStyle name="40% - Accent4 7 3 2 2 2 3" xfId="42600"/>
    <cellStyle name="40% - Accent4 7 3 2 2 3" xfId="42601"/>
    <cellStyle name="40% - Accent4 7 3 2 2 3 2" xfId="42602"/>
    <cellStyle name="40% - Accent4 7 3 2 2 4" xfId="42603"/>
    <cellStyle name="40% - Accent4 7 3 2 2 5" xfId="42604"/>
    <cellStyle name="40% - Accent4 7 3 2 2 6" xfId="42605"/>
    <cellStyle name="40% - Accent4 7 3 2 2 7" xfId="42606"/>
    <cellStyle name="40% - Accent4 7 3 2 2 8" xfId="42607"/>
    <cellStyle name="40% - Accent4 7 3 2 3" xfId="42608"/>
    <cellStyle name="40% - Accent4 7 3 2 3 2" xfId="42609"/>
    <cellStyle name="40% - Accent4 7 3 2 3 2 2" xfId="42610"/>
    <cellStyle name="40% - Accent4 7 3 2 3 3" xfId="42611"/>
    <cellStyle name="40% - Accent4 7 3 2 3 4" xfId="42612"/>
    <cellStyle name="40% - Accent4 7 3 2 4" xfId="42613"/>
    <cellStyle name="40% - Accent4 7 3 2 4 2" xfId="42614"/>
    <cellStyle name="40% - Accent4 7 3 2 5" xfId="42615"/>
    <cellStyle name="40% - Accent4 7 3 2 5 2" xfId="42616"/>
    <cellStyle name="40% - Accent4 7 3 2 6" xfId="42617"/>
    <cellStyle name="40% - Accent4 7 3 2 6 2" xfId="42618"/>
    <cellStyle name="40% - Accent4 7 3 2 7" xfId="42619"/>
    <cellStyle name="40% - Accent4 7 3 2 8" xfId="42620"/>
    <cellStyle name="40% - Accent4 7 3 2 9" xfId="42621"/>
    <cellStyle name="40% - Accent4 7 3 3" xfId="42622"/>
    <cellStyle name="40% - Accent4 7 3 3 2" xfId="42623"/>
    <cellStyle name="40% - Accent4 7 3 3 2 2" xfId="42624"/>
    <cellStyle name="40% - Accent4 7 3 3 2 3" xfId="42625"/>
    <cellStyle name="40% - Accent4 7 3 3 3" xfId="42626"/>
    <cellStyle name="40% - Accent4 7 3 3 3 2" xfId="42627"/>
    <cellStyle name="40% - Accent4 7 3 3 4" xfId="42628"/>
    <cellStyle name="40% - Accent4 7 3 3 5" xfId="42629"/>
    <cellStyle name="40% - Accent4 7 3 3 6" xfId="42630"/>
    <cellStyle name="40% - Accent4 7 3 3 7" xfId="42631"/>
    <cellStyle name="40% - Accent4 7 3 3 8" xfId="42632"/>
    <cellStyle name="40% - Accent4 7 3 4" xfId="42633"/>
    <cellStyle name="40% - Accent4 7 3 4 2" xfId="42634"/>
    <cellStyle name="40% - Accent4 7 3 4 2 2" xfId="42635"/>
    <cellStyle name="40% - Accent4 7 3 4 3" xfId="42636"/>
    <cellStyle name="40% - Accent4 7 3 4 4" xfId="42637"/>
    <cellStyle name="40% - Accent4 7 3 5" xfId="42638"/>
    <cellStyle name="40% - Accent4 7 3 5 2" xfId="42639"/>
    <cellStyle name="40% - Accent4 7 3 6" xfId="42640"/>
    <cellStyle name="40% - Accent4 7 3 6 2" xfId="42641"/>
    <cellStyle name="40% - Accent4 7 3 7" xfId="42642"/>
    <cellStyle name="40% - Accent4 7 3 7 2" xfId="42643"/>
    <cellStyle name="40% - Accent4 7 3 8" xfId="42644"/>
    <cellStyle name="40% - Accent4 7 3 9" xfId="42645"/>
    <cellStyle name="40% - Accent4 7 4" xfId="42646"/>
    <cellStyle name="40% - Accent4 7 4 10" xfId="42647"/>
    <cellStyle name="40% - Accent4 7 4 11" xfId="42648"/>
    <cellStyle name="40% - Accent4 7 4 2" xfId="42649"/>
    <cellStyle name="40% - Accent4 7 4 2 2" xfId="42650"/>
    <cellStyle name="40% - Accent4 7 4 2 2 2" xfId="42651"/>
    <cellStyle name="40% - Accent4 7 4 2 2 3" xfId="42652"/>
    <cellStyle name="40% - Accent4 7 4 2 3" xfId="42653"/>
    <cellStyle name="40% - Accent4 7 4 2 3 2" xfId="42654"/>
    <cellStyle name="40% - Accent4 7 4 2 4" xfId="42655"/>
    <cellStyle name="40% - Accent4 7 4 2 5" xfId="42656"/>
    <cellStyle name="40% - Accent4 7 4 2 6" xfId="42657"/>
    <cellStyle name="40% - Accent4 7 4 2 7" xfId="42658"/>
    <cellStyle name="40% - Accent4 7 4 2 8" xfId="42659"/>
    <cellStyle name="40% - Accent4 7 4 3" xfId="42660"/>
    <cellStyle name="40% - Accent4 7 4 3 2" xfId="42661"/>
    <cellStyle name="40% - Accent4 7 4 3 2 2" xfId="42662"/>
    <cellStyle name="40% - Accent4 7 4 3 3" xfId="42663"/>
    <cellStyle name="40% - Accent4 7 4 3 4" xfId="42664"/>
    <cellStyle name="40% - Accent4 7 4 4" xfId="42665"/>
    <cellStyle name="40% - Accent4 7 4 4 2" xfId="42666"/>
    <cellStyle name="40% - Accent4 7 4 5" xfId="42667"/>
    <cellStyle name="40% - Accent4 7 4 5 2" xfId="42668"/>
    <cellStyle name="40% - Accent4 7 4 6" xfId="42669"/>
    <cellStyle name="40% - Accent4 7 4 6 2" xfId="42670"/>
    <cellStyle name="40% - Accent4 7 4 7" xfId="42671"/>
    <cellStyle name="40% - Accent4 7 4 8" xfId="42672"/>
    <cellStyle name="40% - Accent4 7 4 9" xfId="42673"/>
    <cellStyle name="40% - Accent4 7 5" xfId="42674"/>
    <cellStyle name="40% - Accent4 7 5 2" xfId="42675"/>
    <cellStyle name="40% - Accent4 7 5 2 2" xfId="42676"/>
    <cellStyle name="40% - Accent4 7 5 2 3" xfId="42677"/>
    <cellStyle name="40% - Accent4 7 5 3" xfId="42678"/>
    <cellStyle name="40% - Accent4 7 5 3 2" xfId="42679"/>
    <cellStyle name="40% - Accent4 7 5 4" xfId="42680"/>
    <cellStyle name="40% - Accent4 7 5 5" xfId="42681"/>
    <cellStyle name="40% - Accent4 7 5 6" xfId="42682"/>
    <cellStyle name="40% - Accent4 7 5 7" xfId="42683"/>
    <cellStyle name="40% - Accent4 7 5 8" xfId="42684"/>
    <cellStyle name="40% - Accent4 7 6" xfId="42685"/>
    <cellStyle name="40% - Accent4 7 6 2" xfId="42686"/>
    <cellStyle name="40% - Accent4 7 6 2 2" xfId="42687"/>
    <cellStyle name="40% - Accent4 7 6 3" xfId="42688"/>
    <cellStyle name="40% - Accent4 7 6 4" xfId="42689"/>
    <cellStyle name="40% - Accent4 7 7" xfId="42690"/>
    <cellStyle name="40% - Accent4 7 7 2" xfId="42691"/>
    <cellStyle name="40% - Accent4 7 8" xfId="42692"/>
    <cellStyle name="40% - Accent4 7 8 2" xfId="42693"/>
    <cellStyle name="40% - Accent4 7 9" xfId="42694"/>
    <cellStyle name="40% - Accent4 7 9 2" xfId="42695"/>
    <cellStyle name="40% - Accent4 8" xfId="42696"/>
    <cellStyle name="40% - Accent4 9" xfId="42697"/>
    <cellStyle name="40% - Accent4 9 2" xfId="42698"/>
    <cellStyle name="40% - Accent4 9 3" xfId="42699"/>
    <cellStyle name="40% - Accent5 10" xfId="42700"/>
    <cellStyle name="40% - Accent5 11" xfId="42701"/>
    <cellStyle name="40% - Accent5 2" xfId="190"/>
    <cellStyle name="40% - Accent5 2 2" xfId="191"/>
    <cellStyle name="40% - Accent5 2 2 2" xfId="42702"/>
    <cellStyle name="40% - Accent5 2 3" xfId="42703"/>
    <cellStyle name="40% - Accent5 2 4" xfId="42704"/>
    <cellStyle name="40% - Accent5 2 5" xfId="42705"/>
    <cellStyle name="40% - Accent5 2 6" xfId="42706"/>
    <cellStyle name="40% - Accent5 3" xfId="192"/>
    <cellStyle name="40% - Accent5 3 2" xfId="193"/>
    <cellStyle name="40% - Accent5 3 2 2" xfId="42707"/>
    <cellStyle name="40% - Accent5 3 3" xfId="42708"/>
    <cellStyle name="40% - Accent5 3 3 2" xfId="42709"/>
    <cellStyle name="40% - Accent5 3 4" xfId="42710"/>
    <cellStyle name="40% - Accent5 4" xfId="194"/>
    <cellStyle name="40% - Accent5 4 2" xfId="195"/>
    <cellStyle name="40% - Accent5 4 3" xfId="42711"/>
    <cellStyle name="40% - Accent5 4 4" xfId="42712"/>
    <cellStyle name="40% - Accent5 5" xfId="42713"/>
    <cellStyle name="40% - Accent5 5 2" xfId="42714"/>
    <cellStyle name="40% - Accent5 6" xfId="42715"/>
    <cellStyle name="40% - Accent5 6 2" xfId="42716"/>
    <cellStyle name="40% - Accent5 7" xfId="42717"/>
    <cellStyle name="40% - Accent5 7 10" xfId="42718"/>
    <cellStyle name="40% - Accent5 7 11" xfId="42719"/>
    <cellStyle name="40% - Accent5 7 12" xfId="42720"/>
    <cellStyle name="40% - Accent5 7 13" xfId="42721"/>
    <cellStyle name="40% - Accent5 7 14" xfId="42722"/>
    <cellStyle name="40% - Accent5 7 2" xfId="42723"/>
    <cellStyle name="40% - Accent5 7 2 10" xfId="42724"/>
    <cellStyle name="40% - Accent5 7 2 11" xfId="42725"/>
    <cellStyle name="40% - Accent5 7 2 12" xfId="42726"/>
    <cellStyle name="40% - Accent5 7 2 13" xfId="42727"/>
    <cellStyle name="40% - Accent5 7 2 2" xfId="42728"/>
    <cellStyle name="40% - Accent5 7 2 2 10" xfId="42729"/>
    <cellStyle name="40% - Accent5 7 2 2 11" xfId="42730"/>
    <cellStyle name="40% - Accent5 7 2 2 12" xfId="42731"/>
    <cellStyle name="40% - Accent5 7 2 2 2" xfId="42732"/>
    <cellStyle name="40% - Accent5 7 2 2 2 10" xfId="42733"/>
    <cellStyle name="40% - Accent5 7 2 2 2 11" xfId="42734"/>
    <cellStyle name="40% - Accent5 7 2 2 2 2" xfId="42735"/>
    <cellStyle name="40% - Accent5 7 2 2 2 2 2" xfId="42736"/>
    <cellStyle name="40% - Accent5 7 2 2 2 2 2 2" xfId="42737"/>
    <cellStyle name="40% - Accent5 7 2 2 2 2 2 3" xfId="42738"/>
    <cellStyle name="40% - Accent5 7 2 2 2 2 3" xfId="42739"/>
    <cellStyle name="40% - Accent5 7 2 2 2 2 3 2" xfId="42740"/>
    <cellStyle name="40% - Accent5 7 2 2 2 2 4" xfId="42741"/>
    <cellStyle name="40% - Accent5 7 2 2 2 2 5" xfId="42742"/>
    <cellStyle name="40% - Accent5 7 2 2 2 2 6" xfId="42743"/>
    <cellStyle name="40% - Accent5 7 2 2 2 2 7" xfId="42744"/>
    <cellStyle name="40% - Accent5 7 2 2 2 2 8" xfId="42745"/>
    <cellStyle name="40% - Accent5 7 2 2 2 3" xfId="42746"/>
    <cellStyle name="40% - Accent5 7 2 2 2 3 2" xfId="42747"/>
    <cellStyle name="40% - Accent5 7 2 2 2 3 2 2" xfId="42748"/>
    <cellStyle name="40% - Accent5 7 2 2 2 3 3" xfId="42749"/>
    <cellStyle name="40% - Accent5 7 2 2 2 3 4" xfId="42750"/>
    <cellStyle name="40% - Accent5 7 2 2 2 4" xfId="42751"/>
    <cellStyle name="40% - Accent5 7 2 2 2 4 2" xfId="42752"/>
    <cellStyle name="40% - Accent5 7 2 2 2 5" xfId="42753"/>
    <cellStyle name="40% - Accent5 7 2 2 2 5 2" xfId="42754"/>
    <cellStyle name="40% - Accent5 7 2 2 2 6" xfId="42755"/>
    <cellStyle name="40% - Accent5 7 2 2 2 6 2" xfId="42756"/>
    <cellStyle name="40% - Accent5 7 2 2 2 7" xfId="42757"/>
    <cellStyle name="40% - Accent5 7 2 2 2 8" xfId="42758"/>
    <cellStyle name="40% - Accent5 7 2 2 2 9" xfId="42759"/>
    <cellStyle name="40% - Accent5 7 2 2 3" xfId="42760"/>
    <cellStyle name="40% - Accent5 7 2 2 3 2" xfId="42761"/>
    <cellStyle name="40% - Accent5 7 2 2 3 2 2" xfId="42762"/>
    <cellStyle name="40% - Accent5 7 2 2 3 2 3" xfId="42763"/>
    <cellStyle name="40% - Accent5 7 2 2 3 3" xfId="42764"/>
    <cellStyle name="40% - Accent5 7 2 2 3 3 2" xfId="42765"/>
    <cellStyle name="40% - Accent5 7 2 2 3 4" xfId="42766"/>
    <cellStyle name="40% - Accent5 7 2 2 3 5" xfId="42767"/>
    <cellStyle name="40% - Accent5 7 2 2 3 6" xfId="42768"/>
    <cellStyle name="40% - Accent5 7 2 2 3 7" xfId="42769"/>
    <cellStyle name="40% - Accent5 7 2 2 3 8" xfId="42770"/>
    <cellStyle name="40% - Accent5 7 2 2 4" xfId="42771"/>
    <cellStyle name="40% - Accent5 7 2 2 4 2" xfId="42772"/>
    <cellStyle name="40% - Accent5 7 2 2 4 2 2" xfId="42773"/>
    <cellStyle name="40% - Accent5 7 2 2 4 3" xfId="42774"/>
    <cellStyle name="40% - Accent5 7 2 2 4 4" xfId="42775"/>
    <cellStyle name="40% - Accent5 7 2 2 5" xfId="42776"/>
    <cellStyle name="40% - Accent5 7 2 2 5 2" xfId="42777"/>
    <cellStyle name="40% - Accent5 7 2 2 6" xfId="42778"/>
    <cellStyle name="40% - Accent5 7 2 2 6 2" xfId="42779"/>
    <cellStyle name="40% - Accent5 7 2 2 7" xfId="42780"/>
    <cellStyle name="40% - Accent5 7 2 2 7 2" xfId="42781"/>
    <cellStyle name="40% - Accent5 7 2 2 8" xfId="42782"/>
    <cellStyle name="40% - Accent5 7 2 2 9" xfId="42783"/>
    <cellStyle name="40% - Accent5 7 2 3" xfId="42784"/>
    <cellStyle name="40% - Accent5 7 2 3 10" xfId="42785"/>
    <cellStyle name="40% - Accent5 7 2 3 11" xfId="42786"/>
    <cellStyle name="40% - Accent5 7 2 3 2" xfId="42787"/>
    <cellStyle name="40% - Accent5 7 2 3 2 2" xfId="42788"/>
    <cellStyle name="40% - Accent5 7 2 3 2 2 2" xfId="42789"/>
    <cellStyle name="40% - Accent5 7 2 3 2 2 3" xfId="42790"/>
    <cellStyle name="40% - Accent5 7 2 3 2 3" xfId="42791"/>
    <cellStyle name="40% - Accent5 7 2 3 2 3 2" xfId="42792"/>
    <cellStyle name="40% - Accent5 7 2 3 2 4" xfId="42793"/>
    <cellStyle name="40% - Accent5 7 2 3 2 5" xfId="42794"/>
    <cellStyle name="40% - Accent5 7 2 3 2 6" xfId="42795"/>
    <cellStyle name="40% - Accent5 7 2 3 2 7" xfId="42796"/>
    <cellStyle name="40% - Accent5 7 2 3 2 8" xfId="42797"/>
    <cellStyle name="40% - Accent5 7 2 3 3" xfId="42798"/>
    <cellStyle name="40% - Accent5 7 2 3 3 2" xfId="42799"/>
    <cellStyle name="40% - Accent5 7 2 3 3 2 2" xfId="42800"/>
    <cellStyle name="40% - Accent5 7 2 3 3 3" xfId="42801"/>
    <cellStyle name="40% - Accent5 7 2 3 3 4" xfId="42802"/>
    <cellStyle name="40% - Accent5 7 2 3 4" xfId="42803"/>
    <cellStyle name="40% - Accent5 7 2 3 4 2" xfId="42804"/>
    <cellStyle name="40% - Accent5 7 2 3 5" xfId="42805"/>
    <cellStyle name="40% - Accent5 7 2 3 5 2" xfId="42806"/>
    <cellStyle name="40% - Accent5 7 2 3 6" xfId="42807"/>
    <cellStyle name="40% - Accent5 7 2 3 6 2" xfId="42808"/>
    <cellStyle name="40% - Accent5 7 2 3 7" xfId="42809"/>
    <cellStyle name="40% - Accent5 7 2 3 8" xfId="42810"/>
    <cellStyle name="40% - Accent5 7 2 3 9" xfId="42811"/>
    <cellStyle name="40% - Accent5 7 2 4" xfId="42812"/>
    <cellStyle name="40% - Accent5 7 2 4 2" xfId="42813"/>
    <cellStyle name="40% - Accent5 7 2 4 2 2" xfId="42814"/>
    <cellStyle name="40% - Accent5 7 2 4 2 3" xfId="42815"/>
    <cellStyle name="40% - Accent5 7 2 4 3" xfId="42816"/>
    <cellStyle name="40% - Accent5 7 2 4 3 2" xfId="42817"/>
    <cellStyle name="40% - Accent5 7 2 4 4" xfId="42818"/>
    <cellStyle name="40% - Accent5 7 2 4 5" xfId="42819"/>
    <cellStyle name="40% - Accent5 7 2 4 6" xfId="42820"/>
    <cellStyle name="40% - Accent5 7 2 4 7" xfId="42821"/>
    <cellStyle name="40% - Accent5 7 2 4 8" xfId="42822"/>
    <cellStyle name="40% - Accent5 7 2 5" xfId="42823"/>
    <cellStyle name="40% - Accent5 7 2 5 2" xfId="42824"/>
    <cellStyle name="40% - Accent5 7 2 5 2 2" xfId="42825"/>
    <cellStyle name="40% - Accent5 7 2 5 3" xfId="42826"/>
    <cellStyle name="40% - Accent5 7 2 5 4" xfId="42827"/>
    <cellStyle name="40% - Accent5 7 2 6" xfId="42828"/>
    <cellStyle name="40% - Accent5 7 2 6 2" xfId="42829"/>
    <cellStyle name="40% - Accent5 7 2 7" xfId="42830"/>
    <cellStyle name="40% - Accent5 7 2 7 2" xfId="42831"/>
    <cellStyle name="40% - Accent5 7 2 8" xfId="42832"/>
    <cellStyle name="40% - Accent5 7 2 8 2" xfId="42833"/>
    <cellStyle name="40% - Accent5 7 2 9" xfId="42834"/>
    <cellStyle name="40% - Accent5 7 3" xfId="42835"/>
    <cellStyle name="40% - Accent5 7 3 10" xfId="42836"/>
    <cellStyle name="40% - Accent5 7 3 11" xfId="42837"/>
    <cellStyle name="40% - Accent5 7 3 12" xfId="42838"/>
    <cellStyle name="40% - Accent5 7 3 2" xfId="42839"/>
    <cellStyle name="40% - Accent5 7 3 2 10" xfId="42840"/>
    <cellStyle name="40% - Accent5 7 3 2 11" xfId="42841"/>
    <cellStyle name="40% - Accent5 7 3 2 2" xfId="42842"/>
    <cellStyle name="40% - Accent5 7 3 2 2 2" xfId="42843"/>
    <cellStyle name="40% - Accent5 7 3 2 2 2 2" xfId="42844"/>
    <cellStyle name="40% - Accent5 7 3 2 2 2 3" xfId="42845"/>
    <cellStyle name="40% - Accent5 7 3 2 2 3" xfId="42846"/>
    <cellStyle name="40% - Accent5 7 3 2 2 3 2" xfId="42847"/>
    <cellStyle name="40% - Accent5 7 3 2 2 4" xfId="42848"/>
    <cellStyle name="40% - Accent5 7 3 2 2 5" xfId="42849"/>
    <cellStyle name="40% - Accent5 7 3 2 2 6" xfId="42850"/>
    <cellStyle name="40% - Accent5 7 3 2 2 7" xfId="42851"/>
    <cellStyle name="40% - Accent5 7 3 2 2 8" xfId="42852"/>
    <cellStyle name="40% - Accent5 7 3 2 3" xfId="42853"/>
    <cellStyle name="40% - Accent5 7 3 2 3 2" xfId="42854"/>
    <cellStyle name="40% - Accent5 7 3 2 3 2 2" xfId="42855"/>
    <cellStyle name="40% - Accent5 7 3 2 3 3" xfId="42856"/>
    <cellStyle name="40% - Accent5 7 3 2 3 4" xfId="42857"/>
    <cellStyle name="40% - Accent5 7 3 2 4" xfId="42858"/>
    <cellStyle name="40% - Accent5 7 3 2 4 2" xfId="42859"/>
    <cellStyle name="40% - Accent5 7 3 2 5" xfId="42860"/>
    <cellStyle name="40% - Accent5 7 3 2 5 2" xfId="42861"/>
    <cellStyle name="40% - Accent5 7 3 2 6" xfId="42862"/>
    <cellStyle name="40% - Accent5 7 3 2 6 2" xfId="42863"/>
    <cellStyle name="40% - Accent5 7 3 2 7" xfId="42864"/>
    <cellStyle name="40% - Accent5 7 3 2 8" xfId="42865"/>
    <cellStyle name="40% - Accent5 7 3 2 9" xfId="42866"/>
    <cellStyle name="40% - Accent5 7 3 3" xfId="42867"/>
    <cellStyle name="40% - Accent5 7 3 3 2" xfId="42868"/>
    <cellStyle name="40% - Accent5 7 3 3 2 2" xfId="42869"/>
    <cellStyle name="40% - Accent5 7 3 3 2 3" xfId="42870"/>
    <cellStyle name="40% - Accent5 7 3 3 3" xfId="42871"/>
    <cellStyle name="40% - Accent5 7 3 3 3 2" xfId="42872"/>
    <cellStyle name="40% - Accent5 7 3 3 4" xfId="42873"/>
    <cellStyle name="40% - Accent5 7 3 3 5" xfId="42874"/>
    <cellStyle name="40% - Accent5 7 3 3 6" xfId="42875"/>
    <cellStyle name="40% - Accent5 7 3 3 7" xfId="42876"/>
    <cellStyle name="40% - Accent5 7 3 3 8" xfId="42877"/>
    <cellStyle name="40% - Accent5 7 3 4" xfId="42878"/>
    <cellStyle name="40% - Accent5 7 3 4 2" xfId="42879"/>
    <cellStyle name="40% - Accent5 7 3 4 2 2" xfId="42880"/>
    <cellStyle name="40% - Accent5 7 3 4 3" xfId="42881"/>
    <cellStyle name="40% - Accent5 7 3 4 4" xfId="42882"/>
    <cellStyle name="40% - Accent5 7 3 5" xfId="42883"/>
    <cellStyle name="40% - Accent5 7 3 5 2" xfId="42884"/>
    <cellStyle name="40% - Accent5 7 3 6" xfId="42885"/>
    <cellStyle name="40% - Accent5 7 3 6 2" xfId="42886"/>
    <cellStyle name="40% - Accent5 7 3 7" xfId="42887"/>
    <cellStyle name="40% - Accent5 7 3 7 2" xfId="42888"/>
    <cellStyle name="40% - Accent5 7 3 8" xfId="42889"/>
    <cellStyle name="40% - Accent5 7 3 9" xfId="42890"/>
    <cellStyle name="40% - Accent5 7 4" xfId="42891"/>
    <cellStyle name="40% - Accent5 7 4 10" xfId="42892"/>
    <cellStyle name="40% - Accent5 7 4 11" xfId="42893"/>
    <cellStyle name="40% - Accent5 7 4 2" xfId="42894"/>
    <cellStyle name="40% - Accent5 7 4 2 2" xfId="42895"/>
    <cellStyle name="40% - Accent5 7 4 2 2 2" xfId="42896"/>
    <cellStyle name="40% - Accent5 7 4 2 2 3" xfId="42897"/>
    <cellStyle name="40% - Accent5 7 4 2 3" xfId="42898"/>
    <cellStyle name="40% - Accent5 7 4 2 3 2" xfId="42899"/>
    <cellStyle name="40% - Accent5 7 4 2 4" xfId="42900"/>
    <cellStyle name="40% - Accent5 7 4 2 5" xfId="42901"/>
    <cellStyle name="40% - Accent5 7 4 2 6" xfId="42902"/>
    <cellStyle name="40% - Accent5 7 4 2 7" xfId="42903"/>
    <cellStyle name="40% - Accent5 7 4 2 8" xfId="42904"/>
    <cellStyle name="40% - Accent5 7 4 3" xfId="42905"/>
    <cellStyle name="40% - Accent5 7 4 3 2" xfId="42906"/>
    <cellStyle name="40% - Accent5 7 4 3 2 2" xfId="42907"/>
    <cellStyle name="40% - Accent5 7 4 3 3" xfId="42908"/>
    <cellStyle name="40% - Accent5 7 4 3 4" xfId="42909"/>
    <cellStyle name="40% - Accent5 7 4 4" xfId="42910"/>
    <cellStyle name="40% - Accent5 7 4 4 2" xfId="42911"/>
    <cellStyle name="40% - Accent5 7 4 5" xfId="42912"/>
    <cellStyle name="40% - Accent5 7 4 5 2" xfId="42913"/>
    <cellStyle name="40% - Accent5 7 4 6" xfId="42914"/>
    <cellStyle name="40% - Accent5 7 4 6 2" xfId="42915"/>
    <cellStyle name="40% - Accent5 7 4 7" xfId="42916"/>
    <cellStyle name="40% - Accent5 7 4 8" xfId="42917"/>
    <cellStyle name="40% - Accent5 7 4 9" xfId="42918"/>
    <cellStyle name="40% - Accent5 7 5" xfId="42919"/>
    <cellStyle name="40% - Accent5 7 5 2" xfId="42920"/>
    <cellStyle name="40% - Accent5 7 5 2 2" xfId="42921"/>
    <cellStyle name="40% - Accent5 7 5 2 3" xfId="42922"/>
    <cellStyle name="40% - Accent5 7 5 3" xfId="42923"/>
    <cellStyle name="40% - Accent5 7 5 3 2" xfId="42924"/>
    <cellStyle name="40% - Accent5 7 5 4" xfId="42925"/>
    <cellStyle name="40% - Accent5 7 5 5" xfId="42926"/>
    <cellStyle name="40% - Accent5 7 5 6" xfId="42927"/>
    <cellStyle name="40% - Accent5 7 5 7" xfId="42928"/>
    <cellStyle name="40% - Accent5 7 5 8" xfId="42929"/>
    <cellStyle name="40% - Accent5 7 6" xfId="42930"/>
    <cellStyle name="40% - Accent5 7 6 2" xfId="42931"/>
    <cellStyle name="40% - Accent5 7 6 2 2" xfId="42932"/>
    <cellStyle name="40% - Accent5 7 6 3" xfId="42933"/>
    <cellStyle name="40% - Accent5 7 6 4" xfId="42934"/>
    <cellStyle name="40% - Accent5 7 7" xfId="42935"/>
    <cellStyle name="40% - Accent5 7 7 2" xfId="42936"/>
    <cellStyle name="40% - Accent5 7 8" xfId="42937"/>
    <cellStyle name="40% - Accent5 7 8 2" xfId="42938"/>
    <cellStyle name="40% - Accent5 7 9" xfId="42939"/>
    <cellStyle name="40% - Accent5 7 9 2" xfId="42940"/>
    <cellStyle name="40% - Accent5 8" xfId="42941"/>
    <cellStyle name="40% - Accent5 9" xfId="42942"/>
    <cellStyle name="40% - Accent5 9 2" xfId="42943"/>
    <cellStyle name="40% - Accent5 9 3" xfId="42944"/>
    <cellStyle name="40% - Accent6 10" xfId="42945"/>
    <cellStyle name="40% - Accent6 11" xfId="42946"/>
    <cellStyle name="40% - Accent6 2" xfId="196"/>
    <cellStyle name="40% - Accent6 2 2" xfId="197"/>
    <cellStyle name="40% - Accent6 2 2 2" xfId="42947"/>
    <cellStyle name="40% - Accent6 2 3" xfId="42948"/>
    <cellStyle name="40% - Accent6 2 4" xfId="42949"/>
    <cellStyle name="40% - Accent6 2 5" xfId="42950"/>
    <cellStyle name="40% - Accent6 2 6" xfId="42951"/>
    <cellStyle name="40% - Accent6 2 7" xfId="42952"/>
    <cellStyle name="40% - Accent6 3" xfId="198"/>
    <cellStyle name="40% - Accent6 3 2" xfId="199"/>
    <cellStyle name="40% - Accent6 3 2 2" xfId="42953"/>
    <cellStyle name="40% - Accent6 3 3" xfId="42954"/>
    <cellStyle name="40% - Accent6 3 3 2" xfId="42955"/>
    <cellStyle name="40% - Accent6 3 4" xfId="42956"/>
    <cellStyle name="40% - Accent6 4" xfId="200"/>
    <cellStyle name="40% - Accent6 4 2" xfId="201"/>
    <cellStyle name="40% - Accent6 4 3" xfId="42957"/>
    <cellStyle name="40% - Accent6 4 4" xfId="42958"/>
    <cellStyle name="40% - Accent6 5" xfId="42959"/>
    <cellStyle name="40% - Accent6 5 2" xfId="42960"/>
    <cellStyle name="40% - Accent6 6" xfId="42961"/>
    <cellStyle name="40% - Accent6 6 2" xfId="42962"/>
    <cellStyle name="40% - Accent6 7" xfId="42963"/>
    <cellStyle name="40% - Accent6 7 10" xfId="42964"/>
    <cellStyle name="40% - Accent6 7 11" xfId="42965"/>
    <cellStyle name="40% - Accent6 7 12" xfId="42966"/>
    <cellStyle name="40% - Accent6 7 13" xfId="42967"/>
    <cellStyle name="40% - Accent6 7 14" xfId="42968"/>
    <cellStyle name="40% - Accent6 7 2" xfId="42969"/>
    <cellStyle name="40% - Accent6 7 2 10" xfId="42970"/>
    <cellStyle name="40% - Accent6 7 2 11" xfId="42971"/>
    <cellStyle name="40% - Accent6 7 2 12" xfId="42972"/>
    <cellStyle name="40% - Accent6 7 2 13" xfId="42973"/>
    <cellStyle name="40% - Accent6 7 2 2" xfId="42974"/>
    <cellStyle name="40% - Accent6 7 2 2 10" xfId="42975"/>
    <cellStyle name="40% - Accent6 7 2 2 11" xfId="42976"/>
    <cellStyle name="40% - Accent6 7 2 2 12" xfId="42977"/>
    <cellStyle name="40% - Accent6 7 2 2 2" xfId="42978"/>
    <cellStyle name="40% - Accent6 7 2 2 2 10" xfId="42979"/>
    <cellStyle name="40% - Accent6 7 2 2 2 11" xfId="42980"/>
    <cellStyle name="40% - Accent6 7 2 2 2 2" xfId="42981"/>
    <cellStyle name="40% - Accent6 7 2 2 2 2 2" xfId="42982"/>
    <cellStyle name="40% - Accent6 7 2 2 2 2 2 2" xfId="42983"/>
    <cellStyle name="40% - Accent6 7 2 2 2 2 2 3" xfId="42984"/>
    <cellStyle name="40% - Accent6 7 2 2 2 2 3" xfId="42985"/>
    <cellStyle name="40% - Accent6 7 2 2 2 2 3 2" xfId="42986"/>
    <cellStyle name="40% - Accent6 7 2 2 2 2 4" xfId="42987"/>
    <cellStyle name="40% - Accent6 7 2 2 2 2 5" xfId="42988"/>
    <cellStyle name="40% - Accent6 7 2 2 2 2 6" xfId="42989"/>
    <cellStyle name="40% - Accent6 7 2 2 2 2 7" xfId="42990"/>
    <cellStyle name="40% - Accent6 7 2 2 2 2 8" xfId="42991"/>
    <cellStyle name="40% - Accent6 7 2 2 2 3" xfId="42992"/>
    <cellStyle name="40% - Accent6 7 2 2 2 3 2" xfId="42993"/>
    <cellStyle name="40% - Accent6 7 2 2 2 3 2 2" xfId="42994"/>
    <cellStyle name="40% - Accent6 7 2 2 2 3 3" xfId="42995"/>
    <cellStyle name="40% - Accent6 7 2 2 2 3 4" xfId="42996"/>
    <cellStyle name="40% - Accent6 7 2 2 2 4" xfId="42997"/>
    <cellStyle name="40% - Accent6 7 2 2 2 4 2" xfId="42998"/>
    <cellStyle name="40% - Accent6 7 2 2 2 5" xfId="42999"/>
    <cellStyle name="40% - Accent6 7 2 2 2 5 2" xfId="43000"/>
    <cellStyle name="40% - Accent6 7 2 2 2 6" xfId="43001"/>
    <cellStyle name="40% - Accent6 7 2 2 2 6 2" xfId="43002"/>
    <cellStyle name="40% - Accent6 7 2 2 2 7" xfId="43003"/>
    <cellStyle name="40% - Accent6 7 2 2 2 8" xfId="43004"/>
    <cellStyle name="40% - Accent6 7 2 2 2 9" xfId="43005"/>
    <cellStyle name="40% - Accent6 7 2 2 3" xfId="43006"/>
    <cellStyle name="40% - Accent6 7 2 2 3 2" xfId="43007"/>
    <cellStyle name="40% - Accent6 7 2 2 3 2 2" xfId="43008"/>
    <cellStyle name="40% - Accent6 7 2 2 3 2 3" xfId="43009"/>
    <cellStyle name="40% - Accent6 7 2 2 3 3" xfId="43010"/>
    <cellStyle name="40% - Accent6 7 2 2 3 3 2" xfId="43011"/>
    <cellStyle name="40% - Accent6 7 2 2 3 4" xfId="43012"/>
    <cellStyle name="40% - Accent6 7 2 2 3 5" xfId="43013"/>
    <cellStyle name="40% - Accent6 7 2 2 3 6" xfId="43014"/>
    <cellStyle name="40% - Accent6 7 2 2 3 7" xfId="43015"/>
    <cellStyle name="40% - Accent6 7 2 2 3 8" xfId="43016"/>
    <cellStyle name="40% - Accent6 7 2 2 4" xfId="43017"/>
    <cellStyle name="40% - Accent6 7 2 2 4 2" xfId="43018"/>
    <cellStyle name="40% - Accent6 7 2 2 4 2 2" xfId="43019"/>
    <cellStyle name="40% - Accent6 7 2 2 4 3" xfId="43020"/>
    <cellStyle name="40% - Accent6 7 2 2 4 4" xfId="43021"/>
    <cellStyle name="40% - Accent6 7 2 2 5" xfId="43022"/>
    <cellStyle name="40% - Accent6 7 2 2 5 2" xfId="43023"/>
    <cellStyle name="40% - Accent6 7 2 2 6" xfId="43024"/>
    <cellStyle name="40% - Accent6 7 2 2 6 2" xfId="43025"/>
    <cellStyle name="40% - Accent6 7 2 2 7" xfId="43026"/>
    <cellStyle name="40% - Accent6 7 2 2 7 2" xfId="43027"/>
    <cellStyle name="40% - Accent6 7 2 2 8" xfId="43028"/>
    <cellStyle name="40% - Accent6 7 2 2 9" xfId="43029"/>
    <cellStyle name="40% - Accent6 7 2 3" xfId="43030"/>
    <cellStyle name="40% - Accent6 7 2 3 10" xfId="43031"/>
    <cellStyle name="40% - Accent6 7 2 3 11" xfId="43032"/>
    <cellStyle name="40% - Accent6 7 2 3 2" xfId="43033"/>
    <cellStyle name="40% - Accent6 7 2 3 2 2" xfId="43034"/>
    <cellStyle name="40% - Accent6 7 2 3 2 2 2" xfId="43035"/>
    <cellStyle name="40% - Accent6 7 2 3 2 2 3" xfId="43036"/>
    <cellStyle name="40% - Accent6 7 2 3 2 3" xfId="43037"/>
    <cellStyle name="40% - Accent6 7 2 3 2 3 2" xfId="43038"/>
    <cellStyle name="40% - Accent6 7 2 3 2 4" xfId="43039"/>
    <cellStyle name="40% - Accent6 7 2 3 2 5" xfId="43040"/>
    <cellStyle name="40% - Accent6 7 2 3 2 6" xfId="43041"/>
    <cellStyle name="40% - Accent6 7 2 3 2 7" xfId="43042"/>
    <cellStyle name="40% - Accent6 7 2 3 2 8" xfId="43043"/>
    <cellStyle name="40% - Accent6 7 2 3 3" xfId="43044"/>
    <cellStyle name="40% - Accent6 7 2 3 3 2" xfId="43045"/>
    <cellStyle name="40% - Accent6 7 2 3 3 2 2" xfId="43046"/>
    <cellStyle name="40% - Accent6 7 2 3 3 3" xfId="43047"/>
    <cellStyle name="40% - Accent6 7 2 3 3 4" xfId="43048"/>
    <cellStyle name="40% - Accent6 7 2 3 4" xfId="43049"/>
    <cellStyle name="40% - Accent6 7 2 3 4 2" xfId="43050"/>
    <cellStyle name="40% - Accent6 7 2 3 5" xfId="43051"/>
    <cellStyle name="40% - Accent6 7 2 3 5 2" xfId="43052"/>
    <cellStyle name="40% - Accent6 7 2 3 6" xfId="43053"/>
    <cellStyle name="40% - Accent6 7 2 3 6 2" xfId="43054"/>
    <cellStyle name="40% - Accent6 7 2 3 7" xfId="43055"/>
    <cellStyle name="40% - Accent6 7 2 3 8" xfId="43056"/>
    <cellStyle name="40% - Accent6 7 2 3 9" xfId="43057"/>
    <cellStyle name="40% - Accent6 7 2 4" xfId="43058"/>
    <cellStyle name="40% - Accent6 7 2 4 2" xfId="43059"/>
    <cellStyle name="40% - Accent6 7 2 4 2 2" xfId="43060"/>
    <cellStyle name="40% - Accent6 7 2 4 2 3" xfId="43061"/>
    <cellStyle name="40% - Accent6 7 2 4 3" xfId="43062"/>
    <cellStyle name="40% - Accent6 7 2 4 3 2" xfId="43063"/>
    <cellStyle name="40% - Accent6 7 2 4 4" xfId="43064"/>
    <cellStyle name="40% - Accent6 7 2 4 5" xfId="43065"/>
    <cellStyle name="40% - Accent6 7 2 4 6" xfId="43066"/>
    <cellStyle name="40% - Accent6 7 2 4 7" xfId="43067"/>
    <cellStyle name="40% - Accent6 7 2 4 8" xfId="43068"/>
    <cellStyle name="40% - Accent6 7 2 5" xfId="43069"/>
    <cellStyle name="40% - Accent6 7 2 5 2" xfId="43070"/>
    <cellStyle name="40% - Accent6 7 2 5 2 2" xfId="43071"/>
    <cellStyle name="40% - Accent6 7 2 5 3" xfId="43072"/>
    <cellStyle name="40% - Accent6 7 2 5 4" xfId="43073"/>
    <cellStyle name="40% - Accent6 7 2 6" xfId="43074"/>
    <cellStyle name="40% - Accent6 7 2 6 2" xfId="43075"/>
    <cellStyle name="40% - Accent6 7 2 7" xfId="43076"/>
    <cellStyle name="40% - Accent6 7 2 7 2" xfId="43077"/>
    <cellStyle name="40% - Accent6 7 2 8" xfId="43078"/>
    <cellStyle name="40% - Accent6 7 2 8 2" xfId="43079"/>
    <cellStyle name="40% - Accent6 7 2 9" xfId="43080"/>
    <cellStyle name="40% - Accent6 7 3" xfId="43081"/>
    <cellStyle name="40% - Accent6 7 3 10" xfId="43082"/>
    <cellStyle name="40% - Accent6 7 3 11" xfId="43083"/>
    <cellStyle name="40% - Accent6 7 3 12" xfId="43084"/>
    <cellStyle name="40% - Accent6 7 3 2" xfId="43085"/>
    <cellStyle name="40% - Accent6 7 3 2 10" xfId="43086"/>
    <cellStyle name="40% - Accent6 7 3 2 11" xfId="43087"/>
    <cellStyle name="40% - Accent6 7 3 2 2" xfId="43088"/>
    <cellStyle name="40% - Accent6 7 3 2 2 2" xfId="43089"/>
    <cellStyle name="40% - Accent6 7 3 2 2 2 2" xfId="43090"/>
    <cellStyle name="40% - Accent6 7 3 2 2 2 3" xfId="43091"/>
    <cellStyle name="40% - Accent6 7 3 2 2 3" xfId="43092"/>
    <cellStyle name="40% - Accent6 7 3 2 2 3 2" xfId="43093"/>
    <cellStyle name="40% - Accent6 7 3 2 2 4" xfId="43094"/>
    <cellStyle name="40% - Accent6 7 3 2 2 5" xfId="43095"/>
    <cellStyle name="40% - Accent6 7 3 2 2 6" xfId="43096"/>
    <cellStyle name="40% - Accent6 7 3 2 2 7" xfId="43097"/>
    <cellStyle name="40% - Accent6 7 3 2 2 8" xfId="43098"/>
    <cellStyle name="40% - Accent6 7 3 2 3" xfId="43099"/>
    <cellStyle name="40% - Accent6 7 3 2 3 2" xfId="43100"/>
    <cellStyle name="40% - Accent6 7 3 2 3 2 2" xfId="43101"/>
    <cellStyle name="40% - Accent6 7 3 2 3 3" xfId="43102"/>
    <cellStyle name="40% - Accent6 7 3 2 3 4" xfId="43103"/>
    <cellStyle name="40% - Accent6 7 3 2 4" xfId="43104"/>
    <cellStyle name="40% - Accent6 7 3 2 4 2" xfId="43105"/>
    <cellStyle name="40% - Accent6 7 3 2 5" xfId="43106"/>
    <cellStyle name="40% - Accent6 7 3 2 5 2" xfId="43107"/>
    <cellStyle name="40% - Accent6 7 3 2 6" xfId="43108"/>
    <cellStyle name="40% - Accent6 7 3 2 6 2" xfId="43109"/>
    <cellStyle name="40% - Accent6 7 3 2 7" xfId="43110"/>
    <cellStyle name="40% - Accent6 7 3 2 8" xfId="43111"/>
    <cellStyle name="40% - Accent6 7 3 2 9" xfId="43112"/>
    <cellStyle name="40% - Accent6 7 3 3" xfId="43113"/>
    <cellStyle name="40% - Accent6 7 3 3 2" xfId="43114"/>
    <cellStyle name="40% - Accent6 7 3 3 2 2" xfId="43115"/>
    <cellStyle name="40% - Accent6 7 3 3 2 3" xfId="43116"/>
    <cellStyle name="40% - Accent6 7 3 3 3" xfId="43117"/>
    <cellStyle name="40% - Accent6 7 3 3 3 2" xfId="43118"/>
    <cellStyle name="40% - Accent6 7 3 3 4" xfId="43119"/>
    <cellStyle name="40% - Accent6 7 3 3 5" xfId="43120"/>
    <cellStyle name="40% - Accent6 7 3 3 6" xfId="43121"/>
    <cellStyle name="40% - Accent6 7 3 3 7" xfId="43122"/>
    <cellStyle name="40% - Accent6 7 3 3 8" xfId="43123"/>
    <cellStyle name="40% - Accent6 7 3 4" xfId="43124"/>
    <cellStyle name="40% - Accent6 7 3 4 2" xfId="43125"/>
    <cellStyle name="40% - Accent6 7 3 4 2 2" xfId="43126"/>
    <cellStyle name="40% - Accent6 7 3 4 3" xfId="43127"/>
    <cellStyle name="40% - Accent6 7 3 4 4" xfId="43128"/>
    <cellStyle name="40% - Accent6 7 3 5" xfId="43129"/>
    <cellStyle name="40% - Accent6 7 3 5 2" xfId="43130"/>
    <cellStyle name="40% - Accent6 7 3 6" xfId="43131"/>
    <cellStyle name="40% - Accent6 7 3 6 2" xfId="43132"/>
    <cellStyle name="40% - Accent6 7 3 7" xfId="43133"/>
    <cellStyle name="40% - Accent6 7 3 7 2" xfId="43134"/>
    <cellStyle name="40% - Accent6 7 3 8" xfId="43135"/>
    <cellStyle name="40% - Accent6 7 3 9" xfId="43136"/>
    <cellStyle name="40% - Accent6 7 4" xfId="43137"/>
    <cellStyle name="40% - Accent6 7 4 10" xfId="43138"/>
    <cellStyle name="40% - Accent6 7 4 11" xfId="43139"/>
    <cellStyle name="40% - Accent6 7 4 2" xfId="43140"/>
    <cellStyle name="40% - Accent6 7 4 2 2" xfId="43141"/>
    <cellStyle name="40% - Accent6 7 4 2 2 2" xfId="43142"/>
    <cellStyle name="40% - Accent6 7 4 2 2 3" xfId="43143"/>
    <cellStyle name="40% - Accent6 7 4 2 3" xfId="43144"/>
    <cellStyle name="40% - Accent6 7 4 2 3 2" xfId="43145"/>
    <cellStyle name="40% - Accent6 7 4 2 4" xfId="43146"/>
    <cellStyle name="40% - Accent6 7 4 2 5" xfId="43147"/>
    <cellStyle name="40% - Accent6 7 4 2 6" xfId="43148"/>
    <cellStyle name="40% - Accent6 7 4 2 7" xfId="43149"/>
    <cellStyle name="40% - Accent6 7 4 2 8" xfId="43150"/>
    <cellStyle name="40% - Accent6 7 4 3" xfId="43151"/>
    <cellStyle name="40% - Accent6 7 4 3 2" xfId="43152"/>
    <cellStyle name="40% - Accent6 7 4 3 2 2" xfId="43153"/>
    <cellStyle name="40% - Accent6 7 4 3 3" xfId="43154"/>
    <cellStyle name="40% - Accent6 7 4 3 4" xfId="43155"/>
    <cellStyle name="40% - Accent6 7 4 4" xfId="43156"/>
    <cellStyle name="40% - Accent6 7 4 4 2" xfId="43157"/>
    <cellStyle name="40% - Accent6 7 4 5" xfId="43158"/>
    <cellStyle name="40% - Accent6 7 4 5 2" xfId="43159"/>
    <cellStyle name="40% - Accent6 7 4 6" xfId="43160"/>
    <cellStyle name="40% - Accent6 7 4 6 2" xfId="43161"/>
    <cellStyle name="40% - Accent6 7 4 7" xfId="43162"/>
    <cellStyle name="40% - Accent6 7 4 8" xfId="43163"/>
    <cellStyle name="40% - Accent6 7 4 9" xfId="43164"/>
    <cellStyle name="40% - Accent6 7 5" xfId="43165"/>
    <cellStyle name="40% - Accent6 7 5 2" xfId="43166"/>
    <cellStyle name="40% - Accent6 7 5 2 2" xfId="43167"/>
    <cellStyle name="40% - Accent6 7 5 2 3" xfId="43168"/>
    <cellStyle name="40% - Accent6 7 5 3" xfId="43169"/>
    <cellStyle name="40% - Accent6 7 5 3 2" xfId="43170"/>
    <cellStyle name="40% - Accent6 7 5 4" xfId="43171"/>
    <cellStyle name="40% - Accent6 7 5 5" xfId="43172"/>
    <cellStyle name="40% - Accent6 7 5 6" xfId="43173"/>
    <cellStyle name="40% - Accent6 7 5 7" xfId="43174"/>
    <cellStyle name="40% - Accent6 7 5 8" xfId="43175"/>
    <cellStyle name="40% - Accent6 7 6" xfId="43176"/>
    <cellStyle name="40% - Accent6 7 6 2" xfId="43177"/>
    <cellStyle name="40% - Accent6 7 6 2 2" xfId="43178"/>
    <cellStyle name="40% - Accent6 7 6 3" xfId="43179"/>
    <cellStyle name="40% - Accent6 7 6 4" xfId="43180"/>
    <cellStyle name="40% - Accent6 7 7" xfId="43181"/>
    <cellStyle name="40% - Accent6 7 7 2" xfId="43182"/>
    <cellStyle name="40% - Accent6 7 8" xfId="43183"/>
    <cellStyle name="40% - Accent6 7 8 2" xfId="43184"/>
    <cellStyle name="40% - Accent6 7 9" xfId="43185"/>
    <cellStyle name="40% - Accent6 7 9 2" xfId="43186"/>
    <cellStyle name="40% - Accent6 8" xfId="43187"/>
    <cellStyle name="40% - Accent6 9" xfId="43188"/>
    <cellStyle name="40% - Accent6 9 2" xfId="43189"/>
    <cellStyle name="40% - Accent6 9 3" xfId="43190"/>
    <cellStyle name="60% - Accent1 10" xfId="43191"/>
    <cellStyle name="60% - Accent1 11" xfId="43192"/>
    <cellStyle name="60% - Accent1 2" xfId="202"/>
    <cellStyle name="60% - Accent1 2 2" xfId="203"/>
    <cellStyle name="60% - Accent1 2 2 2" xfId="43193"/>
    <cellStyle name="60% - Accent1 2 3" xfId="43194"/>
    <cellStyle name="60% - Accent1 2 4" xfId="43195"/>
    <cellStyle name="60% - Accent1 2 5" xfId="43196"/>
    <cellStyle name="60% - Accent1 2 6" xfId="43197"/>
    <cellStyle name="60% - Accent1 2 7" xfId="43198"/>
    <cellStyle name="60% - Accent1 3" xfId="204"/>
    <cellStyle name="60% - Accent1 3 2" xfId="205"/>
    <cellStyle name="60% - Accent1 3 2 2" xfId="43199"/>
    <cellStyle name="60% - Accent1 3 3" xfId="43200"/>
    <cellStyle name="60% - Accent1 3 4" xfId="43201"/>
    <cellStyle name="60% - Accent1 4" xfId="43202"/>
    <cellStyle name="60% - Accent1 4 2" xfId="43203"/>
    <cellStyle name="60% - Accent1 5" xfId="43204"/>
    <cellStyle name="60% - Accent1 5 2" xfId="43205"/>
    <cellStyle name="60% - Accent1 6" xfId="43206"/>
    <cellStyle name="60% - Accent1 6 2" xfId="43207"/>
    <cellStyle name="60% - Accent1 7" xfId="43208"/>
    <cellStyle name="60% - Accent1 8" xfId="43209"/>
    <cellStyle name="60% - Accent1 9" xfId="43210"/>
    <cellStyle name="60% - Accent1 9 2" xfId="43211"/>
    <cellStyle name="60% - Accent1 9 3" xfId="43212"/>
    <cellStyle name="60% - Accent2 10" xfId="43213"/>
    <cellStyle name="60% - Accent2 11" xfId="43214"/>
    <cellStyle name="60% - Accent2 2" xfId="206"/>
    <cellStyle name="60% - Accent2 2 2" xfId="207"/>
    <cellStyle name="60% - Accent2 2 2 2" xfId="43215"/>
    <cellStyle name="60% - Accent2 2 3" xfId="43216"/>
    <cellStyle name="60% - Accent2 2 4" xfId="43217"/>
    <cellStyle name="60% - Accent2 2 5" xfId="43218"/>
    <cellStyle name="60% - Accent2 2 6" xfId="43219"/>
    <cellStyle name="60% - Accent2 3" xfId="208"/>
    <cellStyle name="60% - Accent2 3 2" xfId="209"/>
    <cellStyle name="60% - Accent2 3 2 2" xfId="43220"/>
    <cellStyle name="60% - Accent2 3 3" xfId="43221"/>
    <cellStyle name="60% - Accent2 3 4" xfId="43222"/>
    <cellStyle name="60% - Accent2 4" xfId="43223"/>
    <cellStyle name="60% - Accent2 4 2" xfId="43224"/>
    <cellStyle name="60% - Accent2 5" xfId="43225"/>
    <cellStyle name="60% - Accent2 5 2" xfId="43226"/>
    <cellStyle name="60% - Accent2 6" xfId="43227"/>
    <cellStyle name="60% - Accent2 6 2" xfId="43228"/>
    <cellStyle name="60% - Accent2 7" xfId="43229"/>
    <cellStyle name="60% - Accent2 8" xfId="43230"/>
    <cellStyle name="60% - Accent2 9" xfId="43231"/>
    <cellStyle name="60% - Accent2 9 2" xfId="43232"/>
    <cellStyle name="60% - Accent2 9 3" xfId="43233"/>
    <cellStyle name="60% - Accent3 10" xfId="43234"/>
    <cellStyle name="60% - Accent3 11" xfId="43235"/>
    <cellStyle name="60% - Accent3 2" xfId="210"/>
    <cellStyle name="60% - Accent3 2 2" xfId="211"/>
    <cellStyle name="60% - Accent3 2 2 2" xfId="43236"/>
    <cellStyle name="60% - Accent3 2 3" xfId="43237"/>
    <cellStyle name="60% - Accent3 2 4" xfId="43238"/>
    <cellStyle name="60% - Accent3 2 5" xfId="43239"/>
    <cellStyle name="60% - Accent3 2 6" xfId="43240"/>
    <cellStyle name="60% - Accent3 2 7" xfId="43241"/>
    <cellStyle name="60% - Accent3 3" xfId="212"/>
    <cellStyle name="60% - Accent3 3 2" xfId="213"/>
    <cellStyle name="60% - Accent3 3 2 2" xfId="43242"/>
    <cellStyle name="60% - Accent3 3 3" xfId="43243"/>
    <cellStyle name="60% - Accent3 3 4" xfId="43244"/>
    <cellStyle name="60% - Accent3 4" xfId="43245"/>
    <cellStyle name="60% - Accent3 4 2" xfId="43246"/>
    <cellStyle name="60% - Accent3 5" xfId="43247"/>
    <cellStyle name="60% - Accent3 5 2" xfId="43248"/>
    <cellStyle name="60% - Accent3 6" xfId="43249"/>
    <cellStyle name="60% - Accent3 6 2" xfId="43250"/>
    <cellStyle name="60% - Accent3 7" xfId="43251"/>
    <cellStyle name="60% - Accent3 8" xfId="43252"/>
    <cellStyle name="60% - Accent3 9" xfId="43253"/>
    <cellStyle name="60% - Accent3 9 2" xfId="43254"/>
    <cellStyle name="60% - Accent3 9 3" xfId="43255"/>
    <cellStyle name="60% - Accent4 10" xfId="43256"/>
    <cellStyle name="60% - Accent4 11" xfId="43257"/>
    <cellStyle name="60% - Accent4 2" xfId="214"/>
    <cellStyle name="60% - Accent4 2 2" xfId="215"/>
    <cellStyle name="60% - Accent4 2 2 2" xfId="43258"/>
    <cellStyle name="60% - Accent4 2 3" xfId="43259"/>
    <cellStyle name="60% - Accent4 2 4" xfId="43260"/>
    <cellStyle name="60% - Accent4 2 5" xfId="43261"/>
    <cellStyle name="60% - Accent4 2 6" xfId="43262"/>
    <cellStyle name="60% - Accent4 2 7" xfId="43263"/>
    <cellStyle name="60% - Accent4 3" xfId="216"/>
    <cellStyle name="60% - Accent4 3 2" xfId="217"/>
    <cellStyle name="60% - Accent4 3 2 2" xfId="43264"/>
    <cellStyle name="60% - Accent4 3 3" xfId="43265"/>
    <cellStyle name="60% - Accent4 3 4" xfId="43266"/>
    <cellStyle name="60% - Accent4 4" xfId="43267"/>
    <cellStyle name="60% - Accent4 4 2" xfId="43268"/>
    <cellStyle name="60% - Accent4 5" xfId="43269"/>
    <cellStyle name="60% - Accent4 5 2" xfId="43270"/>
    <cellStyle name="60% - Accent4 6" xfId="43271"/>
    <cellStyle name="60% - Accent4 6 2" xfId="43272"/>
    <cellStyle name="60% - Accent4 7" xfId="43273"/>
    <cellStyle name="60% - Accent4 8" xfId="43274"/>
    <cellStyle name="60% - Accent4 9" xfId="43275"/>
    <cellStyle name="60% - Accent4 9 2" xfId="43276"/>
    <cellStyle name="60% - Accent4 9 3" xfId="43277"/>
    <cellStyle name="60% - Accent5 10" xfId="43278"/>
    <cellStyle name="60% - Accent5 11" xfId="43279"/>
    <cellStyle name="60% - Accent5 2" xfId="218"/>
    <cellStyle name="60% - Accent5 2 2" xfId="219"/>
    <cellStyle name="60% - Accent5 2 2 2" xfId="43280"/>
    <cellStyle name="60% - Accent5 2 3" xfId="43281"/>
    <cellStyle name="60% - Accent5 2 4" xfId="43282"/>
    <cellStyle name="60% - Accent5 2 5" xfId="43283"/>
    <cellStyle name="60% - Accent5 2 6" xfId="43284"/>
    <cellStyle name="60% - Accent5 3" xfId="220"/>
    <cellStyle name="60% - Accent5 3 2" xfId="221"/>
    <cellStyle name="60% - Accent5 3 2 2" xfId="43285"/>
    <cellStyle name="60% - Accent5 3 3" xfId="43286"/>
    <cellStyle name="60% - Accent5 3 4" xfId="43287"/>
    <cellStyle name="60% - Accent5 4" xfId="43288"/>
    <cellStyle name="60% - Accent5 4 2" xfId="43289"/>
    <cellStyle name="60% - Accent5 5" xfId="43290"/>
    <cellStyle name="60% - Accent5 5 2" xfId="43291"/>
    <cellStyle name="60% - Accent5 6" xfId="43292"/>
    <cellStyle name="60% - Accent5 6 2" xfId="43293"/>
    <cellStyle name="60% - Accent5 7" xfId="43294"/>
    <cellStyle name="60% - Accent5 8" xfId="43295"/>
    <cellStyle name="60% - Accent5 9" xfId="43296"/>
    <cellStyle name="60% - Accent5 9 2" xfId="43297"/>
    <cellStyle name="60% - Accent5 9 3" xfId="43298"/>
    <cellStyle name="60% - Accent6 10" xfId="43299"/>
    <cellStyle name="60% - Accent6 11" xfId="43300"/>
    <cellStyle name="60% - Accent6 2" xfId="222"/>
    <cellStyle name="60% - Accent6 2 2" xfId="223"/>
    <cellStyle name="60% - Accent6 2 2 2" xfId="43301"/>
    <cellStyle name="60% - Accent6 2 3" xfId="43302"/>
    <cellStyle name="60% - Accent6 2 4" xfId="43303"/>
    <cellStyle name="60% - Accent6 2 5" xfId="43304"/>
    <cellStyle name="60% - Accent6 2 6" xfId="43305"/>
    <cellStyle name="60% - Accent6 2 7" xfId="43306"/>
    <cellStyle name="60% - Accent6 3" xfId="224"/>
    <cellStyle name="60% - Accent6 3 2" xfId="225"/>
    <cellStyle name="60% - Accent6 3 2 2" xfId="43307"/>
    <cellStyle name="60% - Accent6 3 3" xfId="43308"/>
    <cellStyle name="60% - Accent6 3 4" xfId="43309"/>
    <cellStyle name="60% - Accent6 4" xfId="43310"/>
    <cellStyle name="60% - Accent6 4 2" xfId="43311"/>
    <cellStyle name="60% - Accent6 5" xfId="43312"/>
    <cellStyle name="60% - Accent6 5 2" xfId="43313"/>
    <cellStyle name="60% - Accent6 6" xfId="43314"/>
    <cellStyle name="60% - Accent6 6 2" xfId="43315"/>
    <cellStyle name="60% - Accent6 7" xfId="43316"/>
    <cellStyle name="60% - Accent6 8" xfId="43317"/>
    <cellStyle name="60% - Accent6 9" xfId="43318"/>
    <cellStyle name="60% - Accent6 9 2" xfId="43319"/>
    <cellStyle name="60% - Accent6 9 3" xfId="43320"/>
    <cellStyle name="Accent1 - 20%" xfId="43321"/>
    <cellStyle name="Accent1 - 40%" xfId="43322"/>
    <cellStyle name="Accent1 - 60%" xfId="43323"/>
    <cellStyle name="Accent1 10" xfId="43324"/>
    <cellStyle name="Accent1 11" xfId="43325"/>
    <cellStyle name="Accent1 2" xfId="226"/>
    <cellStyle name="Accent1 2 2" xfId="227"/>
    <cellStyle name="Accent1 2 2 2" xfId="43326"/>
    <cellStyle name="Accent1 2 3" xfId="43327"/>
    <cellStyle name="Accent1 2 4" xfId="43328"/>
    <cellStyle name="Accent1 2 5" xfId="43329"/>
    <cellStyle name="Accent1 2 6" xfId="43330"/>
    <cellStyle name="Accent1 2 7" xfId="43331"/>
    <cellStyle name="Accent1 3" xfId="228"/>
    <cellStyle name="Accent1 3 2" xfId="229"/>
    <cellStyle name="Accent1 3 2 2" xfId="43332"/>
    <cellStyle name="Accent1 3 3" xfId="43333"/>
    <cellStyle name="Accent1 3 4" xfId="43334"/>
    <cellStyle name="Accent1 4" xfId="43335"/>
    <cellStyle name="Accent1 4 2" xfId="43336"/>
    <cellStyle name="Accent1 5" xfId="43337"/>
    <cellStyle name="Accent1 5 2" xfId="43338"/>
    <cellStyle name="Accent1 6" xfId="43339"/>
    <cellStyle name="Accent1 6 2" xfId="43340"/>
    <cellStyle name="Accent1 7" xfId="43341"/>
    <cellStyle name="Accent1 8" xfId="43342"/>
    <cellStyle name="Accent1 9" xfId="43343"/>
    <cellStyle name="Accent1 9 2" xfId="43344"/>
    <cellStyle name="Accent1 9 3" xfId="43345"/>
    <cellStyle name="Accent2 - 20%" xfId="43346"/>
    <cellStyle name="Accent2 - 40%" xfId="43347"/>
    <cellStyle name="Accent2 - 60%" xfId="43348"/>
    <cellStyle name="Accent2 10" xfId="43349"/>
    <cellStyle name="Accent2 11" xfId="43350"/>
    <cellStyle name="Accent2 2" xfId="230"/>
    <cellStyle name="Accent2 2 2" xfId="231"/>
    <cellStyle name="Accent2 2 2 2" xfId="43351"/>
    <cellStyle name="Accent2 2 3" xfId="43352"/>
    <cellStyle name="Accent2 2 4" xfId="43353"/>
    <cellStyle name="Accent2 2 5" xfId="43354"/>
    <cellStyle name="Accent2 2 6" xfId="43355"/>
    <cellStyle name="Accent2 3" xfId="232"/>
    <cellStyle name="Accent2 3 2" xfId="233"/>
    <cellStyle name="Accent2 3 2 2" xfId="43356"/>
    <cellStyle name="Accent2 3 3" xfId="43357"/>
    <cellStyle name="Accent2 3 4" xfId="43358"/>
    <cellStyle name="Accent2 4" xfId="43359"/>
    <cellStyle name="Accent2 4 2" xfId="43360"/>
    <cellStyle name="Accent2 5" xfId="43361"/>
    <cellStyle name="Accent2 5 2" xfId="43362"/>
    <cellStyle name="Accent2 6" xfId="43363"/>
    <cellStyle name="Accent2 6 2" xfId="43364"/>
    <cellStyle name="Accent2 7" xfId="43365"/>
    <cellStyle name="Accent2 8" xfId="43366"/>
    <cellStyle name="Accent2 9" xfId="43367"/>
    <cellStyle name="Accent2 9 2" xfId="43368"/>
    <cellStyle name="Accent2 9 3" xfId="43369"/>
    <cellStyle name="Accent3 - 20%" xfId="43370"/>
    <cellStyle name="Accent3 - 40%" xfId="43371"/>
    <cellStyle name="Accent3 - 60%" xfId="43372"/>
    <cellStyle name="Accent3 10" xfId="43373"/>
    <cellStyle name="Accent3 11" xfId="43374"/>
    <cellStyle name="Accent3 2" xfId="234"/>
    <cellStyle name="Accent3 2 2" xfId="235"/>
    <cellStyle name="Accent3 2 2 2" xfId="43375"/>
    <cellStyle name="Accent3 2 3" xfId="43376"/>
    <cellStyle name="Accent3 2 4" xfId="43377"/>
    <cellStyle name="Accent3 2 5" xfId="43378"/>
    <cellStyle name="Accent3 2 6" xfId="43379"/>
    <cellStyle name="Accent3 3" xfId="236"/>
    <cellStyle name="Accent3 3 2" xfId="237"/>
    <cellStyle name="Accent3 3 2 2" xfId="43380"/>
    <cellStyle name="Accent3 3 3" xfId="43381"/>
    <cellStyle name="Accent3 3 4" xfId="43382"/>
    <cellStyle name="Accent3 4" xfId="43383"/>
    <cellStyle name="Accent3 4 2" xfId="43384"/>
    <cellStyle name="Accent3 5" xfId="43385"/>
    <cellStyle name="Accent3 5 2" xfId="43386"/>
    <cellStyle name="Accent3 6" xfId="43387"/>
    <cellStyle name="Accent3 6 2" xfId="43388"/>
    <cellStyle name="Accent3 7" xfId="43389"/>
    <cellStyle name="Accent3 8" xfId="43390"/>
    <cellStyle name="Accent3 9" xfId="43391"/>
    <cellStyle name="Accent3 9 2" xfId="43392"/>
    <cellStyle name="Accent3 9 3" xfId="43393"/>
    <cellStyle name="Accent4 - 20%" xfId="43394"/>
    <cellStyle name="Accent4 - 40%" xfId="43395"/>
    <cellStyle name="Accent4 - 60%" xfId="43396"/>
    <cellStyle name="Accent4 10" xfId="43397"/>
    <cellStyle name="Accent4 11" xfId="43398"/>
    <cellStyle name="Accent4 2" xfId="238"/>
    <cellStyle name="Accent4 2 2" xfId="239"/>
    <cellStyle name="Accent4 2 2 2" xfId="43399"/>
    <cellStyle name="Accent4 2 3" xfId="43400"/>
    <cellStyle name="Accent4 2 4" xfId="43401"/>
    <cellStyle name="Accent4 2 5" xfId="43402"/>
    <cellStyle name="Accent4 2 6" xfId="43403"/>
    <cellStyle name="Accent4 2 7" xfId="43404"/>
    <cellStyle name="Accent4 3" xfId="240"/>
    <cellStyle name="Accent4 3 2" xfId="241"/>
    <cellStyle name="Accent4 3 2 2" xfId="43405"/>
    <cellStyle name="Accent4 3 3" xfId="43406"/>
    <cellStyle name="Accent4 3 4" xfId="43407"/>
    <cellStyle name="Accent4 4" xfId="43408"/>
    <cellStyle name="Accent4 4 2" xfId="43409"/>
    <cellStyle name="Accent4 5" xfId="43410"/>
    <cellStyle name="Accent4 5 2" xfId="43411"/>
    <cellStyle name="Accent4 6" xfId="43412"/>
    <cellStyle name="Accent4 6 2" xfId="43413"/>
    <cellStyle name="Accent4 7" xfId="43414"/>
    <cellStyle name="Accent4 8" xfId="43415"/>
    <cellStyle name="Accent4 9" xfId="43416"/>
    <cellStyle name="Accent4 9 2" xfId="43417"/>
    <cellStyle name="Accent4 9 3" xfId="43418"/>
    <cellStyle name="Accent5 - 20%" xfId="43419"/>
    <cellStyle name="Accent5 - 40%" xfId="43420"/>
    <cellStyle name="Accent5 - 60%" xfId="43421"/>
    <cellStyle name="Accent5 10" xfId="43422"/>
    <cellStyle name="Accent5 11" xfId="43423"/>
    <cellStyle name="Accent5 2" xfId="242"/>
    <cellStyle name="Accent5 2 2" xfId="243"/>
    <cellStyle name="Accent5 2 2 2" xfId="43424"/>
    <cellStyle name="Accent5 2 3" xfId="43425"/>
    <cellStyle name="Accent5 2 4" xfId="43426"/>
    <cellStyle name="Accent5 2 5" xfId="43427"/>
    <cellStyle name="Accent5 2 6" xfId="43428"/>
    <cellStyle name="Accent5 3" xfId="244"/>
    <cellStyle name="Accent5 3 2" xfId="245"/>
    <cellStyle name="Accent5 3 2 2" xfId="43429"/>
    <cellStyle name="Accent5 3 3" xfId="43430"/>
    <cellStyle name="Accent5 4" xfId="43431"/>
    <cellStyle name="Accent5 4 2" xfId="43432"/>
    <cellStyle name="Accent5 5" xfId="43433"/>
    <cellStyle name="Accent5 5 2" xfId="43434"/>
    <cellStyle name="Accent5 6" xfId="43435"/>
    <cellStyle name="Accent5 6 2" xfId="43436"/>
    <cellStyle name="Accent5 7" xfId="43437"/>
    <cellStyle name="Accent5 8" xfId="43438"/>
    <cellStyle name="Accent5 9" xfId="43439"/>
    <cellStyle name="Accent5 9 2" xfId="43440"/>
    <cellStyle name="Accent5 9 3" xfId="43441"/>
    <cellStyle name="Accent6 - 20%" xfId="43442"/>
    <cellStyle name="Accent6 - 40%" xfId="43443"/>
    <cellStyle name="Accent6 - 60%" xfId="43444"/>
    <cellStyle name="Accent6 10" xfId="43445"/>
    <cellStyle name="Accent6 11" xfId="43446"/>
    <cellStyle name="Accent6 2" xfId="246"/>
    <cellStyle name="Accent6 2 2" xfId="247"/>
    <cellStyle name="Accent6 2 2 2" xfId="43447"/>
    <cellStyle name="Accent6 2 3" xfId="43448"/>
    <cellStyle name="Accent6 2 4" xfId="43449"/>
    <cellStyle name="Accent6 2 5" xfId="43450"/>
    <cellStyle name="Accent6 2 6" xfId="43451"/>
    <cellStyle name="Accent6 3" xfId="248"/>
    <cellStyle name="Accent6 3 2" xfId="249"/>
    <cellStyle name="Accent6 3 2 2" xfId="43452"/>
    <cellStyle name="Accent6 3 3" xfId="43453"/>
    <cellStyle name="Accent6 3 4" xfId="43454"/>
    <cellStyle name="Accent6 4" xfId="43455"/>
    <cellStyle name="Accent6 4 2" xfId="43456"/>
    <cellStyle name="Accent6 5" xfId="43457"/>
    <cellStyle name="Accent6 5 2" xfId="43458"/>
    <cellStyle name="Accent6 6" xfId="43459"/>
    <cellStyle name="Accent6 6 2" xfId="43460"/>
    <cellStyle name="Accent6 7" xfId="43461"/>
    <cellStyle name="Accent6 8" xfId="43462"/>
    <cellStyle name="Accent6 9" xfId="43463"/>
    <cellStyle name="Accent6 9 2" xfId="43464"/>
    <cellStyle name="Accent6 9 3" xfId="43465"/>
    <cellStyle name="Actual Date" xfId="250"/>
    <cellStyle name="Actual Date 10" xfId="43466"/>
    <cellStyle name="Actual Date 11" xfId="43467"/>
    <cellStyle name="Actual Date 12" xfId="43468"/>
    <cellStyle name="Actual Date 13" xfId="43469"/>
    <cellStyle name="Actual Date 14" xfId="43470"/>
    <cellStyle name="Actual Date 15" xfId="43471"/>
    <cellStyle name="Actual Date 16" xfId="43472"/>
    <cellStyle name="Actual Date 17" xfId="43473"/>
    <cellStyle name="Actual Date 18" xfId="43474"/>
    <cellStyle name="Actual Date 19" xfId="43475"/>
    <cellStyle name="Actual Date 2" xfId="251"/>
    <cellStyle name="Actual Date 2 2" xfId="252"/>
    <cellStyle name="Actual Date 2 3" xfId="43476"/>
    <cellStyle name="Actual Date 2_Actual" xfId="253"/>
    <cellStyle name="Actual Date 20" xfId="43477"/>
    <cellStyle name="Actual Date 21" xfId="43478"/>
    <cellStyle name="Actual Date 22" xfId="43479"/>
    <cellStyle name="Actual Date 23" xfId="43480"/>
    <cellStyle name="Actual Date 24" xfId="43481"/>
    <cellStyle name="Actual Date 25" xfId="43482"/>
    <cellStyle name="Actual Date 26" xfId="43483"/>
    <cellStyle name="Actual Date 27" xfId="43484"/>
    <cellStyle name="Actual Date 28" xfId="43485"/>
    <cellStyle name="Actual Date 29" xfId="43486"/>
    <cellStyle name="Actual Date 3" xfId="254"/>
    <cellStyle name="Actual Date 3 2" xfId="43487"/>
    <cellStyle name="Actual Date 30" xfId="43488"/>
    <cellStyle name="Actual Date 4" xfId="255"/>
    <cellStyle name="Actual Date 4 2" xfId="256"/>
    <cellStyle name="Actual Date 4 3" xfId="43489"/>
    <cellStyle name="Actual Date 4_Actual" xfId="257"/>
    <cellStyle name="Actual Date 5" xfId="43490"/>
    <cellStyle name="Actual Date 5 2" xfId="43491"/>
    <cellStyle name="Actual Date 6" xfId="43492"/>
    <cellStyle name="Actual Date 6 2" xfId="43493"/>
    <cellStyle name="Actual Date 7" xfId="43494"/>
    <cellStyle name="Actual Date 7 2" xfId="43495"/>
    <cellStyle name="Actual Date 8" xfId="43496"/>
    <cellStyle name="Actual Date 8 2" xfId="43497"/>
    <cellStyle name="Actual Date 9" xfId="43498"/>
    <cellStyle name="Actual Date 9 2" xfId="43499"/>
    <cellStyle name="Actual Date_120110 NFC Risk Flash" xfId="43500"/>
    <cellStyle name="Adjustable" xfId="258"/>
    <cellStyle name="adjusted" xfId="43501"/>
    <cellStyle name="AFE" xfId="43502"/>
    <cellStyle name="AFE 10" xfId="43503"/>
    <cellStyle name="AFE 11" xfId="43504"/>
    <cellStyle name="AFE 12" xfId="43505"/>
    <cellStyle name="AFE 13" xfId="43506"/>
    <cellStyle name="AFE 14" xfId="43507"/>
    <cellStyle name="AFE 15" xfId="43508"/>
    <cellStyle name="AFE 16" xfId="43509"/>
    <cellStyle name="AFE 17" xfId="43510"/>
    <cellStyle name="AFE 18" xfId="43511"/>
    <cellStyle name="AFE 19" xfId="43512"/>
    <cellStyle name="AFE 2" xfId="43513"/>
    <cellStyle name="AFE 20" xfId="43514"/>
    <cellStyle name="AFE 21" xfId="43515"/>
    <cellStyle name="AFE 22" xfId="43516"/>
    <cellStyle name="AFE 3" xfId="43517"/>
    <cellStyle name="AFE 4" xfId="43518"/>
    <cellStyle name="AFE 5" xfId="43519"/>
    <cellStyle name="AFE 6" xfId="43520"/>
    <cellStyle name="AFE 7" xfId="43521"/>
    <cellStyle name="AFE 8" xfId="43522"/>
    <cellStyle name="AFE 9" xfId="43523"/>
    <cellStyle name="Assumption" xfId="43524"/>
    <cellStyle name="Assumption 10" xfId="43525"/>
    <cellStyle name="Assumption 11" xfId="43526"/>
    <cellStyle name="Assumption 12" xfId="43527"/>
    <cellStyle name="Assumption 13" xfId="43528"/>
    <cellStyle name="Assumption 14" xfId="43529"/>
    <cellStyle name="Assumption 15" xfId="43530"/>
    <cellStyle name="Assumption 16" xfId="43531"/>
    <cellStyle name="Assumption 17" xfId="43532"/>
    <cellStyle name="Assumption 18" xfId="43533"/>
    <cellStyle name="Assumption 19" xfId="43534"/>
    <cellStyle name="Assumption 2" xfId="43535"/>
    <cellStyle name="Assumption 20" xfId="43536"/>
    <cellStyle name="Assumption 21" xfId="43537"/>
    <cellStyle name="Assumption 22" xfId="43538"/>
    <cellStyle name="Assumption 23" xfId="43539"/>
    <cellStyle name="Assumption 24" xfId="43540"/>
    <cellStyle name="Assumption 25" xfId="43541"/>
    <cellStyle name="Assumption 26" xfId="43542"/>
    <cellStyle name="Assumption 27" xfId="43543"/>
    <cellStyle name="Assumption 28" xfId="43544"/>
    <cellStyle name="Assumption 29" xfId="43545"/>
    <cellStyle name="Assumption 3" xfId="43546"/>
    <cellStyle name="Assumption 30" xfId="43547"/>
    <cellStyle name="Assumption 4" xfId="43548"/>
    <cellStyle name="Assumption 5" xfId="43549"/>
    <cellStyle name="Assumption 6" xfId="43550"/>
    <cellStyle name="Assumption 7" xfId="43551"/>
    <cellStyle name="Assumption 8" xfId="43552"/>
    <cellStyle name="Assumption 9" xfId="43553"/>
    <cellStyle name="Bad 10" xfId="43554"/>
    <cellStyle name="Bad 11" xfId="43555"/>
    <cellStyle name="Bad 2" xfId="259"/>
    <cellStyle name="Bad 2 2" xfId="260"/>
    <cellStyle name="Bad 2 2 2" xfId="43556"/>
    <cellStyle name="Bad 2 3" xfId="43557"/>
    <cellStyle name="Bad 2 4" xfId="43558"/>
    <cellStyle name="Bad 2 5" xfId="43559"/>
    <cellStyle name="Bad 2 6" xfId="43560"/>
    <cellStyle name="Bad 3" xfId="261"/>
    <cellStyle name="Bad 3 2" xfId="262"/>
    <cellStyle name="Bad 3 2 2" xfId="43561"/>
    <cellStyle name="Bad 3 3" xfId="43562"/>
    <cellStyle name="Bad 3 4" xfId="43563"/>
    <cellStyle name="Bad 4" xfId="43564"/>
    <cellStyle name="Bad 4 2" xfId="43565"/>
    <cellStyle name="Bad 5" xfId="43566"/>
    <cellStyle name="Bad 5 2" xfId="43567"/>
    <cellStyle name="Bad 6" xfId="43568"/>
    <cellStyle name="Bad 6 2" xfId="43569"/>
    <cellStyle name="Bad 7" xfId="43570"/>
    <cellStyle name="Bad 8" xfId="43571"/>
    <cellStyle name="Bad 9" xfId="43572"/>
    <cellStyle name="Bad 9 2" xfId="43573"/>
    <cellStyle name="Bad 9 3" xfId="43574"/>
    <cellStyle name="Blank" xfId="263"/>
    <cellStyle name="Bold/Border" xfId="264"/>
    <cellStyle name="Bold/Border 2" xfId="43575"/>
    <cellStyle name="Border" xfId="265"/>
    <cellStyle name="Border Heavy" xfId="43576"/>
    <cellStyle name="Border Heavy 10" xfId="43577"/>
    <cellStyle name="Border Heavy 11" xfId="43578"/>
    <cellStyle name="Border Heavy 12" xfId="43579"/>
    <cellStyle name="Border Heavy 13" xfId="43580"/>
    <cellStyle name="Border Heavy 14" xfId="43581"/>
    <cellStyle name="Border Heavy 15" xfId="43582"/>
    <cellStyle name="Border Heavy 16" xfId="43583"/>
    <cellStyle name="Border Heavy 17" xfId="43584"/>
    <cellStyle name="Border Heavy 18" xfId="43585"/>
    <cellStyle name="Border Heavy 19" xfId="43586"/>
    <cellStyle name="Border Heavy 2" xfId="43587"/>
    <cellStyle name="Border Heavy 20" xfId="43588"/>
    <cellStyle name="Border Heavy 21" xfId="43589"/>
    <cellStyle name="Border Heavy 22" xfId="43590"/>
    <cellStyle name="Border Heavy 23" xfId="43591"/>
    <cellStyle name="Border Heavy 24" xfId="43592"/>
    <cellStyle name="Border Heavy 25" xfId="43593"/>
    <cellStyle name="Border Heavy 26" xfId="43594"/>
    <cellStyle name="Border Heavy 27" xfId="43595"/>
    <cellStyle name="Border Heavy 28" xfId="43596"/>
    <cellStyle name="Border Heavy 29" xfId="43597"/>
    <cellStyle name="Border Heavy 3" xfId="43598"/>
    <cellStyle name="Border Heavy 30" xfId="43599"/>
    <cellStyle name="Border Heavy 4" xfId="43600"/>
    <cellStyle name="Border Heavy 5" xfId="43601"/>
    <cellStyle name="Border Heavy 6" xfId="43602"/>
    <cellStyle name="Border Heavy 7" xfId="43603"/>
    <cellStyle name="Border Heavy 8" xfId="43604"/>
    <cellStyle name="Border Heavy 9" xfId="43605"/>
    <cellStyle name="Border Thin" xfId="43606"/>
    <cellStyle name="Border Thin 10" xfId="43607"/>
    <cellStyle name="Border Thin 11" xfId="43608"/>
    <cellStyle name="Border Thin 12" xfId="43609"/>
    <cellStyle name="Border Thin 13" xfId="43610"/>
    <cellStyle name="Border Thin 14" xfId="43611"/>
    <cellStyle name="Border Thin 15" xfId="43612"/>
    <cellStyle name="Border Thin 16" xfId="43613"/>
    <cellStyle name="Border Thin 17" xfId="43614"/>
    <cellStyle name="Border Thin 18" xfId="43615"/>
    <cellStyle name="Border Thin 19" xfId="43616"/>
    <cellStyle name="Border Thin 2" xfId="43617"/>
    <cellStyle name="Border Thin 20" xfId="43618"/>
    <cellStyle name="Border Thin 21" xfId="43619"/>
    <cellStyle name="Border Thin 22" xfId="43620"/>
    <cellStyle name="Border Thin 23" xfId="43621"/>
    <cellStyle name="Border Thin 24" xfId="43622"/>
    <cellStyle name="Border Thin 25" xfId="43623"/>
    <cellStyle name="Border Thin 26" xfId="43624"/>
    <cellStyle name="Border Thin 27" xfId="43625"/>
    <cellStyle name="Border Thin 28" xfId="43626"/>
    <cellStyle name="Border Thin 29" xfId="43627"/>
    <cellStyle name="Border Thin 3" xfId="43628"/>
    <cellStyle name="Border Thin 30" xfId="43629"/>
    <cellStyle name="Border Thin 4" xfId="43630"/>
    <cellStyle name="Border Thin 5" xfId="43631"/>
    <cellStyle name="Border Thin 6" xfId="43632"/>
    <cellStyle name="Border Thin 7" xfId="43633"/>
    <cellStyle name="Border Thin 8" xfId="43634"/>
    <cellStyle name="Border Thin 9" xfId="43635"/>
    <cellStyle name="Bullet" xfId="266"/>
    <cellStyle name="Calculation 10" xfId="43636"/>
    <cellStyle name="Calculation 11" xfId="43637"/>
    <cellStyle name="Calculation 2" xfId="267"/>
    <cellStyle name="Calculation 2 2" xfId="268"/>
    <cellStyle name="Calculation 2 2 2" xfId="43638"/>
    <cellStyle name="Calculation 2 3" xfId="43639"/>
    <cellStyle name="Calculation 2 3 2" xfId="43640"/>
    <cellStyle name="Calculation 2 4" xfId="43641"/>
    <cellStyle name="Calculation 2 5" xfId="43642"/>
    <cellStyle name="Calculation 2 6" xfId="43643"/>
    <cellStyle name="Calculation 2 7" xfId="43644"/>
    <cellStyle name="Calculation 3" xfId="269"/>
    <cellStyle name="Calculation 3 2" xfId="270"/>
    <cellStyle name="Calculation 3 2 2" xfId="43645"/>
    <cellStyle name="Calculation 3 3" xfId="43646"/>
    <cellStyle name="Calculation 3 4" xfId="43647"/>
    <cellStyle name="Calculation 4" xfId="43648"/>
    <cellStyle name="Calculation 4 2" xfId="43649"/>
    <cellStyle name="Calculation 5" xfId="43650"/>
    <cellStyle name="Calculation 5 2" xfId="43651"/>
    <cellStyle name="Calculation 6" xfId="43652"/>
    <cellStyle name="Calculation 6 2" xfId="43653"/>
    <cellStyle name="Calculation 7" xfId="43654"/>
    <cellStyle name="Calculation 8" xfId="43655"/>
    <cellStyle name="Calculation 9" xfId="43656"/>
    <cellStyle name="Calculation 9 2" xfId="43657"/>
    <cellStyle name="Calculation 9 3" xfId="43658"/>
    <cellStyle name="Check Cell 10" xfId="43659"/>
    <cellStyle name="Check Cell 11" xfId="43660"/>
    <cellStyle name="Check Cell 2" xfId="271"/>
    <cellStyle name="Check Cell 2 2" xfId="272"/>
    <cellStyle name="Check Cell 2 2 2" xfId="43661"/>
    <cellStyle name="Check Cell 2 3" xfId="43662"/>
    <cellStyle name="Check Cell 2 4" xfId="43663"/>
    <cellStyle name="Check Cell 2 5" xfId="43664"/>
    <cellStyle name="Check Cell 2 6" xfId="43665"/>
    <cellStyle name="Check Cell 3" xfId="273"/>
    <cellStyle name="Check Cell 3 2" xfId="274"/>
    <cellStyle name="Check Cell 3 2 2" xfId="43666"/>
    <cellStyle name="Check Cell 3 3" xfId="43667"/>
    <cellStyle name="Check Cell 4" xfId="43668"/>
    <cellStyle name="Check Cell 4 2" xfId="43669"/>
    <cellStyle name="Check Cell 5" xfId="43670"/>
    <cellStyle name="Check Cell 5 2" xfId="43671"/>
    <cellStyle name="Check Cell 6" xfId="43672"/>
    <cellStyle name="Check Cell 6 2" xfId="43673"/>
    <cellStyle name="Check Cell 7" xfId="43674"/>
    <cellStyle name="Check Cell 8" xfId="43675"/>
    <cellStyle name="Check Cell 9" xfId="43676"/>
    <cellStyle name="Check Cell 9 2" xfId="43677"/>
    <cellStyle name="Check Cell 9 3" xfId="43678"/>
    <cellStyle name="Comma" xfId="1" builtinId="3"/>
    <cellStyle name="Comma (0)" xfId="43679"/>
    <cellStyle name="Comma [0] 2" xfId="275"/>
    <cellStyle name="Comma [2]" xfId="43680"/>
    <cellStyle name="Comma [2] 2" xfId="43681"/>
    <cellStyle name="Comma [2] 3" xfId="43682"/>
    <cellStyle name="Comma [2] 4" xfId="43683"/>
    <cellStyle name="Comma 0" xfId="43684"/>
    <cellStyle name="Comma 0 [0]" xfId="43685"/>
    <cellStyle name="Comma 0 10" xfId="43686"/>
    <cellStyle name="Comma 0 11" xfId="43687"/>
    <cellStyle name="Comma 0 12" xfId="43688"/>
    <cellStyle name="Comma 0 13" xfId="43689"/>
    <cellStyle name="Comma 0 14" xfId="43690"/>
    <cellStyle name="Comma 0 15" xfId="43691"/>
    <cellStyle name="Comma 0 16" xfId="43692"/>
    <cellStyle name="Comma 0 17" xfId="43693"/>
    <cellStyle name="Comma 0 18" xfId="43694"/>
    <cellStyle name="Comma 0 19" xfId="43695"/>
    <cellStyle name="Comma 0 2" xfId="43696"/>
    <cellStyle name="Comma 0 20" xfId="43697"/>
    <cellStyle name="Comma 0 21" xfId="43698"/>
    <cellStyle name="Comma 0 22" xfId="43699"/>
    <cellStyle name="Comma 0 23" xfId="43700"/>
    <cellStyle name="Comma 0 24" xfId="43701"/>
    <cellStyle name="Comma 0 25" xfId="43702"/>
    <cellStyle name="Comma 0 26" xfId="43703"/>
    <cellStyle name="Comma 0 27" xfId="43704"/>
    <cellStyle name="Comma 0 28" xfId="43705"/>
    <cellStyle name="Comma 0 29" xfId="43706"/>
    <cellStyle name="Comma 0 3" xfId="43707"/>
    <cellStyle name="Comma 0 30" xfId="43708"/>
    <cellStyle name="Comma 0 4" xfId="43709"/>
    <cellStyle name="Comma 0 5" xfId="43710"/>
    <cellStyle name="Comma 0 6" xfId="43711"/>
    <cellStyle name="Comma 0 7" xfId="43712"/>
    <cellStyle name="Comma 0 8" xfId="43713"/>
    <cellStyle name="Comma 0 9" xfId="43714"/>
    <cellStyle name="Comma 0_2006 08 11 RX3 Valuation v1" xfId="43715"/>
    <cellStyle name="Comma 10" xfId="276"/>
    <cellStyle name="Comma 10 2" xfId="277"/>
    <cellStyle name="Comma 10 2 2" xfId="278"/>
    <cellStyle name="Comma 10 2 2 2" xfId="279"/>
    <cellStyle name="Comma 10 2 2 3" xfId="280"/>
    <cellStyle name="Comma 10 2 2 4" xfId="35208"/>
    <cellStyle name="Comma 10 2 3" xfId="281"/>
    <cellStyle name="Comma 10 2 4" xfId="282"/>
    <cellStyle name="Comma 10 2 5" xfId="35209"/>
    <cellStyle name="Comma 10 3" xfId="43716"/>
    <cellStyle name="Comma 10 3 2" xfId="43717"/>
    <cellStyle name="Comma 10 4" xfId="43718"/>
    <cellStyle name="Comma 11" xfId="283"/>
    <cellStyle name="Comma 11 2" xfId="284"/>
    <cellStyle name="Comma 11 2 2" xfId="285"/>
    <cellStyle name="Comma 11 2 2 2" xfId="286"/>
    <cellStyle name="Comma 11 2 2 2 2" xfId="287"/>
    <cellStyle name="Comma 11 2 2 3" xfId="288"/>
    <cellStyle name="Comma 11 2 2 3 2" xfId="289"/>
    <cellStyle name="Comma 11 2 2 4" xfId="290"/>
    <cellStyle name="Comma 11 2 2 4 2" xfId="291"/>
    <cellStyle name="Comma 11 2 2 5" xfId="292"/>
    <cellStyle name="Comma 11 2 2 6" xfId="293"/>
    <cellStyle name="Comma 11 2 2 7" xfId="35210"/>
    <cellStyle name="Comma 11 2 3" xfId="294"/>
    <cellStyle name="Comma 11 2 3 2" xfId="295"/>
    <cellStyle name="Comma 11 2 4" xfId="296"/>
    <cellStyle name="Comma 11 2 4 2" xfId="297"/>
    <cellStyle name="Comma 11 2 5" xfId="298"/>
    <cellStyle name="Comma 11 2 5 2" xfId="299"/>
    <cellStyle name="Comma 11 2 6" xfId="300"/>
    <cellStyle name="Comma 11 2 7" xfId="301"/>
    <cellStyle name="Comma 11 2 8" xfId="35211"/>
    <cellStyle name="Comma 11 3" xfId="43719"/>
    <cellStyle name="Comma 11 3 2" xfId="43720"/>
    <cellStyle name="Comma 11 3 2 2" xfId="43721"/>
    <cellStyle name="Comma 11 3 3" xfId="43722"/>
    <cellStyle name="Comma 11 4" xfId="43723"/>
    <cellStyle name="Comma 11 4 2" xfId="43724"/>
    <cellStyle name="Comma 11 5" xfId="43725"/>
    <cellStyle name="Comma 11 6" xfId="43726"/>
    <cellStyle name="Comma 12" xfId="302"/>
    <cellStyle name="Comma 12 2" xfId="43727"/>
    <cellStyle name="Comma 12 2 2" xfId="43728"/>
    <cellStyle name="Comma 12 3" xfId="43729"/>
    <cellStyle name="Comma 13" xfId="303"/>
    <cellStyle name="Comma 13 2" xfId="43730"/>
    <cellStyle name="Comma 14" xfId="304"/>
    <cellStyle name="Comma 14 2" xfId="43731"/>
    <cellStyle name="Comma 15" xfId="305"/>
    <cellStyle name="Comma 15 2" xfId="43732"/>
    <cellStyle name="Comma 16" xfId="306"/>
    <cellStyle name="Comma 16 10" xfId="307"/>
    <cellStyle name="Comma 16 11" xfId="308"/>
    <cellStyle name="Comma 16 12" xfId="35212"/>
    <cellStyle name="Comma 16 2" xfId="309"/>
    <cellStyle name="Comma 16 2 2" xfId="310"/>
    <cellStyle name="Comma 16 2 2 2" xfId="311"/>
    <cellStyle name="Comma 16 2 2 2 2" xfId="312"/>
    <cellStyle name="Comma 16 2 2 3" xfId="313"/>
    <cellStyle name="Comma 16 2 2 3 2" xfId="314"/>
    <cellStyle name="Comma 16 2 2 4" xfId="315"/>
    <cellStyle name="Comma 16 2 2 4 2" xfId="316"/>
    <cellStyle name="Comma 16 2 2 5" xfId="317"/>
    <cellStyle name="Comma 16 2 2 6" xfId="318"/>
    <cellStyle name="Comma 16 2 2 7" xfId="35213"/>
    <cellStyle name="Comma 16 2 3" xfId="319"/>
    <cellStyle name="Comma 16 2 3 2" xfId="320"/>
    <cellStyle name="Comma 16 2 4" xfId="321"/>
    <cellStyle name="Comma 16 2 4 2" xfId="322"/>
    <cellStyle name="Comma 16 2 5" xfId="323"/>
    <cellStyle name="Comma 16 2 5 2" xfId="324"/>
    <cellStyle name="Comma 16 2 6" xfId="325"/>
    <cellStyle name="Comma 16 2 7" xfId="326"/>
    <cellStyle name="Comma 16 2 8" xfId="327"/>
    <cellStyle name="Comma 16 2 9" xfId="35214"/>
    <cellStyle name="Comma 16 3" xfId="328"/>
    <cellStyle name="Comma 16 3 2" xfId="329"/>
    <cellStyle name="Comma 16 3 2 2" xfId="330"/>
    <cellStyle name="Comma 16 3 3" xfId="331"/>
    <cellStyle name="Comma 16 3 3 2" xfId="332"/>
    <cellStyle name="Comma 16 3 4" xfId="333"/>
    <cellStyle name="Comma 16 3 4 2" xfId="334"/>
    <cellStyle name="Comma 16 3 5" xfId="335"/>
    <cellStyle name="Comma 16 3 6" xfId="336"/>
    <cellStyle name="Comma 16 3 7" xfId="35215"/>
    <cellStyle name="Comma 16 4" xfId="337"/>
    <cellStyle name="Comma 16 4 2" xfId="338"/>
    <cellStyle name="Comma 16 5" xfId="339"/>
    <cellStyle name="Comma 16 5 2" xfId="340"/>
    <cellStyle name="Comma 16 6" xfId="341"/>
    <cellStyle name="Comma 16 6 2" xfId="342"/>
    <cellStyle name="Comma 16 7" xfId="343"/>
    <cellStyle name="Comma 16 8" xfId="344"/>
    <cellStyle name="Comma 16 9" xfId="345"/>
    <cellStyle name="Comma 17" xfId="346"/>
    <cellStyle name="Comma 17 10" xfId="347"/>
    <cellStyle name="Comma 17 11" xfId="348"/>
    <cellStyle name="Comma 17 12" xfId="35216"/>
    <cellStyle name="Comma 17 2" xfId="349"/>
    <cellStyle name="Comma 17 2 2" xfId="350"/>
    <cellStyle name="Comma 17 2 2 2" xfId="351"/>
    <cellStyle name="Comma 17 2 2 2 2" xfId="352"/>
    <cellStyle name="Comma 17 2 2 3" xfId="353"/>
    <cellStyle name="Comma 17 2 2 3 2" xfId="354"/>
    <cellStyle name="Comma 17 2 2 4" xfId="355"/>
    <cellStyle name="Comma 17 2 2 4 2" xfId="356"/>
    <cellStyle name="Comma 17 2 2 5" xfId="357"/>
    <cellStyle name="Comma 17 2 2 6" xfId="358"/>
    <cellStyle name="Comma 17 2 2 7" xfId="35217"/>
    <cellStyle name="Comma 17 2 3" xfId="359"/>
    <cellStyle name="Comma 17 2 3 2" xfId="360"/>
    <cellStyle name="Comma 17 2 4" xfId="361"/>
    <cellStyle name="Comma 17 2 4 2" xfId="362"/>
    <cellStyle name="Comma 17 2 5" xfId="363"/>
    <cellStyle name="Comma 17 2 5 2" xfId="364"/>
    <cellStyle name="Comma 17 2 6" xfId="365"/>
    <cellStyle name="Comma 17 2 7" xfId="366"/>
    <cellStyle name="Comma 17 2 8" xfId="367"/>
    <cellStyle name="Comma 17 2 9" xfId="35218"/>
    <cellStyle name="Comma 17 3" xfId="368"/>
    <cellStyle name="Comma 17 3 2" xfId="369"/>
    <cellStyle name="Comma 17 3 2 2" xfId="370"/>
    <cellStyle name="Comma 17 3 3" xfId="371"/>
    <cellStyle name="Comma 17 3 3 2" xfId="372"/>
    <cellStyle name="Comma 17 3 4" xfId="373"/>
    <cellStyle name="Comma 17 3 4 2" xfId="374"/>
    <cellStyle name="Comma 17 3 5" xfId="375"/>
    <cellStyle name="Comma 17 3 6" xfId="376"/>
    <cellStyle name="Comma 17 3 7" xfId="35219"/>
    <cellStyle name="Comma 17 4" xfId="377"/>
    <cellStyle name="Comma 17 4 2" xfId="378"/>
    <cellStyle name="Comma 17 5" xfId="379"/>
    <cellStyle name="Comma 17 5 2" xfId="380"/>
    <cellStyle name="Comma 17 6" xfId="381"/>
    <cellStyle name="Comma 17 6 2" xfId="382"/>
    <cellStyle name="Comma 17 7" xfId="383"/>
    <cellStyle name="Comma 17 8" xfId="384"/>
    <cellStyle name="Comma 17 9" xfId="385"/>
    <cellStyle name="Comma 18" xfId="386"/>
    <cellStyle name="Comma 18 10" xfId="387"/>
    <cellStyle name="Comma 18 11" xfId="388"/>
    <cellStyle name="Comma 18 12" xfId="35220"/>
    <cellStyle name="Comma 18 2" xfId="389"/>
    <cellStyle name="Comma 18 2 2" xfId="390"/>
    <cellStyle name="Comma 18 2 2 2" xfId="391"/>
    <cellStyle name="Comma 18 2 2 2 2" xfId="392"/>
    <cellStyle name="Comma 18 2 2 3" xfId="393"/>
    <cellStyle name="Comma 18 2 2 3 2" xfId="394"/>
    <cellStyle name="Comma 18 2 2 4" xfId="395"/>
    <cellStyle name="Comma 18 2 2 4 2" xfId="396"/>
    <cellStyle name="Comma 18 2 2 5" xfId="397"/>
    <cellStyle name="Comma 18 2 2 6" xfId="398"/>
    <cellStyle name="Comma 18 2 2 7" xfId="35221"/>
    <cellStyle name="Comma 18 2 3" xfId="399"/>
    <cellStyle name="Comma 18 2 3 2" xfId="400"/>
    <cellStyle name="Comma 18 2 4" xfId="401"/>
    <cellStyle name="Comma 18 2 4 2" xfId="402"/>
    <cellStyle name="Comma 18 2 5" xfId="403"/>
    <cellStyle name="Comma 18 2 5 2" xfId="404"/>
    <cellStyle name="Comma 18 2 6" xfId="405"/>
    <cellStyle name="Comma 18 2 7" xfId="406"/>
    <cellStyle name="Comma 18 2 8" xfId="407"/>
    <cellStyle name="Comma 18 2 9" xfId="35222"/>
    <cellStyle name="Comma 18 3" xfId="408"/>
    <cellStyle name="Comma 18 3 2" xfId="409"/>
    <cellStyle name="Comma 18 3 2 2" xfId="410"/>
    <cellStyle name="Comma 18 3 3" xfId="411"/>
    <cellStyle name="Comma 18 3 3 2" xfId="412"/>
    <cellStyle name="Comma 18 3 4" xfId="413"/>
    <cellStyle name="Comma 18 3 4 2" xfId="414"/>
    <cellStyle name="Comma 18 3 5" xfId="415"/>
    <cellStyle name="Comma 18 3 6" xfId="416"/>
    <cellStyle name="Comma 18 3 7" xfId="35223"/>
    <cellStyle name="Comma 18 4" xfId="417"/>
    <cellStyle name="Comma 18 4 2" xfId="418"/>
    <cellStyle name="Comma 18 5" xfId="419"/>
    <cellStyle name="Comma 18 5 2" xfId="420"/>
    <cellStyle name="Comma 18 6" xfId="421"/>
    <cellStyle name="Comma 18 6 2" xfId="422"/>
    <cellStyle name="Comma 18 7" xfId="423"/>
    <cellStyle name="Comma 18 8" xfId="424"/>
    <cellStyle name="Comma 18 9" xfId="425"/>
    <cellStyle name="Comma 19" xfId="426"/>
    <cellStyle name="Comma 19 10" xfId="427"/>
    <cellStyle name="Comma 19 11" xfId="428"/>
    <cellStyle name="Comma 19 12" xfId="35224"/>
    <cellStyle name="Comma 19 2" xfId="429"/>
    <cellStyle name="Comma 19 2 2" xfId="430"/>
    <cellStyle name="Comma 19 2 2 2" xfId="431"/>
    <cellStyle name="Comma 19 2 2 2 2" xfId="432"/>
    <cellStyle name="Comma 19 2 2 3" xfId="433"/>
    <cellStyle name="Comma 19 2 2 3 2" xfId="434"/>
    <cellStyle name="Comma 19 2 2 4" xfId="435"/>
    <cellStyle name="Comma 19 2 2 4 2" xfId="436"/>
    <cellStyle name="Comma 19 2 2 5" xfId="437"/>
    <cellStyle name="Comma 19 2 2 6" xfId="438"/>
    <cellStyle name="Comma 19 2 2 7" xfId="35225"/>
    <cellStyle name="Comma 19 2 3" xfId="439"/>
    <cellStyle name="Comma 19 2 3 2" xfId="440"/>
    <cellStyle name="Comma 19 2 4" xfId="441"/>
    <cellStyle name="Comma 19 2 4 2" xfId="442"/>
    <cellStyle name="Comma 19 2 5" xfId="443"/>
    <cellStyle name="Comma 19 2 5 2" xfId="444"/>
    <cellStyle name="Comma 19 2 6" xfId="445"/>
    <cellStyle name="Comma 19 2 7" xfId="446"/>
    <cellStyle name="Comma 19 2 8" xfId="447"/>
    <cellStyle name="Comma 19 2 9" xfId="35226"/>
    <cellStyle name="Comma 19 3" xfId="448"/>
    <cellStyle name="Comma 19 3 2" xfId="449"/>
    <cellStyle name="Comma 19 3 2 2" xfId="450"/>
    <cellStyle name="Comma 19 3 3" xfId="451"/>
    <cellStyle name="Comma 19 3 3 2" xfId="452"/>
    <cellStyle name="Comma 19 3 4" xfId="453"/>
    <cellStyle name="Comma 19 3 4 2" xfId="454"/>
    <cellStyle name="Comma 19 3 5" xfId="455"/>
    <cellStyle name="Comma 19 3 6" xfId="456"/>
    <cellStyle name="Comma 19 3 7" xfId="35227"/>
    <cellStyle name="Comma 19 4" xfId="457"/>
    <cellStyle name="Comma 19 4 2" xfId="458"/>
    <cellStyle name="Comma 19 5" xfId="459"/>
    <cellStyle name="Comma 19 5 2" xfId="460"/>
    <cellStyle name="Comma 19 6" xfId="461"/>
    <cellStyle name="Comma 19 6 2" xfId="462"/>
    <cellStyle name="Comma 19 7" xfId="463"/>
    <cellStyle name="Comma 19 8" xfId="464"/>
    <cellStyle name="Comma 19 9" xfId="465"/>
    <cellStyle name="Comma 2" xfId="11"/>
    <cellStyle name="Comma 2 10" xfId="466"/>
    <cellStyle name="Comma 2 11" xfId="467"/>
    <cellStyle name="Comma 2 12" xfId="468"/>
    <cellStyle name="Comma 2 13" xfId="469"/>
    <cellStyle name="Comma 2 14" xfId="470"/>
    <cellStyle name="Comma 2 15" xfId="471"/>
    <cellStyle name="Comma 2 16" xfId="472"/>
    <cellStyle name="Comma 2 17" xfId="473"/>
    <cellStyle name="Comma 2 18" xfId="474"/>
    <cellStyle name="Comma 2 19" xfId="475"/>
    <cellStyle name="Comma 2 2" xfId="19"/>
    <cellStyle name="Comma 2 2 10" xfId="476"/>
    <cellStyle name="Comma 2 2 11" xfId="477"/>
    <cellStyle name="Comma 2 2 11 2" xfId="43733"/>
    <cellStyle name="Comma 2 2 12" xfId="478"/>
    <cellStyle name="Comma 2 2 13" xfId="43734"/>
    <cellStyle name="Comma 2 2 14" xfId="43735"/>
    <cellStyle name="Comma 2 2 2" xfId="479"/>
    <cellStyle name="Comma 2 2 2 10" xfId="43736"/>
    <cellStyle name="Comma 2 2 2 11" xfId="43737"/>
    <cellStyle name="Comma 2 2 2 2" xfId="480"/>
    <cellStyle name="Comma 2 2 2 2 2" xfId="43738"/>
    <cellStyle name="Comma 2 2 2 2 2 2" xfId="43739"/>
    <cellStyle name="Comma 2 2 2 2 3" xfId="43740"/>
    <cellStyle name="Comma 2 2 2 2 4" xfId="43741"/>
    <cellStyle name="Comma 2 2 2 2 5" xfId="43742"/>
    <cellStyle name="Comma 2 2 2 2 6" xfId="43743"/>
    <cellStyle name="Comma 2 2 2 3" xfId="43744"/>
    <cellStyle name="Comma 2 2 2 3 2" xfId="43745"/>
    <cellStyle name="Comma 2 2 2 3 2 2" xfId="43746"/>
    <cellStyle name="Comma 2 2 2 3 2 3" xfId="43747"/>
    <cellStyle name="Comma 2 2 2 3 3" xfId="43748"/>
    <cellStyle name="Comma 2 2 2 3 4" xfId="43749"/>
    <cellStyle name="Comma 2 2 2 3 5" xfId="43750"/>
    <cellStyle name="Comma 2 2 2 3 6" xfId="43751"/>
    <cellStyle name="Comma 2 2 2 3 7" xfId="43752"/>
    <cellStyle name="Comma 2 2 2 4" xfId="43753"/>
    <cellStyle name="Comma 2 2 2 4 2" xfId="43754"/>
    <cellStyle name="Comma 2 2 2 4 3" xfId="43755"/>
    <cellStyle name="Comma 2 2 2 5" xfId="43756"/>
    <cellStyle name="Comma 2 2 2 5 2" xfId="43757"/>
    <cellStyle name="Comma 2 2 2 6" xfId="43758"/>
    <cellStyle name="Comma 2 2 2 7" xfId="43759"/>
    <cellStyle name="Comma 2 2 2 8" xfId="43760"/>
    <cellStyle name="Comma 2 2 2 9" xfId="43761"/>
    <cellStyle name="Comma 2 2 3" xfId="481"/>
    <cellStyle name="Comma 2 2 3 2" xfId="482"/>
    <cellStyle name="Comma 2 2 3 3" xfId="483"/>
    <cellStyle name="Comma 2 2 3 3 2" xfId="43762"/>
    <cellStyle name="Comma 2 2 3 3 3" xfId="43763"/>
    <cellStyle name="Comma 2 2 3 4" xfId="484"/>
    <cellStyle name="Comma 2 2 3 5" xfId="43764"/>
    <cellStyle name="Comma 2 2 3 6" xfId="43765"/>
    <cellStyle name="Comma 2 2 3 7" xfId="43766"/>
    <cellStyle name="Comma 2 2 3 8" xfId="43767"/>
    <cellStyle name="Comma 2 2 4" xfId="485"/>
    <cellStyle name="Comma 2 2 4 2" xfId="486"/>
    <cellStyle name="Comma 2 2 4 3" xfId="487"/>
    <cellStyle name="Comma 2 2 4 4" xfId="488"/>
    <cellStyle name="Comma 2 2 5" xfId="489"/>
    <cellStyle name="Comma 2 2 5 2" xfId="490"/>
    <cellStyle name="Comma 2 2 5 3" xfId="491"/>
    <cellStyle name="Comma 2 2 5 4" xfId="492"/>
    <cellStyle name="Comma 2 2 6" xfId="493"/>
    <cellStyle name="Comma 2 2 6 2" xfId="494"/>
    <cellStyle name="Comma 2 2 6 3" xfId="495"/>
    <cellStyle name="Comma 2 2 6 4" xfId="496"/>
    <cellStyle name="Comma 2 2 7" xfId="497"/>
    <cellStyle name="Comma 2 2 8" xfId="498"/>
    <cellStyle name="Comma 2 2 9" xfId="499"/>
    <cellStyle name="Comma 2 20" xfId="500"/>
    <cellStyle name="Comma 2 21" xfId="501"/>
    <cellStyle name="Comma 2 22" xfId="502"/>
    <cellStyle name="Comma 2 23" xfId="503"/>
    <cellStyle name="Comma 2 24" xfId="504"/>
    <cellStyle name="Comma 2 25" xfId="505"/>
    <cellStyle name="Comma 2 26" xfId="40144"/>
    <cellStyle name="Comma 2 27" xfId="40154"/>
    <cellStyle name="Comma 2 3" xfId="506"/>
    <cellStyle name="Comma 2 3 10" xfId="507"/>
    <cellStyle name="Comma 2 3 11" xfId="508"/>
    <cellStyle name="Comma 2 3 11 2" xfId="43768"/>
    <cellStyle name="Comma 2 3 12" xfId="509"/>
    <cellStyle name="Comma 2 3 13" xfId="510"/>
    <cellStyle name="Comma 2 3 14" xfId="511"/>
    <cellStyle name="Comma 2 3 15" xfId="512"/>
    <cellStyle name="Comma 2 3 2" xfId="513"/>
    <cellStyle name="Comma 2 3 2 2" xfId="514"/>
    <cellStyle name="Comma 2 3 3" xfId="515"/>
    <cellStyle name="Comma 2 3 4" xfId="516"/>
    <cellStyle name="Comma 2 3 5" xfId="517"/>
    <cellStyle name="Comma 2 3 6" xfId="518"/>
    <cellStyle name="Comma 2 3 7" xfId="519"/>
    <cellStyle name="Comma 2 3 8" xfId="520"/>
    <cellStyle name="Comma 2 3 9" xfId="521"/>
    <cellStyle name="Comma 2 4" xfId="522"/>
    <cellStyle name="Comma 2 4 10" xfId="523"/>
    <cellStyle name="Comma 2 4 11" xfId="524"/>
    <cellStyle name="Comma 2 4 11 2" xfId="43769"/>
    <cellStyle name="Comma 2 4 12" xfId="525"/>
    <cellStyle name="Comma 2 4 13" xfId="526"/>
    <cellStyle name="Comma 2 4 14" xfId="527"/>
    <cellStyle name="Comma 2 4 2" xfId="528"/>
    <cellStyle name="Comma 2 4 2 2" xfId="529"/>
    <cellStyle name="Comma 2 4 2 3" xfId="43770"/>
    <cellStyle name="Comma 2 4 3" xfId="530"/>
    <cellStyle name="Comma 2 4 4" xfId="531"/>
    <cellStyle name="Comma 2 4 5" xfId="532"/>
    <cellStyle name="Comma 2 4 6" xfId="533"/>
    <cellStyle name="Comma 2 4 7" xfId="534"/>
    <cellStyle name="Comma 2 4 8" xfId="535"/>
    <cellStyle name="Comma 2 4 9" xfId="536"/>
    <cellStyle name="Comma 2 5" xfId="537"/>
    <cellStyle name="Comma 2 5 2" xfId="538"/>
    <cellStyle name="Comma 2 5 3" xfId="539"/>
    <cellStyle name="Comma 2 5 4" xfId="540"/>
    <cellStyle name="Comma 2 6" xfId="541"/>
    <cellStyle name="Comma 2 6 2" xfId="43771"/>
    <cellStyle name="Comma 2 6 3" xfId="43772"/>
    <cellStyle name="Comma 2 6 4" xfId="43773"/>
    <cellStyle name="Comma 2 7" xfId="542"/>
    <cellStyle name="Comma 2 8" xfId="543"/>
    <cellStyle name="Comma 2 9" xfId="544"/>
    <cellStyle name="Comma 20" xfId="545"/>
    <cellStyle name="Comma 20 10" xfId="546"/>
    <cellStyle name="Comma 20 11" xfId="35228"/>
    <cellStyle name="Comma 20 12" xfId="35229"/>
    <cellStyle name="Comma 20 2" xfId="547"/>
    <cellStyle name="Comma 20 2 2" xfId="548"/>
    <cellStyle name="Comma 20 2 2 2" xfId="549"/>
    <cellStyle name="Comma 20 2 2 2 2" xfId="550"/>
    <cellStyle name="Comma 20 2 2 3" xfId="551"/>
    <cellStyle name="Comma 20 2 2 3 2" xfId="552"/>
    <cellStyle name="Comma 20 2 2 4" xfId="553"/>
    <cellStyle name="Comma 20 2 2 4 2" xfId="554"/>
    <cellStyle name="Comma 20 2 2 5" xfId="555"/>
    <cellStyle name="Comma 20 2 2 6" xfId="556"/>
    <cellStyle name="Comma 20 2 2 7" xfId="35230"/>
    <cellStyle name="Comma 20 2 3" xfId="557"/>
    <cellStyle name="Comma 20 2 3 2" xfId="558"/>
    <cellStyle name="Comma 20 2 4" xfId="559"/>
    <cellStyle name="Comma 20 2 4 2" xfId="560"/>
    <cellStyle name="Comma 20 2 5" xfId="561"/>
    <cellStyle name="Comma 20 2 5 2" xfId="562"/>
    <cellStyle name="Comma 20 2 6" xfId="563"/>
    <cellStyle name="Comma 20 2 7" xfId="564"/>
    <cellStyle name="Comma 20 2 8" xfId="35231"/>
    <cellStyle name="Comma 20 3" xfId="565"/>
    <cellStyle name="Comma 20 3 2" xfId="566"/>
    <cellStyle name="Comma 20 3 3" xfId="567"/>
    <cellStyle name="Comma 20 3 4" xfId="35232"/>
    <cellStyle name="Comma 20 4" xfId="568"/>
    <cellStyle name="Comma 20 4 2" xfId="569"/>
    <cellStyle name="Comma 20 4 2 2" xfId="570"/>
    <cellStyle name="Comma 20 4 3" xfId="571"/>
    <cellStyle name="Comma 20 4 3 2" xfId="572"/>
    <cellStyle name="Comma 20 4 4" xfId="573"/>
    <cellStyle name="Comma 20 4 4 2" xfId="574"/>
    <cellStyle name="Comma 20 4 5" xfId="575"/>
    <cellStyle name="Comma 20 4 6" xfId="576"/>
    <cellStyle name="Comma 20 4 7" xfId="35233"/>
    <cellStyle name="Comma 20 5" xfId="577"/>
    <cellStyle name="Comma 20 5 2" xfId="578"/>
    <cellStyle name="Comma 20 5 3" xfId="35234"/>
    <cellStyle name="Comma 20 6" xfId="579"/>
    <cellStyle name="Comma 20 6 2" xfId="580"/>
    <cellStyle name="Comma 20 7" xfId="581"/>
    <cellStyle name="Comma 20 7 2" xfId="582"/>
    <cellStyle name="Comma 20 8" xfId="583"/>
    <cellStyle name="Comma 20 9" xfId="584"/>
    <cellStyle name="Comma 21" xfId="585"/>
    <cellStyle name="Comma 21 2" xfId="586"/>
    <cellStyle name="Comma 21 2 2" xfId="587"/>
    <cellStyle name="Comma 21 2 2 2" xfId="588"/>
    <cellStyle name="Comma 21 2 3" xfId="589"/>
    <cellStyle name="Comma 21 2 3 2" xfId="590"/>
    <cellStyle name="Comma 21 2 4" xfId="591"/>
    <cellStyle name="Comma 21 2 4 2" xfId="592"/>
    <cellStyle name="Comma 21 2 5" xfId="593"/>
    <cellStyle name="Comma 21 2 6" xfId="594"/>
    <cellStyle name="Comma 21 2 7" xfId="35235"/>
    <cellStyle name="Comma 21 3" xfId="595"/>
    <cellStyle name="Comma 21 3 2" xfId="596"/>
    <cellStyle name="Comma 21 4" xfId="597"/>
    <cellStyle name="Comma 21 4 2" xfId="598"/>
    <cellStyle name="Comma 21 5" xfId="599"/>
    <cellStyle name="Comma 21 5 2" xfId="600"/>
    <cellStyle name="Comma 21 6" xfId="601"/>
    <cellStyle name="Comma 21 7" xfId="602"/>
    <cellStyle name="Comma 21 8" xfId="35236"/>
    <cellStyle name="Comma 22" xfId="603"/>
    <cellStyle name="Comma 22 2" xfId="604"/>
    <cellStyle name="Comma 22 2 2" xfId="605"/>
    <cellStyle name="Comma 22 2 2 2" xfId="606"/>
    <cellStyle name="Comma 22 2 3" xfId="607"/>
    <cellStyle name="Comma 22 2 3 2" xfId="608"/>
    <cellStyle name="Comma 22 2 4" xfId="609"/>
    <cellStyle name="Comma 22 2 4 2" xfId="610"/>
    <cellStyle name="Comma 22 2 5" xfId="611"/>
    <cellStyle name="Comma 22 2 6" xfId="612"/>
    <cellStyle name="Comma 22 2 7" xfId="35237"/>
    <cellStyle name="Comma 22 3" xfId="613"/>
    <cellStyle name="Comma 22 3 2" xfId="614"/>
    <cellStyle name="Comma 22 4" xfId="615"/>
    <cellStyle name="Comma 22 4 2" xfId="616"/>
    <cellStyle name="Comma 22 5" xfId="617"/>
    <cellStyle name="Comma 22 5 2" xfId="618"/>
    <cellStyle name="Comma 22 6" xfId="619"/>
    <cellStyle name="Comma 22 7" xfId="620"/>
    <cellStyle name="Comma 22 8" xfId="35238"/>
    <cellStyle name="Comma 23" xfId="621"/>
    <cellStyle name="Comma 23 2" xfId="622"/>
    <cellStyle name="Comma 23 2 2" xfId="623"/>
    <cellStyle name="Comma 23 2 2 2" xfId="624"/>
    <cellStyle name="Comma 23 2 3" xfId="625"/>
    <cellStyle name="Comma 23 2 3 2" xfId="626"/>
    <cellStyle name="Comma 23 2 4" xfId="627"/>
    <cellStyle name="Comma 23 2 4 2" xfId="628"/>
    <cellStyle name="Comma 23 2 5" xfId="629"/>
    <cellStyle name="Comma 23 2 6" xfId="630"/>
    <cellStyle name="Comma 23 2 7" xfId="35239"/>
    <cellStyle name="Comma 23 3" xfId="631"/>
    <cellStyle name="Comma 23 3 2" xfId="632"/>
    <cellStyle name="Comma 23 4" xfId="633"/>
    <cellStyle name="Comma 23 4 2" xfId="634"/>
    <cellStyle name="Comma 23 5" xfId="635"/>
    <cellStyle name="Comma 23 5 2" xfId="636"/>
    <cellStyle name="Comma 23 6" xfId="637"/>
    <cellStyle name="Comma 23 7" xfId="638"/>
    <cellStyle name="Comma 23 8" xfId="35240"/>
    <cellStyle name="Comma 24" xfId="639"/>
    <cellStyle name="Comma 24 2" xfId="640"/>
    <cellStyle name="Comma 24 2 2" xfId="641"/>
    <cellStyle name="Comma 24 2 2 2" xfId="642"/>
    <cellStyle name="Comma 24 2 3" xfId="643"/>
    <cellStyle name="Comma 24 2 3 2" xfId="644"/>
    <cellStyle name="Comma 24 2 4" xfId="645"/>
    <cellStyle name="Comma 24 2 4 2" xfId="646"/>
    <cellStyle name="Comma 24 2 5" xfId="647"/>
    <cellStyle name="Comma 24 2 6" xfId="648"/>
    <cellStyle name="Comma 24 2 7" xfId="35241"/>
    <cellStyle name="Comma 24 3" xfId="649"/>
    <cellStyle name="Comma 24 3 2" xfId="650"/>
    <cellStyle name="Comma 24 4" xfId="651"/>
    <cellStyle name="Comma 24 4 2" xfId="652"/>
    <cellStyle name="Comma 24 5" xfId="653"/>
    <cellStyle name="Comma 24 5 2" xfId="654"/>
    <cellStyle name="Comma 24 6" xfId="655"/>
    <cellStyle name="Comma 24 7" xfId="656"/>
    <cellStyle name="Comma 24 8" xfId="35242"/>
    <cellStyle name="Comma 25" xfId="657"/>
    <cellStyle name="Comma 25 2" xfId="658"/>
    <cellStyle name="Comma 25 2 2" xfId="659"/>
    <cellStyle name="Comma 25 2 2 2" xfId="660"/>
    <cellStyle name="Comma 25 2 3" xfId="661"/>
    <cellStyle name="Comma 25 2 3 2" xfId="662"/>
    <cellStyle name="Comma 25 2 4" xfId="663"/>
    <cellStyle name="Comma 25 2 4 2" xfId="664"/>
    <cellStyle name="Comma 25 2 5" xfId="665"/>
    <cellStyle name="Comma 25 2 6" xfId="666"/>
    <cellStyle name="Comma 25 2 7" xfId="35243"/>
    <cellStyle name="Comma 25 3" xfId="667"/>
    <cellStyle name="Comma 25 3 2" xfId="668"/>
    <cellStyle name="Comma 25 4" xfId="669"/>
    <cellStyle name="Comma 25 4 2" xfId="670"/>
    <cellStyle name="Comma 25 5" xfId="671"/>
    <cellStyle name="Comma 25 5 2" xfId="672"/>
    <cellStyle name="Comma 25 6" xfId="673"/>
    <cellStyle name="Comma 25 7" xfId="674"/>
    <cellStyle name="Comma 25 8" xfId="35244"/>
    <cellStyle name="Comma 26" xfId="675"/>
    <cellStyle name="Comma 26 2" xfId="676"/>
    <cellStyle name="Comma 26 2 2" xfId="677"/>
    <cellStyle name="Comma 26 2 2 2" xfId="678"/>
    <cellStyle name="Comma 26 2 2 2 2" xfId="679"/>
    <cellStyle name="Comma 26 2 2 3" xfId="680"/>
    <cellStyle name="Comma 26 2 2 3 2" xfId="681"/>
    <cellStyle name="Comma 26 2 2 4" xfId="682"/>
    <cellStyle name="Comma 26 2 2 4 2" xfId="683"/>
    <cellStyle name="Comma 26 2 2 5" xfId="684"/>
    <cellStyle name="Comma 26 2 2 6" xfId="685"/>
    <cellStyle name="Comma 26 2 2 7" xfId="35245"/>
    <cellStyle name="Comma 26 2 3" xfId="686"/>
    <cellStyle name="Comma 26 2 3 2" xfId="687"/>
    <cellStyle name="Comma 26 2 4" xfId="688"/>
    <cellStyle name="Comma 26 2 4 2" xfId="689"/>
    <cellStyle name="Comma 26 2 5" xfId="690"/>
    <cellStyle name="Comma 26 2 5 2" xfId="691"/>
    <cellStyle name="Comma 26 2 6" xfId="692"/>
    <cellStyle name="Comma 26 2 7" xfId="693"/>
    <cellStyle name="Comma 26 2 8" xfId="35246"/>
    <cellStyle name="Comma 26 3" xfId="694"/>
    <cellStyle name="Comma 26 3 2" xfId="695"/>
    <cellStyle name="Comma 26 3 2 2" xfId="696"/>
    <cellStyle name="Comma 26 3 3" xfId="697"/>
    <cellStyle name="Comma 26 3 3 2" xfId="698"/>
    <cellStyle name="Comma 26 3 4" xfId="699"/>
    <cellStyle name="Comma 26 3 4 2" xfId="700"/>
    <cellStyle name="Comma 26 3 5" xfId="701"/>
    <cellStyle name="Comma 26 3 6" xfId="702"/>
    <cellStyle name="Comma 26 3 7" xfId="35247"/>
    <cellStyle name="Comma 26 4" xfId="703"/>
    <cellStyle name="Comma 26 4 2" xfId="704"/>
    <cellStyle name="Comma 26 5" xfId="705"/>
    <cellStyle name="Comma 26 5 2" xfId="706"/>
    <cellStyle name="Comma 26 6" xfId="707"/>
    <cellStyle name="Comma 26 6 2" xfId="708"/>
    <cellStyle name="Comma 26 7" xfId="709"/>
    <cellStyle name="Comma 26 8" xfId="710"/>
    <cellStyle name="Comma 26 9" xfId="35248"/>
    <cellStyle name="Comma 27" xfId="711"/>
    <cellStyle name="Comma 27 2" xfId="712"/>
    <cellStyle name="Comma 27 2 2" xfId="713"/>
    <cellStyle name="Comma 27 2 2 2" xfId="714"/>
    <cellStyle name="Comma 27 2 3" xfId="715"/>
    <cellStyle name="Comma 27 2 3 2" xfId="716"/>
    <cellStyle name="Comma 27 2 4" xfId="717"/>
    <cellStyle name="Comma 27 2 4 2" xfId="718"/>
    <cellStyle name="Comma 27 2 5" xfId="719"/>
    <cellStyle name="Comma 27 2 6" xfId="720"/>
    <cellStyle name="Comma 27 2 7" xfId="35249"/>
    <cellStyle name="Comma 27 3" xfId="721"/>
    <cellStyle name="Comma 27 3 2" xfId="722"/>
    <cellStyle name="Comma 27 4" xfId="723"/>
    <cellStyle name="Comma 27 4 2" xfId="724"/>
    <cellStyle name="Comma 27 5" xfId="725"/>
    <cellStyle name="Comma 27 5 2" xfId="726"/>
    <cellStyle name="Comma 27 6" xfId="727"/>
    <cellStyle name="Comma 27 7" xfId="728"/>
    <cellStyle name="Comma 27 8" xfId="35250"/>
    <cellStyle name="Comma 28" xfId="729"/>
    <cellStyle name="Comma 28 2" xfId="730"/>
    <cellStyle name="Comma 28 2 2" xfId="731"/>
    <cellStyle name="Comma 28 2 2 2" xfId="732"/>
    <cellStyle name="Comma 28 2 2 2 2" xfId="733"/>
    <cellStyle name="Comma 28 2 2 3" xfId="734"/>
    <cellStyle name="Comma 28 2 2 3 2" xfId="735"/>
    <cellStyle name="Comma 28 2 2 4" xfId="736"/>
    <cellStyle name="Comma 28 2 2 4 2" xfId="737"/>
    <cellStyle name="Comma 28 2 2 5" xfId="738"/>
    <cellStyle name="Comma 28 2 2 6" xfId="739"/>
    <cellStyle name="Comma 28 2 2 7" xfId="35251"/>
    <cellStyle name="Comma 28 2 3" xfId="740"/>
    <cellStyle name="Comma 28 2 3 2" xfId="741"/>
    <cellStyle name="Comma 28 2 4" xfId="742"/>
    <cellStyle name="Comma 28 2 4 2" xfId="743"/>
    <cellStyle name="Comma 28 2 5" xfId="744"/>
    <cellStyle name="Comma 28 2 5 2" xfId="745"/>
    <cellStyle name="Comma 28 2 6" xfId="746"/>
    <cellStyle name="Comma 28 2 7" xfId="747"/>
    <cellStyle name="Comma 28 2 8" xfId="35252"/>
    <cellStyle name="Comma 28 3" xfId="748"/>
    <cellStyle name="Comma 28 3 2" xfId="749"/>
    <cellStyle name="Comma 28 3 2 2" xfId="750"/>
    <cellStyle name="Comma 28 3 3" xfId="751"/>
    <cellStyle name="Comma 28 3 3 2" xfId="752"/>
    <cellStyle name="Comma 28 3 4" xfId="753"/>
    <cellStyle name="Comma 28 3 4 2" xfId="754"/>
    <cellStyle name="Comma 28 3 5" xfId="755"/>
    <cellStyle name="Comma 28 3 6" xfId="756"/>
    <cellStyle name="Comma 28 3 7" xfId="35253"/>
    <cellStyle name="Comma 28 4" xfId="757"/>
    <cellStyle name="Comma 28 4 2" xfId="758"/>
    <cellStyle name="Comma 28 5" xfId="759"/>
    <cellStyle name="Comma 28 5 2" xfId="760"/>
    <cellStyle name="Comma 28 6" xfId="761"/>
    <cellStyle name="Comma 28 6 2" xfId="762"/>
    <cellStyle name="Comma 28 7" xfId="763"/>
    <cellStyle name="Comma 28 8" xfId="764"/>
    <cellStyle name="Comma 28 9" xfId="35254"/>
    <cellStyle name="Comma 29" xfId="765"/>
    <cellStyle name="Comma 29 2" xfId="766"/>
    <cellStyle name="Comma 29 2 2" xfId="767"/>
    <cellStyle name="Comma 29 2 2 2" xfId="768"/>
    <cellStyle name="Comma 29 2 3" xfId="769"/>
    <cellStyle name="Comma 29 2 3 2" xfId="770"/>
    <cellStyle name="Comma 29 2 4" xfId="771"/>
    <cellStyle name="Comma 29 2 4 2" xfId="772"/>
    <cellStyle name="Comma 29 2 5" xfId="773"/>
    <cellStyle name="Comma 29 2 6" xfId="774"/>
    <cellStyle name="Comma 29 2 7" xfId="35255"/>
    <cellStyle name="Comma 29 3" xfId="775"/>
    <cellStyle name="Comma 29 3 2" xfId="776"/>
    <cellStyle name="Comma 29 4" xfId="777"/>
    <cellStyle name="Comma 29 4 2" xfId="778"/>
    <cellStyle name="Comma 29 5" xfId="779"/>
    <cellStyle name="Comma 29 5 2" xfId="780"/>
    <cellStyle name="Comma 29 6" xfId="781"/>
    <cellStyle name="Comma 29 7" xfId="782"/>
    <cellStyle name="Comma 29 8" xfId="35256"/>
    <cellStyle name="Comma 3" xfId="14"/>
    <cellStyle name="Comma 3 10" xfId="4"/>
    <cellStyle name="Comma 3 10 2" xfId="52786"/>
    <cellStyle name="Comma 3 2" xfId="783"/>
    <cellStyle name="Comma 3 2 2" xfId="784"/>
    <cellStyle name="Comma 3 2 2 2" xfId="43774"/>
    <cellStyle name="Comma 3 2 2 3" xfId="43775"/>
    <cellStyle name="Comma 3 2 3" xfId="785"/>
    <cellStyle name="Comma 3 2 3 2" xfId="43776"/>
    <cellStyle name="Comma 3 2 4" xfId="786"/>
    <cellStyle name="Comma 3 2 5" xfId="787"/>
    <cellStyle name="Comma 3 3" xfId="788"/>
    <cellStyle name="Comma 3 3 2" xfId="789"/>
    <cellStyle name="Comma 3 3 2 2" xfId="43777"/>
    <cellStyle name="Comma 3 3 2 3" xfId="43778"/>
    <cellStyle name="Comma 3 3 3" xfId="43779"/>
    <cellStyle name="Comma 3 3 4" xfId="43780"/>
    <cellStyle name="Comma 3 4" xfId="790"/>
    <cellStyle name="Comma 3 4 2" xfId="791"/>
    <cellStyle name="Comma 3 4 3" xfId="43781"/>
    <cellStyle name="Comma 3 5" xfId="792"/>
    <cellStyle name="Comma 3 5 2" xfId="793"/>
    <cellStyle name="Comma 3 6" xfId="794"/>
    <cellStyle name="Comma 3 6 2" xfId="43782"/>
    <cellStyle name="Comma 3 7" xfId="795"/>
    <cellStyle name="Comma 3 8" xfId="796"/>
    <cellStyle name="Comma 3 9" xfId="797"/>
    <cellStyle name="Comma 30" xfId="798"/>
    <cellStyle name="Comma 31" xfId="799"/>
    <cellStyle name="Comma 31 2" xfId="800"/>
    <cellStyle name="Comma 31 2 2" xfId="801"/>
    <cellStyle name="Comma 31 2 2 2" xfId="802"/>
    <cellStyle name="Comma 31 2 3" xfId="803"/>
    <cellStyle name="Comma 31 2 3 2" xfId="804"/>
    <cellStyle name="Comma 31 2 4" xfId="805"/>
    <cellStyle name="Comma 31 2 4 2" xfId="806"/>
    <cellStyle name="Comma 31 2 5" xfId="807"/>
    <cellStyle name="Comma 31 2 6" xfId="808"/>
    <cellStyle name="Comma 31 2 7" xfId="35257"/>
    <cellStyle name="Comma 31 3" xfId="809"/>
    <cellStyle name="Comma 31 3 2" xfId="810"/>
    <cellStyle name="Comma 31 4" xfId="811"/>
    <cellStyle name="Comma 31 4 2" xfId="812"/>
    <cellStyle name="Comma 31 5" xfId="813"/>
    <cellStyle name="Comma 31 5 2" xfId="814"/>
    <cellStyle name="Comma 31 6" xfId="815"/>
    <cellStyle name="Comma 31 7" xfId="816"/>
    <cellStyle name="Comma 31 8" xfId="35258"/>
    <cellStyle name="Comma 32" xfId="817"/>
    <cellStyle name="Comma 33" xfId="818"/>
    <cellStyle name="Comma 33 2" xfId="819"/>
    <cellStyle name="Comma 33 2 2" xfId="820"/>
    <cellStyle name="Comma 33 2 2 2" xfId="821"/>
    <cellStyle name="Comma 33 2 3" xfId="822"/>
    <cellStyle name="Comma 33 2 3 2" xfId="823"/>
    <cellStyle name="Comma 33 2 4" xfId="824"/>
    <cellStyle name="Comma 33 2 4 2" xfId="825"/>
    <cellStyle name="Comma 33 2 5" xfId="826"/>
    <cellStyle name="Comma 33 2 6" xfId="827"/>
    <cellStyle name="Comma 33 2 7" xfId="35259"/>
    <cellStyle name="Comma 33 3" xfId="828"/>
    <cellStyle name="Comma 33 3 2" xfId="829"/>
    <cellStyle name="Comma 33 4" xfId="830"/>
    <cellStyle name="Comma 33 4 2" xfId="831"/>
    <cellStyle name="Comma 33 5" xfId="832"/>
    <cellStyle name="Comma 33 5 2" xfId="833"/>
    <cellStyle name="Comma 33 6" xfId="834"/>
    <cellStyle name="Comma 33 7" xfId="835"/>
    <cellStyle name="Comma 33 8" xfId="35260"/>
    <cellStyle name="Comma 34" xfId="836"/>
    <cellStyle name="Comma 35" xfId="837"/>
    <cellStyle name="Comma 36" xfId="838"/>
    <cellStyle name="Comma 37" xfId="839"/>
    <cellStyle name="Comma 38" xfId="840"/>
    <cellStyle name="Comma 39" xfId="841"/>
    <cellStyle name="Comma 4" xfId="842"/>
    <cellStyle name="Comma 4 2" xfId="843"/>
    <cellStyle name="Comma 4 2 2" xfId="844"/>
    <cellStyle name="Comma 4 2 2 2" xfId="43783"/>
    <cellStyle name="Comma 4 3" xfId="845"/>
    <cellStyle name="Comma 4 3 2" xfId="846"/>
    <cellStyle name="Comma 4 3 3" xfId="847"/>
    <cellStyle name="Comma 4 3 4" xfId="848"/>
    <cellStyle name="Comma 4 3 5" xfId="849"/>
    <cellStyle name="Comma 4 4" xfId="850"/>
    <cellStyle name="Comma 4 4 2" xfId="43784"/>
    <cellStyle name="Comma 4 5" xfId="851"/>
    <cellStyle name="Comma 4 5 2" xfId="852"/>
    <cellStyle name="Comma 4 5 3" xfId="853"/>
    <cellStyle name="Comma 4 5 4" xfId="854"/>
    <cellStyle name="Comma 4 6" xfId="855"/>
    <cellStyle name="Comma 4 6 2" xfId="43785"/>
    <cellStyle name="Comma 4 7" xfId="43786"/>
    <cellStyle name="Comma 4 8" xfId="43787"/>
    <cellStyle name="Comma 40" xfId="856"/>
    <cellStyle name="Comma 41" xfId="857"/>
    <cellStyle name="Comma 42" xfId="858"/>
    <cellStyle name="Comma 43" xfId="859"/>
    <cellStyle name="Comma 44" xfId="860"/>
    <cellStyle name="Comma 45" xfId="861"/>
    <cellStyle name="Comma 46" xfId="862"/>
    <cellStyle name="Comma 47" xfId="863"/>
    <cellStyle name="Comma 48" xfId="864"/>
    <cellStyle name="Comma 49" xfId="865"/>
    <cellStyle name="Comma 5" xfId="866"/>
    <cellStyle name="Comma 5 10" xfId="867"/>
    <cellStyle name="Comma 5 10 2" xfId="868"/>
    <cellStyle name="Comma 5 10 2 2" xfId="869"/>
    <cellStyle name="Comma 5 10 2 3" xfId="870"/>
    <cellStyle name="Comma 5 10 2 4" xfId="35261"/>
    <cellStyle name="Comma 5 10 3" xfId="871"/>
    <cellStyle name="Comma 5 10 4" xfId="872"/>
    <cellStyle name="Comma 5 10 5" xfId="35262"/>
    <cellStyle name="Comma 5 2" xfId="873"/>
    <cellStyle name="Comma 5 2 2" xfId="874"/>
    <cellStyle name="Comma 5 2 2 2" xfId="43788"/>
    <cellStyle name="Comma 5 2 2 2 2" xfId="43789"/>
    <cellStyle name="Comma 5 2 2 2 2 2" xfId="43790"/>
    <cellStyle name="Comma 5 2 2 2 3" xfId="43791"/>
    <cellStyle name="Comma 5 2 2 3" xfId="43792"/>
    <cellStyle name="Comma 5 2 2 3 2" xfId="43793"/>
    <cellStyle name="Comma 5 2 2 4" xfId="43794"/>
    <cellStyle name="Comma 5 2 2 5" xfId="43795"/>
    <cellStyle name="Comma 5 2 3" xfId="875"/>
    <cellStyle name="Comma 5 2 3 2" xfId="43796"/>
    <cellStyle name="Comma 5 2 3 2 2" xfId="43797"/>
    <cellStyle name="Comma 5 2 3 3" xfId="43798"/>
    <cellStyle name="Comma 5 2 4" xfId="876"/>
    <cellStyle name="Comma 5 2 4 2" xfId="43799"/>
    <cellStyle name="Comma 5 2 5" xfId="877"/>
    <cellStyle name="Comma 5 2 6" xfId="878"/>
    <cellStyle name="Comma 5 2 6 2" xfId="879"/>
    <cellStyle name="Comma 5 2 6 2 2" xfId="880"/>
    <cellStyle name="Comma 5 2 6 2 2 2" xfId="881"/>
    <cellStyle name="Comma 5 2 6 2 3" xfId="882"/>
    <cellStyle name="Comma 5 2 6 2 3 2" xfId="883"/>
    <cellStyle name="Comma 5 2 6 2 4" xfId="884"/>
    <cellStyle name="Comma 5 2 6 2 4 2" xfId="885"/>
    <cellStyle name="Comma 5 2 6 2 5" xfId="886"/>
    <cellStyle name="Comma 5 2 6 2 6" xfId="887"/>
    <cellStyle name="Comma 5 2 6 2 7" xfId="35263"/>
    <cellStyle name="Comma 5 2 6 3" xfId="888"/>
    <cellStyle name="Comma 5 2 6 3 2" xfId="889"/>
    <cellStyle name="Comma 5 2 6 4" xfId="890"/>
    <cellStyle name="Comma 5 2 6 4 2" xfId="891"/>
    <cellStyle name="Comma 5 2 6 5" xfId="892"/>
    <cellStyle name="Comma 5 2 6 5 2" xfId="893"/>
    <cellStyle name="Comma 5 2 6 6" xfId="894"/>
    <cellStyle name="Comma 5 2 6 7" xfId="895"/>
    <cellStyle name="Comma 5 2 6 8" xfId="35264"/>
    <cellStyle name="Comma 5 2 7" xfId="43800"/>
    <cellStyle name="Comma 5 3" xfId="896"/>
    <cellStyle name="Comma 5 3 2" xfId="897"/>
    <cellStyle name="Comma 5 3 2 2" xfId="43801"/>
    <cellStyle name="Comma 5 3 2 2 2" xfId="43802"/>
    <cellStyle name="Comma 5 3 2 2 2 2" xfId="43803"/>
    <cellStyle name="Comma 5 3 2 2 3" xfId="43804"/>
    <cellStyle name="Comma 5 3 2 3" xfId="43805"/>
    <cellStyle name="Comma 5 3 2 3 2" xfId="43806"/>
    <cellStyle name="Comma 5 3 2 4" xfId="43807"/>
    <cellStyle name="Comma 5 3 3" xfId="898"/>
    <cellStyle name="Comma 5 3 3 2" xfId="43808"/>
    <cellStyle name="Comma 5 3 3 2 2" xfId="43809"/>
    <cellStyle name="Comma 5 3 3 3" xfId="43810"/>
    <cellStyle name="Comma 5 3 4" xfId="899"/>
    <cellStyle name="Comma 5 3 4 2" xfId="43811"/>
    <cellStyle name="Comma 5 3 5" xfId="900"/>
    <cellStyle name="Comma 5 3 5 2" xfId="901"/>
    <cellStyle name="Comma 5 3 5 2 2" xfId="902"/>
    <cellStyle name="Comma 5 3 5 2 2 2" xfId="903"/>
    <cellStyle name="Comma 5 3 5 2 3" xfId="904"/>
    <cellStyle name="Comma 5 3 5 2 3 2" xfId="905"/>
    <cellStyle name="Comma 5 3 5 2 4" xfId="906"/>
    <cellStyle name="Comma 5 3 5 2 4 2" xfId="907"/>
    <cellStyle name="Comma 5 3 5 2 5" xfId="908"/>
    <cellStyle name="Comma 5 3 5 2 6" xfId="909"/>
    <cellStyle name="Comma 5 3 5 2 7" xfId="35265"/>
    <cellStyle name="Comma 5 3 5 3" xfId="910"/>
    <cellStyle name="Comma 5 3 5 3 2" xfId="911"/>
    <cellStyle name="Comma 5 3 5 4" xfId="912"/>
    <cellStyle name="Comma 5 3 5 4 2" xfId="913"/>
    <cellStyle name="Comma 5 3 5 5" xfId="914"/>
    <cellStyle name="Comma 5 3 5 5 2" xfId="915"/>
    <cellStyle name="Comma 5 3 5 6" xfId="916"/>
    <cellStyle name="Comma 5 3 5 7" xfId="917"/>
    <cellStyle name="Comma 5 3 5 8" xfId="35266"/>
    <cellStyle name="Comma 5 3 6" xfId="43812"/>
    <cellStyle name="Comma 5 4" xfId="918"/>
    <cellStyle name="Comma 5 4 2" xfId="919"/>
    <cellStyle name="Comma 5 4 3" xfId="920"/>
    <cellStyle name="Comma 5 4 4" xfId="921"/>
    <cellStyle name="Comma 5 5" xfId="922"/>
    <cellStyle name="Comma 5 5 2" xfId="43813"/>
    <cellStyle name="Comma 5 6" xfId="923"/>
    <cellStyle name="Comma 5 7" xfId="924"/>
    <cellStyle name="Comma 5 8" xfId="925"/>
    <cellStyle name="Comma 5 9" xfId="926"/>
    <cellStyle name="Comma 50" xfId="927"/>
    <cellStyle name="Comma 51" xfId="928"/>
    <cellStyle name="Comma 52" xfId="929"/>
    <cellStyle name="Comma 53" xfId="930"/>
    <cellStyle name="Comma 54" xfId="931"/>
    <cellStyle name="Comma 55" xfId="932"/>
    <cellStyle name="Comma 56" xfId="933"/>
    <cellStyle name="Comma 57" xfId="934"/>
    <cellStyle name="Comma 58" xfId="935"/>
    <cellStyle name="Comma 59" xfId="936"/>
    <cellStyle name="Comma 6" xfId="937"/>
    <cellStyle name="Comma 6 10" xfId="938"/>
    <cellStyle name="Comma 6 10 2" xfId="939"/>
    <cellStyle name="Comma 6 10 2 2" xfId="940"/>
    <cellStyle name="Comma 6 10 3" xfId="941"/>
    <cellStyle name="Comma 6 10 3 2" xfId="942"/>
    <cellStyle name="Comma 6 10 4" xfId="943"/>
    <cellStyle name="Comma 6 10 4 2" xfId="944"/>
    <cellStyle name="Comma 6 10 5" xfId="945"/>
    <cellStyle name="Comma 6 10 6" xfId="946"/>
    <cellStyle name="Comma 6 10 7" xfId="35267"/>
    <cellStyle name="Comma 6 11" xfId="947"/>
    <cellStyle name="Comma 6 11 2" xfId="948"/>
    <cellStyle name="Comma 6 12" xfId="949"/>
    <cellStyle name="Comma 6 12 2" xfId="950"/>
    <cellStyle name="Comma 6 13" xfId="951"/>
    <cellStyle name="Comma 6 13 2" xfId="952"/>
    <cellStyle name="Comma 6 14" xfId="953"/>
    <cellStyle name="Comma 6 15" xfId="954"/>
    <cellStyle name="Comma 6 16" xfId="955"/>
    <cellStyle name="Comma 6 17" xfId="956"/>
    <cellStyle name="Comma 6 18" xfId="957"/>
    <cellStyle name="Comma 6 19" xfId="35268"/>
    <cellStyle name="Comma 6 2" xfId="958"/>
    <cellStyle name="Comma 6 2 10" xfId="959"/>
    <cellStyle name="Comma 6 2 10 2" xfId="960"/>
    <cellStyle name="Comma 6 2 11" xfId="961"/>
    <cellStyle name="Comma 6 2 12" xfId="962"/>
    <cellStyle name="Comma 6 2 13" xfId="963"/>
    <cellStyle name="Comma 6 2 14" xfId="964"/>
    <cellStyle name="Comma 6 2 15" xfId="965"/>
    <cellStyle name="Comma 6 2 16" xfId="35269"/>
    <cellStyle name="Comma 6 2 2" xfId="966"/>
    <cellStyle name="Comma 6 2 2 2" xfId="967"/>
    <cellStyle name="Comma 6 2 2 2 2" xfId="968"/>
    <cellStyle name="Comma 6 2 2 2 2 2" xfId="969"/>
    <cellStyle name="Comma 6 2 2 2 2 3" xfId="970"/>
    <cellStyle name="Comma 6 2 2 2 2 4" xfId="35270"/>
    <cellStyle name="Comma 6 2 2 2 3" xfId="971"/>
    <cellStyle name="Comma 6 2 2 2 4" xfId="972"/>
    <cellStyle name="Comma 6 2 2 2 5" xfId="35271"/>
    <cellStyle name="Comma 6 2 2 3" xfId="973"/>
    <cellStyle name="Comma 6 2 2 3 2" xfId="974"/>
    <cellStyle name="Comma 6 2 2 3 3" xfId="975"/>
    <cellStyle name="Comma 6 2 2 3 4" xfId="35272"/>
    <cellStyle name="Comma 6 2 2 4" xfId="976"/>
    <cellStyle name="Comma 6 2 2 5" xfId="977"/>
    <cellStyle name="Comma 6 2 2 6" xfId="35273"/>
    <cellStyle name="Comma 6 2 3" xfId="978"/>
    <cellStyle name="Comma 6 2 3 10" xfId="979"/>
    <cellStyle name="Comma 6 2 3 11" xfId="980"/>
    <cellStyle name="Comma 6 2 3 12" xfId="35274"/>
    <cellStyle name="Comma 6 2 3 2" xfId="981"/>
    <cellStyle name="Comma 6 2 3 2 2" xfId="982"/>
    <cellStyle name="Comma 6 2 3 2 2 2" xfId="983"/>
    <cellStyle name="Comma 6 2 3 2 2 2 2" xfId="984"/>
    <cellStyle name="Comma 6 2 3 2 2 3" xfId="985"/>
    <cellStyle name="Comma 6 2 3 2 2 3 2" xfId="986"/>
    <cellStyle name="Comma 6 2 3 2 2 4" xfId="987"/>
    <cellStyle name="Comma 6 2 3 2 2 4 2" xfId="988"/>
    <cellStyle name="Comma 6 2 3 2 2 5" xfId="989"/>
    <cellStyle name="Comma 6 2 3 2 2 6" xfId="990"/>
    <cellStyle name="Comma 6 2 3 2 2 7" xfId="35275"/>
    <cellStyle name="Comma 6 2 3 2 3" xfId="991"/>
    <cellStyle name="Comma 6 2 3 2 3 2" xfId="992"/>
    <cellStyle name="Comma 6 2 3 2 4" xfId="993"/>
    <cellStyle name="Comma 6 2 3 2 4 2" xfId="994"/>
    <cellStyle name="Comma 6 2 3 2 5" xfId="995"/>
    <cellStyle name="Comma 6 2 3 2 5 2" xfId="996"/>
    <cellStyle name="Comma 6 2 3 2 6" xfId="997"/>
    <cellStyle name="Comma 6 2 3 2 7" xfId="998"/>
    <cellStyle name="Comma 6 2 3 2 8" xfId="999"/>
    <cellStyle name="Comma 6 2 3 2 9" xfId="35276"/>
    <cellStyle name="Comma 6 2 3 3" xfId="1000"/>
    <cellStyle name="Comma 6 2 3 3 2" xfId="1001"/>
    <cellStyle name="Comma 6 2 3 3 2 2" xfId="1002"/>
    <cellStyle name="Comma 6 2 3 3 3" xfId="1003"/>
    <cellStyle name="Comma 6 2 3 3 3 2" xfId="1004"/>
    <cellStyle name="Comma 6 2 3 3 4" xfId="1005"/>
    <cellStyle name="Comma 6 2 3 3 4 2" xfId="1006"/>
    <cellStyle name="Comma 6 2 3 3 5" xfId="1007"/>
    <cellStyle name="Comma 6 2 3 3 6" xfId="1008"/>
    <cellStyle name="Comma 6 2 3 3 7" xfId="35277"/>
    <cellStyle name="Comma 6 2 3 4" xfId="1009"/>
    <cellStyle name="Comma 6 2 3 4 2" xfId="1010"/>
    <cellStyle name="Comma 6 2 3 5" xfId="1011"/>
    <cellStyle name="Comma 6 2 3 5 2" xfId="1012"/>
    <cellStyle name="Comma 6 2 3 6" xfId="1013"/>
    <cellStyle name="Comma 6 2 3 6 2" xfId="1014"/>
    <cellStyle name="Comma 6 2 3 7" xfId="1015"/>
    <cellStyle name="Comma 6 2 3 8" xfId="1016"/>
    <cellStyle name="Comma 6 2 3 9" xfId="1017"/>
    <cellStyle name="Comma 6 2 4" xfId="1018"/>
    <cellStyle name="Comma 6 2 4 2" xfId="1019"/>
    <cellStyle name="Comma 6 2 4 2 2" xfId="1020"/>
    <cellStyle name="Comma 6 2 4 2 2 2" xfId="1021"/>
    <cellStyle name="Comma 6 2 4 2 2 3" xfId="1022"/>
    <cellStyle name="Comma 6 2 4 2 2 4" xfId="35278"/>
    <cellStyle name="Comma 6 2 4 2 3" xfId="1023"/>
    <cellStyle name="Comma 6 2 4 2 4" xfId="1024"/>
    <cellStyle name="Comma 6 2 4 2 5" xfId="35279"/>
    <cellStyle name="Comma 6 2 4 3" xfId="1025"/>
    <cellStyle name="Comma 6 2 4 3 2" xfId="1026"/>
    <cellStyle name="Comma 6 2 4 3 2 2" xfId="1027"/>
    <cellStyle name="Comma 6 2 4 3 2 3" xfId="1028"/>
    <cellStyle name="Comma 6 2 4 3 2 4" xfId="35280"/>
    <cellStyle name="Comma 6 2 4 3 3" xfId="1029"/>
    <cellStyle name="Comma 6 2 4 3 4" xfId="1030"/>
    <cellStyle name="Comma 6 2 4 3 5" xfId="35281"/>
    <cellStyle name="Comma 6 2 4 4" xfId="1031"/>
    <cellStyle name="Comma 6 2 4 4 2" xfId="1032"/>
    <cellStyle name="Comma 6 2 4 4 3" xfId="1033"/>
    <cellStyle name="Comma 6 2 4 4 4" xfId="35282"/>
    <cellStyle name="Comma 6 2 4 5" xfId="1034"/>
    <cellStyle name="Comma 6 2 4 6" xfId="1035"/>
    <cellStyle name="Comma 6 2 4 7" xfId="35283"/>
    <cellStyle name="Comma 6 2 5" xfId="1036"/>
    <cellStyle name="Comma 6 2 5 10" xfId="35284"/>
    <cellStyle name="Comma 6 2 5 2" xfId="1037"/>
    <cellStyle name="Comma 6 2 5 2 2" xfId="1038"/>
    <cellStyle name="Comma 6 2 5 2 2 2" xfId="1039"/>
    <cellStyle name="Comma 6 2 5 2 2 2 2" xfId="1040"/>
    <cellStyle name="Comma 6 2 5 2 2 3" xfId="1041"/>
    <cellStyle name="Comma 6 2 5 2 2 3 2" xfId="1042"/>
    <cellStyle name="Comma 6 2 5 2 2 4" xfId="1043"/>
    <cellStyle name="Comma 6 2 5 2 2 4 2" xfId="1044"/>
    <cellStyle name="Comma 6 2 5 2 2 5" xfId="1045"/>
    <cellStyle name="Comma 6 2 5 2 2 6" xfId="1046"/>
    <cellStyle name="Comma 6 2 5 2 2 7" xfId="35285"/>
    <cellStyle name="Comma 6 2 5 2 3" xfId="1047"/>
    <cellStyle name="Comma 6 2 5 2 3 2" xfId="1048"/>
    <cellStyle name="Comma 6 2 5 2 4" xfId="1049"/>
    <cellStyle name="Comma 6 2 5 2 4 2" xfId="1050"/>
    <cellStyle name="Comma 6 2 5 2 5" xfId="1051"/>
    <cellStyle name="Comma 6 2 5 2 5 2" xfId="1052"/>
    <cellStyle name="Comma 6 2 5 2 6" xfId="1053"/>
    <cellStyle name="Comma 6 2 5 2 7" xfId="1054"/>
    <cellStyle name="Comma 6 2 5 2 8" xfId="35286"/>
    <cellStyle name="Comma 6 2 5 3" xfId="1055"/>
    <cellStyle name="Comma 6 2 5 3 2" xfId="1056"/>
    <cellStyle name="Comma 6 2 5 3 2 2" xfId="1057"/>
    <cellStyle name="Comma 6 2 5 3 3" xfId="1058"/>
    <cellStyle name="Comma 6 2 5 3 3 2" xfId="1059"/>
    <cellStyle name="Comma 6 2 5 3 4" xfId="1060"/>
    <cellStyle name="Comma 6 2 5 3 4 2" xfId="1061"/>
    <cellStyle name="Comma 6 2 5 3 5" xfId="1062"/>
    <cellStyle name="Comma 6 2 5 3 6" xfId="1063"/>
    <cellStyle name="Comma 6 2 5 3 7" xfId="35287"/>
    <cellStyle name="Comma 6 2 5 4" xfId="1064"/>
    <cellStyle name="Comma 6 2 5 4 2" xfId="1065"/>
    <cellStyle name="Comma 6 2 5 5" xfId="1066"/>
    <cellStyle name="Comma 6 2 5 5 2" xfId="1067"/>
    <cellStyle name="Comma 6 2 5 6" xfId="1068"/>
    <cellStyle name="Comma 6 2 5 6 2" xfId="1069"/>
    <cellStyle name="Comma 6 2 5 7" xfId="1070"/>
    <cellStyle name="Comma 6 2 5 8" xfId="1071"/>
    <cellStyle name="Comma 6 2 5 9" xfId="1072"/>
    <cellStyle name="Comma 6 2 6" xfId="1073"/>
    <cellStyle name="Comma 6 2 6 2" xfId="1074"/>
    <cellStyle name="Comma 6 2 7" xfId="1075"/>
    <cellStyle name="Comma 6 2 7 2" xfId="1076"/>
    <cellStyle name="Comma 6 2 7 2 2" xfId="1077"/>
    <cellStyle name="Comma 6 2 7 3" xfId="1078"/>
    <cellStyle name="Comma 6 2 7 3 2" xfId="1079"/>
    <cellStyle name="Comma 6 2 7 4" xfId="1080"/>
    <cellStyle name="Comma 6 2 7 4 2" xfId="1081"/>
    <cellStyle name="Comma 6 2 7 5" xfId="1082"/>
    <cellStyle name="Comma 6 2 7 6" xfId="1083"/>
    <cellStyle name="Comma 6 2 7 7" xfId="35288"/>
    <cellStyle name="Comma 6 2 8" xfId="1084"/>
    <cellStyle name="Comma 6 2 8 2" xfId="1085"/>
    <cellStyle name="Comma 6 2 9" xfId="1086"/>
    <cellStyle name="Comma 6 2 9 2" xfId="1087"/>
    <cellStyle name="Comma 6 3" xfId="1088"/>
    <cellStyle name="Comma 6 3 10" xfId="1089"/>
    <cellStyle name="Comma 6 3 11" xfId="1090"/>
    <cellStyle name="Comma 6 3 12" xfId="1091"/>
    <cellStyle name="Comma 6 3 13" xfId="1092"/>
    <cellStyle name="Comma 6 3 14" xfId="1093"/>
    <cellStyle name="Comma 6 3 15" xfId="35289"/>
    <cellStyle name="Comma 6 3 2" xfId="1094"/>
    <cellStyle name="Comma 6 3 2 2" xfId="1095"/>
    <cellStyle name="Comma 6 3 2 2 2" xfId="1096"/>
    <cellStyle name="Comma 6 3 2 2 2 2" xfId="1097"/>
    <cellStyle name="Comma 6 3 2 2 2 3" xfId="1098"/>
    <cellStyle name="Comma 6 3 2 2 2 4" xfId="35290"/>
    <cellStyle name="Comma 6 3 2 2 3" xfId="1099"/>
    <cellStyle name="Comma 6 3 2 2 4" xfId="1100"/>
    <cellStyle name="Comma 6 3 2 2 5" xfId="35291"/>
    <cellStyle name="Comma 6 3 2 3" xfId="1101"/>
    <cellStyle name="Comma 6 3 2 3 2" xfId="1102"/>
    <cellStyle name="Comma 6 3 2 3 3" xfId="1103"/>
    <cellStyle name="Comma 6 3 2 3 4" xfId="35292"/>
    <cellStyle name="Comma 6 3 2 4" xfId="1104"/>
    <cellStyle name="Comma 6 3 2 5" xfId="1105"/>
    <cellStyle name="Comma 6 3 2 6" xfId="35293"/>
    <cellStyle name="Comma 6 3 3" xfId="1106"/>
    <cellStyle name="Comma 6 3 3 2" xfId="1107"/>
    <cellStyle name="Comma 6 3 3 2 2" xfId="1108"/>
    <cellStyle name="Comma 6 3 3 2 2 2" xfId="1109"/>
    <cellStyle name="Comma 6 3 3 2 3" xfId="1110"/>
    <cellStyle name="Comma 6 3 3 2 3 2" xfId="1111"/>
    <cellStyle name="Comma 6 3 3 2 4" xfId="1112"/>
    <cellStyle name="Comma 6 3 3 2 4 2" xfId="1113"/>
    <cellStyle name="Comma 6 3 3 2 5" xfId="1114"/>
    <cellStyle name="Comma 6 3 3 2 6" xfId="1115"/>
    <cellStyle name="Comma 6 3 3 2 7" xfId="35294"/>
    <cellStyle name="Comma 6 3 3 3" xfId="1116"/>
    <cellStyle name="Comma 6 3 3 3 2" xfId="1117"/>
    <cellStyle name="Comma 6 3 3 4" xfId="1118"/>
    <cellStyle name="Comma 6 3 3 4 2" xfId="1119"/>
    <cellStyle name="Comma 6 3 3 5" xfId="1120"/>
    <cellStyle name="Comma 6 3 3 5 2" xfId="1121"/>
    <cellStyle name="Comma 6 3 3 6" xfId="1122"/>
    <cellStyle name="Comma 6 3 3 7" xfId="1123"/>
    <cellStyle name="Comma 6 3 3 8" xfId="1124"/>
    <cellStyle name="Comma 6 3 3 9" xfId="35295"/>
    <cellStyle name="Comma 6 3 4" xfId="1125"/>
    <cellStyle name="Comma 6 3 5" xfId="1126"/>
    <cellStyle name="Comma 6 3 5 2" xfId="1127"/>
    <cellStyle name="Comma 6 3 5 2 2" xfId="1128"/>
    <cellStyle name="Comma 6 3 5 2 2 2" xfId="1129"/>
    <cellStyle name="Comma 6 3 5 2 3" xfId="1130"/>
    <cellStyle name="Comma 6 3 5 2 3 2" xfId="1131"/>
    <cellStyle name="Comma 6 3 5 2 4" xfId="1132"/>
    <cellStyle name="Comma 6 3 5 2 4 2" xfId="1133"/>
    <cellStyle name="Comma 6 3 5 2 5" xfId="1134"/>
    <cellStyle name="Comma 6 3 5 2 6" xfId="1135"/>
    <cellStyle name="Comma 6 3 5 2 7" xfId="35296"/>
    <cellStyle name="Comma 6 3 5 3" xfId="1136"/>
    <cellStyle name="Comma 6 3 5 3 2" xfId="1137"/>
    <cellStyle name="Comma 6 3 5 4" xfId="1138"/>
    <cellStyle name="Comma 6 3 5 4 2" xfId="1139"/>
    <cellStyle name="Comma 6 3 5 5" xfId="1140"/>
    <cellStyle name="Comma 6 3 5 5 2" xfId="1141"/>
    <cellStyle name="Comma 6 3 5 6" xfId="1142"/>
    <cellStyle name="Comma 6 3 5 7" xfId="1143"/>
    <cellStyle name="Comma 6 3 5 8" xfId="35297"/>
    <cellStyle name="Comma 6 3 6" xfId="1144"/>
    <cellStyle name="Comma 6 3 6 2" xfId="1145"/>
    <cellStyle name="Comma 6 3 6 2 2" xfId="1146"/>
    <cellStyle name="Comma 6 3 6 3" xfId="1147"/>
    <cellStyle name="Comma 6 3 6 3 2" xfId="1148"/>
    <cellStyle name="Comma 6 3 6 4" xfId="1149"/>
    <cellStyle name="Comma 6 3 6 4 2" xfId="1150"/>
    <cellStyle name="Comma 6 3 6 5" xfId="1151"/>
    <cellStyle name="Comma 6 3 6 6" xfId="1152"/>
    <cellStyle name="Comma 6 3 6 7" xfId="35298"/>
    <cellStyle name="Comma 6 3 7" xfId="1153"/>
    <cellStyle name="Comma 6 3 7 2" xfId="1154"/>
    <cellStyle name="Comma 6 3 8" xfId="1155"/>
    <cellStyle name="Comma 6 3 8 2" xfId="1156"/>
    <cellStyle name="Comma 6 3 9" xfId="1157"/>
    <cellStyle name="Comma 6 3 9 2" xfId="1158"/>
    <cellStyle name="Comma 6 4" xfId="1159"/>
    <cellStyle name="Comma 6 4 2" xfId="1160"/>
    <cellStyle name="Comma 6 4 2 2" xfId="1161"/>
    <cellStyle name="Comma 6 4 2 2 2" xfId="1162"/>
    <cellStyle name="Comma 6 4 2 2 2 2" xfId="1163"/>
    <cellStyle name="Comma 6 4 2 2 2 3" xfId="1164"/>
    <cellStyle name="Comma 6 4 2 2 2 4" xfId="35299"/>
    <cellStyle name="Comma 6 4 2 2 3" xfId="1165"/>
    <cellStyle name="Comma 6 4 2 2 4" xfId="1166"/>
    <cellStyle name="Comma 6 4 2 2 5" xfId="35300"/>
    <cellStyle name="Comma 6 4 2 3" xfId="1167"/>
    <cellStyle name="Comma 6 4 2 3 2" xfId="1168"/>
    <cellStyle name="Comma 6 4 2 3 3" xfId="1169"/>
    <cellStyle name="Comma 6 4 2 3 4" xfId="35301"/>
    <cellStyle name="Comma 6 4 2 4" xfId="1170"/>
    <cellStyle name="Comma 6 4 2 5" xfId="1171"/>
    <cellStyle name="Comma 6 4 2 6" xfId="35302"/>
    <cellStyle name="Comma 6 4 3" xfId="1172"/>
    <cellStyle name="Comma 6 4 4" xfId="1173"/>
    <cellStyle name="Comma 6 5" xfId="1174"/>
    <cellStyle name="Comma 6 5 10" xfId="1175"/>
    <cellStyle name="Comma 6 5 11" xfId="1176"/>
    <cellStyle name="Comma 6 5 12" xfId="35303"/>
    <cellStyle name="Comma 6 5 2" xfId="1177"/>
    <cellStyle name="Comma 6 5 2 2" xfId="1178"/>
    <cellStyle name="Comma 6 5 2 2 2" xfId="1179"/>
    <cellStyle name="Comma 6 5 2 2 2 2" xfId="1180"/>
    <cellStyle name="Comma 6 5 2 2 3" xfId="1181"/>
    <cellStyle name="Comma 6 5 2 2 3 2" xfId="1182"/>
    <cellStyle name="Comma 6 5 2 2 4" xfId="1183"/>
    <cellStyle name="Comma 6 5 2 2 4 2" xfId="1184"/>
    <cellStyle name="Comma 6 5 2 2 5" xfId="1185"/>
    <cellStyle name="Comma 6 5 2 2 6" xfId="1186"/>
    <cellStyle name="Comma 6 5 2 2 7" xfId="35304"/>
    <cellStyle name="Comma 6 5 2 3" xfId="1187"/>
    <cellStyle name="Comma 6 5 2 3 2" xfId="1188"/>
    <cellStyle name="Comma 6 5 2 4" xfId="1189"/>
    <cellStyle name="Comma 6 5 2 4 2" xfId="1190"/>
    <cellStyle name="Comma 6 5 2 5" xfId="1191"/>
    <cellStyle name="Comma 6 5 2 5 2" xfId="1192"/>
    <cellStyle name="Comma 6 5 2 6" xfId="1193"/>
    <cellStyle name="Comma 6 5 2 7" xfId="1194"/>
    <cellStyle name="Comma 6 5 2 8" xfId="35305"/>
    <cellStyle name="Comma 6 5 3" xfId="1195"/>
    <cellStyle name="Comma 6 5 4" xfId="1196"/>
    <cellStyle name="Comma 6 5 4 2" xfId="1197"/>
    <cellStyle name="Comma 6 5 4 2 2" xfId="1198"/>
    <cellStyle name="Comma 6 5 4 2 2 2" xfId="1199"/>
    <cellStyle name="Comma 6 5 4 2 3" xfId="1200"/>
    <cellStyle name="Comma 6 5 4 2 3 2" xfId="1201"/>
    <cellStyle name="Comma 6 5 4 2 4" xfId="1202"/>
    <cellStyle name="Comma 6 5 4 2 4 2" xfId="1203"/>
    <cellStyle name="Comma 6 5 4 2 5" xfId="1204"/>
    <cellStyle name="Comma 6 5 4 2 6" xfId="1205"/>
    <cellStyle name="Comma 6 5 4 2 7" xfId="35306"/>
    <cellStyle name="Comma 6 5 4 3" xfId="1206"/>
    <cellStyle name="Comma 6 5 4 3 2" xfId="1207"/>
    <cellStyle name="Comma 6 5 4 4" xfId="1208"/>
    <cellStyle name="Comma 6 5 4 4 2" xfId="1209"/>
    <cellStyle name="Comma 6 5 4 5" xfId="1210"/>
    <cellStyle name="Comma 6 5 4 5 2" xfId="1211"/>
    <cellStyle name="Comma 6 5 4 6" xfId="1212"/>
    <cellStyle name="Comma 6 5 4 7" xfId="1213"/>
    <cellStyle name="Comma 6 5 4 8" xfId="35307"/>
    <cellStyle name="Comma 6 5 5" xfId="1214"/>
    <cellStyle name="Comma 6 5 5 2" xfId="1215"/>
    <cellStyle name="Comma 6 5 5 2 2" xfId="1216"/>
    <cellStyle name="Comma 6 5 5 3" xfId="1217"/>
    <cellStyle name="Comma 6 5 5 3 2" xfId="1218"/>
    <cellStyle name="Comma 6 5 5 4" xfId="1219"/>
    <cellStyle name="Comma 6 5 5 4 2" xfId="1220"/>
    <cellStyle name="Comma 6 5 5 5" xfId="1221"/>
    <cellStyle name="Comma 6 5 5 6" xfId="1222"/>
    <cellStyle name="Comma 6 5 5 7" xfId="35308"/>
    <cellStyle name="Comma 6 5 6" xfId="1223"/>
    <cellStyle name="Comma 6 5 6 2" xfId="1224"/>
    <cellStyle name="Comma 6 5 7" xfId="1225"/>
    <cellStyle name="Comma 6 5 7 2" xfId="1226"/>
    <cellStyle name="Comma 6 5 8" xfId="1227"/>
    <cellStyle name="Comma 6 5 8 2" xfId="1228"/>
    <cellStyle name="Comma 6 5 9" xfId="1229"/>
    <cellStyle name="Comma 6 6" xfId="1230"/>
    <cellStyle name="Comma 6 7" xfId="1231"/>
    <cellStyle name="Comma 6 8" xfId="1232"/>
    <cellStyle name="Comma 6 9" xfId="1233"/>
    <cellStyle name="Comma 60" xfId="1234"/>
    <cellStyle name="Comma 61" xfId="1235"/>
    <cellStyle name="Comma 62" xfId="1236"/>
    <cellStyle name="Comma 63" xfId="1237"/>
    <cellStyle name="Comma 64" xfId="1238"/>
    <cellStyle name="Comma 65" xfId="1239"/>
    <cellStyle name="Comma 66" xfId="1240"/>
    <cellStyle name="Comma 66 2" xfId="35309"/>
    <cellStyle name="Comma 66 3" xfId="35310"/>
    <cellStyle name="Comma 67" xfId="1241"/>
    <cellStyle name="Comma 67 2" xfId="35311"/>
    <cellStyle name="Comma 67 3" xfId="35312"/>
    <cellStyle name="Comma 68" xfId="1242"/>
    <cellStyle name="Comma 68 2" xfId="35313"/>
    <cellStyle name="Comma 68 3" xfId="35314"/>
    <cellStyle name="Comma 69" xfId="1243"/>
    <cellStyle name="Comma 69 2" xfId="35315"/>
    <cellStyle name="Comma 69 3" xfId="35316"/>
    <cellStyle name="Comma 7" xfId="1244"/>
    <cellStyle name="Comma 7 2" xfId="1245"/>
    <cellStyle name="Comma 7 2 2" xfId="43814"/>
    <cellStyle name="Comma 7 2 2 2" xfId="43815"/>
    <cellStyle name="Comma 7 2 2 2 2" xfId="43816"/>
    <cellStyle name="Comma 7 2 2 3" xfId="43817"/>
    <cellStyle name="Comma 7 2 2 4" xfId="43818"/>
    <cellStyle name="Comma 7 2 3" xfId="43819"/>
    <cellStyle name="Comma 7 2 3 2" xfId="43820"/>
    <cellStyle name="Comma 7 2 4" xfId="43821"/>
    <cellStyle name="Comma 7 2 4 2" xfId="43822"/>
    <cellStyle name="Comma 7 2 5" xfId="43823"/>
    <cellStyle name="Comma 7 2 5 2" xfId="43824"/>
    <cellStyle name="Comma 7 2 6" xfId="43825"/>
    <cellStyle name="Comma 7 2 7" xfId="43826"/>
    <cellStyle name="Comma 7 2 8" xfId="43827"/>
    <cellStyle name="Comma 7 2 9" xfId="43828"/>
    <cellStyle name="Comma 7 3" xfId="1246"/>
    <cellStyle name="Comma 7 3 2" xfId="43829"/>
    <cellStyle name="Comma 7 3 2 2" xfId="43830"/>
    <cellStyle name="Comma 7 3 2 3" xfId="43831"/>
    <cellStyle name="Comma 7 3 3" xfId="43832"/>
    <cellStyle name="Comma 7 3 4" xfId="43833"/>
    <cellStyle name="Comma 7 3 5" xfId="43834"/>
    <cellStyle name="Comma 7 3 6" xfId="43835"/>
    <cellStyle name="Comma 7 4" xfId="43836"/>
    <cellStyle name="Comma 7 4 2" xfId="43837"/>
    <cellStyle name="Comma 7 4 3" xfId="43838"/>
    <cellStyle name="Comma 7 4 4" xfId="43839"/>
    <cellStyle name="Comma 7 5" xfId="43840"/>
    <cellStyle name="Comma 7 6" xfId="43841"/>
    <cellStyle name="Comma 7 7" xfId="43842"/>
    <cellStyle name="Comma 70" xfId="1247"/>
    <cellStyle name="Comma 70 2" xfId="1248"/>
    <cellStyle name="Comma 70 2 2" xfId="1249"/>
    <cellStyle name="Comma 70 2 3" xfId="35317"/>
    <cellStyle name="Comma 70 3" xfId="1250"/>
    <cellStyle name="Comma 70 3 2" xfId="1251"/>
    <cellStyle name="Comma 70 4" xfId="1252"/>
    <cellStyle name="Comma 70 4 2" xfId="1253"/>
    <cellStyle name="Comma 70 5" xfId="1254"/>
    <cellStyle name="Comma 70 6" xfId="1255"/>
    <cellStyle name="Comma 70 7" xfId="35318"/>
    <cellStyle name="Comma 71" xfId="1256"/>
    <cellStyle name="Comma 71 2" xfId="1257"/>
    <cellStyle name="Comma 71 2 2" xfId="1258"/>
    <cellStyle name="Comma 71 3" xfId="1259"/>
    <cellStyle name="Comma 71 3 2" xfId="1260"/>
    <cellStyle name="Comma 71 4" xfId="1261"/>
    <cellStyle name="Comma 71 4 2" xfId="1262"/>
    <cellStyle name="Comma 71 5" xfId="1263"/>
    <cellStyle name="Comma 71 6" xfId="1264"/>
    <cellStyle name="Comma 71 7" xfId="35319"/>
    <cellStyle name="Comma 72" xfId="1265"/>
    <cellStyle name="Comma 72 2" xfId="1266"/>
    <cellStyle name="Comma 72 2 2" xfId="1267"/>
    <cellStyle name="Comma 72 3" xfId="1268"/>
    <cellStyle name="Comma 72 4" xfId="35320"/>
    <cellStyle name="Comma 73" xfId="1269"/>
    <cellStyle name="Comma 73 2" xfId="1270"/>
    <cellStyle name="Comma 73 2 2" xfId="1271"/>
    <cellStyle name="Comma 73 3" xfId="1272"/>
    <cellStyle name="Comma 74" xfId="1273"/>
    <cellStyle name="Comma 74 2" xfId="1274"/>
    <cellStyle name="Comma 75" xfId="1275"/>
    <cellStyle name="Comma 76" xfId="1276"/>
    <cellStyle name="Comma 77" xfId="1277"/>
    <cellStyle name="Comma 78" xfId="35321"/>
    <cellStyle name="Comma 79" xfId="35322"/>
    <cellStyle name="Comma 8" xfId="1278"/>
    <cellStyle name="Comma 8 2" xfId="1279"/>
    <cellStyle name="Comma 8 2 2" xfId="1280"/>
    <cellStyle name="Comma 8 2 2 2" xfId="1281"/>
    <cellStyle name="Comma 8 2 2 2 2" xfId="1282"/>
    <cellStyle name="Comma 8 2 2 2 2 2" xfId="1283"/>
    <cellStyle name="Comma 8 2 2 2 3" xfId="1284"/>
    <cellStyle name="Comma 8 2 2 2 3 2" xfId="1285"/>
    <cellStyle name="Comma 8 2 2 2 4" xfId="1286"/>
    <cellStyle name="Comma 8 2 2 2 4 2" xfId="1287"/>
    <cellStyle name="Comma 8 2 2 2 5" xfId="1288"/>
    <cellStyle name="Comma 8 2 2 2 6" xfId="1289"/>
    <cellStyle name="Comma 8 2 2 2 7" xfId="35323"/>
    <cellStyle name="Comma 8 2 2 3" xfId="1290"/>
    <cellStyle name="Comma 8 2 2 3 2" xfId="1291"/>
    <cellStyle name="Comma 8 2 2 4" xfId="1292"/>
    <cellStyle name="Comma 8 2 2 4 2" xfId="1293"/>
    <cellStyle name="Comma 8 2 2 5" xfId="1294"/>
    <cellStyle name="Comma 8 2 2 5 2" xfId="1295"/>
    <cellStyle name="Comma 8 2 2 6" xfId="1296"/>
    <cellStyle name="Comma 8 2 2 7" xfId="1297"/>
    <cellStyle name="Comma 8 2 2 8" xfId="35324"/>
    <cellStyle name="Comma 8 2 3" xfId="43843"/>
    <cellStyle name="Comma 8 2 3 2" xfId="43844"/>
    <cellStyle name="Comma 8 2 3 2 2" xfId="43845"/>
    <cellStyle name="Comma 8 2 3 3" xfId="43846"/>
    <cellStyle name="Comma 8 2 3 4" xfId="43847"/>
    <cellStyle name="Comma 8 2 4" xfId="43848"/>
    <cellStyle name="Comma 8 2 4 2" xfId="43849"/>
    <cellStyle name="Comma 8 2 5" xfId="43850"/>
    <cellStyle name="Comma 8 3" xfId="1298"/>
    <cellStyle name="Comma 8 3 2" xfId="1299"/>
    <cellStyle name="Comma 8 3 2 2" xfId="1300"/>
    <cellStyle name="Comma 8 3 2 2 2" xfId="1301"/>
    <cellStyle name="Comma 8 3 2 2 3" xfId="1302"/>
    <cellStyle name="Comma 8 3 2 2 4" xfId="35325"/>
    <cellStyle name="Comma 8 3 2 3" xfId="1303"/>
    <cellStyle name="Comma 8 3 2 4" xfId="1304"/>
    <cellStyle name="Comma 8 3 2 5" xfId="35326"/>
    <cellStyle name="Comma 8 3 3" xfId="1305"/>
    <cellStyle name="Comma 8 3 3 2" xfId="1306"/>
    <cellStyle name="Comma 8 3 3 2 2" xfId="1307"/>
    <cellStyle name="Comma 8 3 3 2 3" xfId="1308"/>
    <cellStyle name="Comma 8 3 3 2 4" xfId="35327"/>
    <cellStyle name="Comma 8 3 3 3" xfId="1309"/>
    <cellStyle name="Comma 8 3 3 4" xfId="1310"/>
    <cellStyle name="Comma 8 3 3 5" xfId="35328"/>
    <cellStyle name="Comma 8 3 4" xfId="43851"/>
    <cellStyle name="Comma 8 4" xfId="1311"/>
    <cellStyle name="Comma 8 4 2" xfId="1312"/>
    <cellStyle name="Comma 8 4 2 2" xfId="1313"/>
    <cellStyle name="Comma 8 4 2 2 2" xfId="1314"/>
    <cellStyle name="Comma 8 4 2 2 3" xfId="1315"/>
    <cellStyle name="Comma 8 4 2 2 4" xfId="35329"/>
    <cellStyle name="Comma 8 4 2 3" xfId="1316"/>
    <cellStyle name="Comma 8 4 2 4" xfId="1317"/>
    <cellStyle name="Comma 8 4 2 5" xfId="35330"/>
    <cellStyle name="Comma 8 4 3" xfId="43852"/>
    <cellStyle name="Comma 8 5" xfId="1318"/>
    <cellStyle name="Comma 8 5 2" xfId="43853"/>
    <cellStyle name="Comma 8 6" xfId="1319"/>
    <cellStyle name="Comma 8 6 2" xfId="1320"/>
    <cellStyle name="Comma 8 6 2 2" xfId="1321"/>
    <cellStyle name="Comma 8 6 2 3" xfId="1322"/>
    <cellStyle name="Comma 8 6 2 4" xfId="35331"/>
    <cellStyle name="Comma 8 6 3" xfId="1323"/>
    <cellStyle name="Comma 8 6 4" xfId="1324"/>
    <cellStyle name="Comma 8 6 5" xfId="35332"/>
    <cellStyle name="Comma 8 7" xfId="43854"/>
    <cellStyle name="Comma 8 8" xfId="43855"/>
    <cellStyle name="Comma 8 9" xfId="43856"/>
    <cellStyle name="Comma 80" xfId="35333"/>
    <cellStyle name="Comma 81" xfId="6"/>
    <cellStyle name="Comma 9" xfId="1325"/>
    <cellStyle name="Comma 9 2" xfId="1326"/>
    <cellStyle name="Comma 9 2 2" xfId="1327"/>
    <cellStyle name="Comma 9 2 2 2" xfId="1328"/>
    <cellStyle name="Comma 9 2 2 3" xfId="1329"/>
    <cellStyle name="Comma 9 2 2 4" xfId="35334"/>
    <cellStyle name="Comma 9 2 3" xfId="1330"/>
    <cellStyle name="Comma 9 2 4" xfId="1331"/>
    <cellStyle name="Comma 9 2 5" xfId="35335"/>
    <cellStyle name="Comma 9 3" xfId="43857"/>
    <cellStyle name="Comma 9 3 2" xfId="43858"/>
    <cellStyle name="Comma 9 4" xfId="43859"/>
    <cellStyle name="Comma0" xfId="43860"/>
    <cellStyle name="Comma0 - Modelo1" xfId="1332"/>
    <cellStyle name="Comma0 - Style1" xfId="1333"/>
    <cellStyle name="Comma0 10" xfId="43861"/>
    <cellStyle name="Comma0 11" xfId="43862"/>
    <cellStyle name="Comma0 12" xfId="43863"/>
    <cellStyle name="Comma0 13" xfId="43864"/>
    <cellStyle name="Comma0 14" xfId="43865"/>
    <cellStyle name="Comma0 15" xfId="43866"/>
    <cellStyle name="Comma0 16" xfId="43867"/>
    <cellStyle name="Comma0 17" xfId="43868"/>
    <cellStyle name="Comma0 18" xfId="43869"/>
    <cellStyle name="Comma0 19" xfId="43870"/>
    <cellStyle name="Comma0 2" xfId="43871"/>
    <cellStyle name="Comma0 20" xfId="43872"/>
    <cellStyle name="Comma0 21" xfId="43873"/>
    <cellStyle name="Comma0 22" xfId="43874"/>
    <cellStyle name="Comma0 23" xfId="43875"/>
    <cellStyle name="Comma0 24" xfId="43876"/>
    <cellStyle name="Comma0 25" xfId="43877"/>
    <cellStyle name="Comma0 26" xfId="43878"/>
    <cellStyle name="Comma0 27" xfId="43879"/>
    <cellStyle name="Comma0 28" xfId="43880"/>
    <cellStyle name="Comma0 29" xfId="43881"/>
    <cellStyle name="Comma0 3" xfId="43882"/>
    <cellStyle name="Comma0 30" xfId="43883"/>
    <cellStyle name="Comma0 4" xfId="43884"/>
    <cellStyle name="Comma0 5" xfId="43885"/>
    <cellStyle name="Comma0 6" xfId="43886"/>
    <cellStyle name="Comma0 7" xfId="43887"/>
    <cellStyle name="Comma0 8" xfId="43888"/>
    <cellStyle name="Comma0 9" xfId="43889"/>
    <cellStyle name="Comma1 - Modelo2" xfId="1334"/>
    <cellStyle name="Comma1 - Style2" xfId="1335"/>
    <cellStyle name="commap2" xfId="43890"/>
    <cellStyle name="CommaRounded" xfId="1336"/>
    <cellStyle name="Currency (3)" xfId="43891"/>
    <cellStyle name="Currency 0" xfId="43892"/>
    <cellStyle name="Currency 10" xfId="1337"/>
    <cellStyle name="Currency 11" xfId="35336"/>
    <cellStyle name="Currency 12" xfId="43893"/>
    <cellStyle name="Currency 13" xfId="43894"/>
    <cellStyle name="Currency 14" xfId="43895"/>
    <cellStyle name="Currency 15" xfId="43896"/>
    <cellStyle name="Currency 16" xfId="43897"/>
    <cellStyle name="Currency 17" xfId="43898"/>
    <cellStyle name="Currency 18" xfId="43899"/>
    <cellStyle name="Currency 19" xfId="43900"/>
    <cellStyle name="Currency 2" xfId="21"/>
    <cellStyle name="Currency 2 10" xfId="1338"/>
    <cellStyle name="Currency 2 11" xfId="1339"/>
    <cellStyle name="Currency 2 12" xfId="1340"/>
    <cellStyle name="Currency 2 13" xfId="1341"/>
    <cellStyle name="Currency 2 14" xfId="1342"/>
    <cellStyle name="Currency 2 15" xfId="1343"/>
    <cellStyle name="Currency 2 16" xfId="1344"/>
    <cellStyle name="Currency 2 17" xfId="1345"/>
    <cellStyle name="Currency 2 18" xfId="1346"/>
    <cellStyle name="Currency 2 19" xfId="1347"/>
    <cellStyle name="Currency 2 2" xfId="1348"/>
    <cellStyle name="Currency 2 2 10" xfId="43901"/>
    <cellStyle name="Currency 2 2 2" xfId="1349"/>
    <cellStyle name="Currency 2 2 2 2" xfId="1350"/>
    <cellStyle name="Currency 2 2 2 2 2" xfId="43902"/>
    <cellStyle name="Currency 2 2 2 2 3" xfId="43903"/>
    <cellStyle name="Currency 2 2 2 2 4" xfId="43904"/>
    <cellStyle name="Currency 2 2 2 3" xfId="43905"/>
    <cellStyle name="Currency 2 2 2 3 2" xfId="43906"/>
    <cellStyle name="Currency 2 2 2 4" xfId="43907"/>
    <cellStyle name="Currency 2 2 2 5" xfId="43908"/>
    <cellStyle name="Currency 2 2 2 6" xfId="43909"/>
    <cellStyle name="Currency 2 2 2 7" xfId="43910"/>
    <cellStyle name="Currency 2 2 2 8" xfId="43911"/>
    <cellStyle name="Currency 2 2 2 9" xfId="43912"/>
    <cellStyle name="Currency 2 2 3" xfId="1351"/>
    <cellStyle name="Currency 2 2 3 2" xfId="43913"/>
    <cellStyle name="Currency 2 2 3 3" xfId="43914"/>
    <cellStyle name="Currency 2 2 3 4" xfId="43915"/>
    <cellStyle name="Currency 2 2 4" xfId="1352"/>
    <cellStyle name="Currency 2 2 4 2" xfId="43916"/>
    <cellStyle name="Currency 2 2 4 2 2" xfId="43917"/>
    <cellStyle name="Currency 2 2 4 2 3" xfId="43918"/>
    <cellStyle name="Currency 2 2 4 3" xfId="43919"/>
    <cellStyle name="Currency 2 2 4 4" xfId="43920"/>
    <cellStyle name="Currency 2 2 4 5" xfId="43921"/>
    <cellStyle name="Currency 2 2 4 6" xfId="43922"/>
    <cellStyle name="Currency 2 2 4 7" xfId="43923"/>
    <cellStyle name="Currency 2 2 4 8" xfId="43924"/>
    <cellStyle name="Currency 2 2 5" xfId="1353"/>
    <cellStyle name="Currency 2 2 5 2" xfId="43925"/>
    <cellStyle name="Currency 2 2 5 3" xfId="43926"/>
    <cellStyle name="Currency 2 2 6" xfId="1354"/>
    <cellStyle name="Currency 2 2 6 2" xfId="43927"/>
    <cellStyle name="Currency 2 2 7" xfId="43928"/>
    <cellStyle name="Currency 2 2 8" xfId="43929"/>
    <cellStyle name="Currency 2 2 9" xfId="43930"/>
    <cellStyle name="Currency 2 20" xfId="1355"/>
    <cellStyle name="Currency 2 21" xfId="1356"/>
    <cellStyle name="Currency 2 22" xfId="1357"/>
    <cellStyle name="Currency 2 23" xfId="1358"/>
    <cellStyle name="Currency 2 24" xfId="1359"/>
    <cellStyle name="Currency 2 25" xfId="1360"/>
    <cellStyle name="Currency 2 26" xfId="43931"/>
    <cellStyle name="Currency 2 3" xfId="1361"/>
    <cellStyle name="Currency 2 3 2" xfId="1362"/>
    <cellStyle name="Currency 2 3 3" xfId="1363"/>
    <cellStyle name="Currency 2 3 4" xfId="1364"/>
    <cellStyle name="Currency 2 3 5" xfId="1365"/>
    <cellStyle name="Currency 2 3 6" xfId="1366"/>
    <cellStyle name="Currency 2 4" xfId="1367"/>
    <cellStyle name="Currency 2 4 2" xfId="1368"/>
    <cellStyle name="Currency 2 4 2 2" xfId="1369"/>
    <cellStyle name="Currency 2 4 3" xfId="1370"/>
    <cellStyle name="Currency 2 4 4" xfId="1371"/>
    <cellStyle name="Currency 2 4 5" xfId="1372"/>
    <cellStyle name="Currency 2 4 6" xfId="1373"/>
    <cellStyle name="Currency 2 5" xfId="1374"/>
    <cellStyle name="Currency 2 5 2" xfId="1375"/>
    <cellStyle name="Currency 2 5 3" xfId="1376"/>
    <cellStyle name="Currency 2 5 4" xfId="1377"/>
    <cellStyle name="Currency 2 5 5" xfId="1378"/>
    <cellStyle name="Currency 2 6" xfId="1379"/>
    <cellStyle name="Currency 2 6 2" xfId="1380"/>
    <cellStyle name="Currency 2 6 3" xfId="1381"/>
    <cellStyle name="Currency 2 6 4" xfId="1382"/>
    <cellStyle name="Currency 2 7" xfId="1383"/>
    <cellStyle name="Currency 2 7 2" xfId="1384"/>
    <cellStyle name="Currency 2 7 3" xfId="1385"/>
    <cellStyle name="Currency 2 7 4" xfId="1386"/>
    <cellStyle name="Currency 2 8" xfId="1387"/>
    <cellStyle name="Currency 2 9" xfId="1388"/>
    <cellStyle name="Currency 3" xfId="1389"/>
    <cellStyle name="Currency 3 10" xfId="1390"/>
    <cellStyle name="Currency 3 2" xfId="1391"/>
    <cellStyle name="Currency 3 2 2" xfId="1392"/>
    <cellStyle name="Currency 3 2 3" xfId="1393"/>
    <cellStyle name="Currency 3 2 4" xfId="1394"/>
    <cellStyle name="Currency 3 3" xfId="1395"/>
    <cellStyle name="Currency 3 3 2" xfId="43932"/>
    <cellStyle name="Currency 3 4" xfId="1396"/>
    <cellStyle name="Currency 3 5" xfId="1397"/>
    <cellStyle name="Currency 3 6" xfId="1398"/>
    <cellStyle name="Currency 3 7" xfId="1399"/>
    <cellStyle name="Currency 3 8" xfId="1400"/>
    <cellStyle name="Currency 3 9" xfId="1401"/>
    <cellStyle name="Currency 4" xfId="1402"/>
    <cellStyle name="Currency 4 2" xfId="1403"/>
    <cellStyle name="Currency 4 2 2" xfId="1404"/>
    <cellStyle name="Currency 4 3" xfId="1405"/>
    <cellStyle name="Currency 4 4" xfId="1406"/>
    <cellStyle name="Currency 4 5" xfId="1407"/>
    <cellStyle name="Currency 4 6" xfId="1408"/>
    <cellStyle name="Currency 5" xfId="1409"/>
    <cellStyle name="Currency 5 10" xfId="43933"/>
    <cellStyle name="Currency 5 11" xfId="43934"/>
    <cellStyle name="Currency 5 2" xfId="1410"/>
    <cellStyle name="Currency 5 2 2" xfId="1411"/>
    <cellStyle name="Currency 5 2 2 2" xfId="43935"/>
    <cellStyle name="Currency 5 2 2 3" xfId="43936"/>
    <cellStyle name="Currency 5 2 2 4" xfId="43937"/>
    <cellStyle name="Currency 5 2 3" xfId="43938"/>
    <cellStyle name="Currency 5 2 3 2" xfId="43939"/>
    <cellStyle name="Currency 5 2 4" xfId="43940"/>
    <cellStyle name="Currency 5 2 5" xfId="43941"/>
    <cellStyle name="Currency 5 2 6" xfId="43942"/>
    <cellStyle name="Currency 5 2 7" xfId="43943"/>
    <cellStyle name="Currency 5 2 8" xfId="43944"/>
    <cellStyle name="Currency 5 2 9" xfId="43945"/>
    <cellStyle name="Currency 5 3" xfId="1412"/>
    <cellStyle name="Currency 5 3 2" xfId="43946"/>
    <cellStyle name="Currency 5 3 3" xfId="43947"/>
    <cellStyle name="Currency 5 3 4" xfId="43948"/>
    <cellStyle name="Currency 5 4" xfId="1413"/>
    <cellStyle name="Currency 5 4 2" xfId="43949"/>
    <cellStyle name="Currency 5 4 3" xfId="43950"/>
    <cellStyle name="Currency 5 5" xfId="1414"/>
    <cellStyle name="Currency 5 5 2" xfId="43951"/>
    <cellStyle name="Currency 5 5 3" xfId="43952"/>
    <cellStyle name="Currency 5 6" xfId="1415"/>
    <cellStyle name="Currency 5 6 2" xfId="43953"/>
    <cellStyle name="Currency 5 7" xfId="43954"/>
    <cellStyle name="Currency 5 8" xfId="43955"/>
    <cellStyle name="Currency 5 9" xfId="43956"/>
    <cellStyle name="Currency 6" xfId="1416"/>
    <cellStyle name="Currency 6 10" xfId="1417"/>
    <cellStyle name="Currency 6 10 2" xfId="1418"/>
    <cellStyle name="Currency 6 11" xfId="1419"/>
    <cellStyle name="Currency 6 12" xfId="1420"/>
    <cellStyle name="Currency 6 13" xfId="1421"/>
    <cellStyle name="Currency 6 14" xfId="1422"/>
    <cellStyle name="Currency 6 15" xfId="1423"/>
    <cellStyle name="Currency 6 16" xfId="35337"/>
    <cellStyle name="Currency 6 2" xfId="1424"/>
    <cellStyle name="Currency 6 2 10" xfId="1425"/>
    <cellStyle name="Currency 6 2 11" xfId="1426"/>
    <cellStyle name="Currency 6 2 12" xfId="1427"/>
    <cellStyle name="Currency 6 2 13" xfId="1428"/>
    <cellStyle name="Currency 6 2 14" xfId="35338"/>
    <cellStyle name="Currency 6 2 2" xfId="1429"/>
    <cellStyle name="Currency 6 2 2 2" xfId="1430"/>
    <cellStyle name="Currency 6 2 2 2 2" xfId="1431"/>
    <cellStyle name="Currency 6 2 2 2 2 2" xfId="1432"/>
    <cellStyle name="Currency 6 2 2 2 3" xfId="1433"/>
    <cellStyle name="Currency 6 2 2 2 3 2" xfId="1434"/>
    <cellStyle name="Currency 6 2 2 2 4" xfId="1435"/>
    <cellStyle name="Currency 6 2 2 2 4 2" xfId="1436"/>
    <cellStyle name="Currency 6 2 2 2 5" xfId="1437"/>
    <cellStyle name="Currency 6 2 2 2 6" xfId="1438"/>
    <cellStyle name="Currency 6 2 2 2 7" xfId="35339"/>
    <cellStyle name="Currency 6 2 2 3" xfId="1439"/>
    <cellStyle name="Currency 6 2 2 3 2" xfId="1440"/>
    <cellStyle name="Currency 6 2 2 4" xfId="1441"/>
    <cellStyle name="Currency 6 2 2 4 2" xfId="1442"/>
    <cellStyle name="Currency 6 2 2 5" xfId="1443"/>
    <cellStyle name="Currency 6 2 2 5 2" xfId="1444"/>
    <cellStyle name="Currency 6 2 2 6" xfId="1445"/>
    <cellStyle name="Currency 6 2 2 7" xfId="1446"/>
    <cellStyle name="Currency 6 2 2 8" xfId="1447"/>
    <cellStyle name="Currency 6 2 2 9" xfId="35340"/>
    <cellStyle name="Currency 6 2 3" xfId="1448"/>
    <cellStyle name="Currency 6 2 4" xfId="1449"/>
    <cellStyle name="Currency 6 2 4 2" xfId="1450"/>
    <cellStyle name="Currency 6 2 4 2 2" xfId="1451"/>
    <cellStyle name="Currency 6 2 4 2 2 2" xfId="1452"/>
    <cellStyle name="Currency 6 2 4 2 3" xfId="1453"/>
    <cellStyle name="Currency 6 2 4 2 3 2" xfId="1454"/>
    <cellStyle name="Currency 6 2 4 2 4" xfId="1455"/>
    <cellStyle name="Currency 6 2 4 2 4 2" xfId="1456"/>
    <cellStyle name="Currency 6 2 4 2 5" xfId="1457"/>
    <cellStyle name="Currency 6 2 4 2 6" xfId="1458"/>
    <cellStyle name="Currency 6 2 4 2 7" xfId="35341"/>
    <cellStyle name="Currency 6 2 4 3" xfId="1459"/>
    <cellStyle name="Currency 6 2 4 3 2" xfId="1460"/>
    <cellStyle name="Currency 6 2 4 4" xfId="1461"/>
    <cellStyle name="Currency 6 2 4 4 2" xfId="1462"/>
    <cellStyle name="Currency 6 2 4 5" xfId="1463"/>
    <cellStyle name="Currency 6 2 4 5 2" xfId="1464"/>
    <cellStyle name="Currency 6 2 4 6" xfId="1465"/>
    <cellStyle name="Currency 6 2 4 7" xfId="1466"/>
    <cellStyle name="Currency 6 2 4 8" xfId="35342"/>
    <cellStyle name="Currency 6 2 5" xfId="1467"/>
    <cellStyle name="Currency 6 2 5 2" xfId="1468"/>
    <cellStyle name="Currency 6 2 5 2 2" xfId="1469"/>
    <cellStyle name="Currency 6 2 5 3" xfId="1470"/>
    <cellStyle name="Currency 6 2 5 3 2" xfId="1471"/>
    <cellStyle name="Currency 6 2 5 4" xfId="1472"/>
    <cellStyle name="Currency 6 2 5 4 2" xfId="1473"/>
    <cellStyle name="Currency 6 2 5 5" xfId="1474"/>
    <cellStyle name="Currency 6 2 5 6" xfId="1475"/>
    <cellStyle name="Currency 6 2 5 7" xfId="35343"/>
    <cellStyle name="Currency 6 2 6" xfId="1476"/>
    <cellStyle name="Currency 6 2 6 2" xfId="1477"/>
    <cellStyle name="Currency 6 2 7" xfId="1478"/>
    <cellStyle name="Currency 6 2 7 2" xfId="1479"/>
    <cellStyle name="Currency 6 2 8" xfId="1480"/>
    <cellStyle name="Currency 6 2 8 2" xfId="1481"/>
    <cellStyle name="Currency 6 2 9" xfId="1482"/>
    <cellStyle name="Currency 6 3" xfId="1483"/>
    <cellStyle name="Currency 6 3 10" xfId="1484"/>
    <cellStyle name="Currency 6 3 11" xfId="1485"/>
    <cellStyle name="Currency 6 3 12" xfId="1486"/>
    <cellStyle name="Currency 6 3 13" xfId="1487"/>
    <cellStyle name="Currency 6 3 14" xfId="35344"/>
    <cellStyle name="Currency 6 3 2" xfId="1488"/>
    <cellStyle name="Currency 6 3 2 2" xfId="1489"/>
    <cellStyle name="Currency 6 3 2 2 2" xfId="1490"/>
    <cellStyle name="Currency 6 3 2 2 2 2" xfId="1491"/>
    <cellStyle name="Currency 6 3 2 2 3" xfId="1492"/>
    <cellStyle name="Currency 6 3 2 2 3 2" xfId="1493"/>
    <cellStyle name="Currency 6 3 2 2 4" xfId="1494"/>
    <cellStyle name="Currency 6 3 2 2 4 2" xfId="1495"/>
    <cellStyle name="Currency 6 3 2 2 5" xfId="1496"/>
    <cellStyle name="Currency 6 3 2 2 6" xfId="1497"/>
    <cellStyle name="Currency 6 3 2 2 7" xfId="35345"/>
    <cellStyle name="Currency 6 3 2 3" xfId="1498"/>
    <cellStyle name="Currency 6 3 2 3 2" xfId="1499"/>
    <cellStyle name="Currency 6 3 2 4" xfId="1500"/>
    <cellStyle name="Currency 6 3 2 4 2" xfId="1501"/>
    <cellStyle name="Currency 6 3 2 5" xfId="1502"/>
    <cellStyle name="Currency 6 3 2 5 2" xfId="1503"/>
    <cellStyle name="Currency 6 3 2 6" xfId="1504"/>
    <cellStyle name="Currency 6 3 2 7" xfId="1505"/>
    <cellStyle name="Currency 6 3 2 8" xfId="1506"/>
    <cellStyle name="Currency 6 3 2 9" xfId="35346"/>
    <cellStyle name="Currency 6 3 3" xfId="1507"/>
    <cellStyle name="Currency 6 3 4" xfId="1508"/>
    <cellStyle name="Currency 6 3 4 2" xfId="1509"/>
    <cellStyle name="Currency 6 3 4 2 2" xfId="1510"/>
    <cellStyle name="Currency 6 3 4 2 2 2" xfId="1511"/>
    <cellStyle name="Currency 6 3 4 2 3" xfId="1512"/>
    <cellStyle name="Currency 6 3 4 2 3 2" xfId="1513"/>
    <cellStyle name="Currency 6 3 4 2 4" xfId="1514"/>
    <cellStyle name="Currency 6 3 4 2 4 2" xfId="1515"/>
    <cellStyle name="Currency 6 3 4 2 5" xfId="1516"/>
    <cellStyle name="Currency 6 3 4 2 6" xfId="1517"/>
    <cellStyle name="Currency 6 3 4 2 7" xfId="35347"/>
    <cellStyle name="Currency 6 3 4 3" xfId="1518"/>
    <cellStyle name="Currency 6 3 4 3 2" xfId="1519"/>
    <cellStyle name="Currency 6 3 4 4" xfId="1520"/>
    <cellStyle name="Currency 6 3 4 4 2" xfId="1521"/>
    <cellStyle name="Currency 6 3 4 5" xfId="1522"/>
    <cellStyle name="Currency 6 3 4 5 2" xfId="1523"/>
    <cellStyle name="Currency 6 3 4 6" xfId="1524"/>
    <cellStyle name="Currency 6 3 4 7" xfId="1525"/>
    <cellStyle name="Currency 6 3 4 8" xfId="35348"/>
    <cellStyle name="Currency 6 3 5" xfId="1526"/>
    <cellStyle name="Currency 6 3 5 2" xfId="1527"/>
    <cellStyle name="Currency 6 3 5 2 2" xfId="1528"/>
    <cellStyle name="Currency 6 3 5 3" xfId="1529"/>
    <cellStyle name="Currency 6 3 5 3 2" xfId="1530"/>
    <cellStyle name="Currency 6 3 5 4" xfId="1531"/>
    <cellStyle name="Currency 6 3 5 4 2" xfId="1532"/>
    <cellStyle name="Currency 6 3 5 5" xfId="1533"/>
    <cellStyle name="Currency 6 3 5 6" xfId="1534"/>
    <cellStyle name="Currency 6 3 5 7" xfId="35349"/>
    <cellStyle name="Currency 6 3 6" xfId="1535"/>
    <cellStyle name="Currency 6 3 6 2" xfId="1536"/>
    <cellStyle name="Currency 6 3 7" xfId="1537"/>
    <cellStyle name="Currency 6 3 7 2" xfId="1538"/>
    <cellStyle name="Currency 6 3 8" xfId="1539"/>
    <cellStyle name="Currency 6 3 8 2" xfId="1540"/>
    <cellStyle name="Currency 6 3 9" xfId="1541"/>
    <cellStyle name="Currency 6 4" xfId="1542"/>
    <cellStyle name="Currency 6 4 10" xfId="1543"/>
    <cellStyle name="Currency 6 4 11" xfId="1544"/>
    <cellStyle name="Currency 6 4 12" xfId="1545"/>
    <cellStyle name="Currency 6 4 13" xfId="1546"/>
    <cellStyle name="Currency 6 4 14" xfId="35350"/>
    <cellStyle name="Currency 6 4 2" xfId="1547"/>
    <cellStyle name="Currency 6 4 2 2" xfId="1548"/>
    <cellStyle name="Currency 6 4 2 2 2" xfId="1549"/>
    <cellStyle name="Currency 6 4 2 2 2 2" xfId="1550"/>
    <cellStyle name="Currency 6 4 2 2 3" xfId="1551"/>
    <cellStyle name="Currency 6 4 2 2 3 2" xfId="1552"/>
    <cellStyle name="Currency 6 4 2 2 4" xfId="1553"/>
    <cellStyle name="Currency 6 4 2 2 4 2" xfId="1554"/>
    <cellStyle name="Currency 6 4 2 2 5" xfId="1555"/>
    <cellStyle name="Currency 6 4 2 2 6" xfId="1556"/>
    <cellStyle name="Currency 6 4 2 2 7" xfId="35351"/>
    <cellStyle name="Currency 6 4 2 3" xfId="1557"/>
    <cellStyle name="Currency 6 4 2 3 2" xfId="1558"/>
    <cellStyle name="Currency 6 4 2 4" xfId="1559"/>
    <cellStyle name="Currency 6 4 2 4 2" xfId="1560"/>
    <cellStyle name="Currency 6 4 2 5" xfId="1561"/>
    <cellStyle name="Currency 6 4 2 5 2" xfId="1562"/>
    <cellStyle name="Currency 6 4 2 6" xfId="1563"/>
    <cellStyle name="Currency 6 4 2 7" xfId="1564"/>
    <cellStyle name="Currency 6 4 2 8" xfId="1565"/>
    <cellStyle name="Currency 6 4 2 9" xfId="35352"/>
    <cellStyle name="Currency 6 4 3" xfId="1566"/>
    <cellStyle name="Currency 6 4 4" xfId="1567"/>
    <cellStyle name="Currency 6 4 4 2" xfId="1568"/>
    <cellStyle name="Currency 6 4 4 2 2" xfId="1569"/>
    <cellStyle name="Currency 6 4 4 2 2 2" xfId="1570"/>
    <cellStyle name="Currency 6 4 4 2 3" xfId="1571"/>
    <cellStyle name="Currency 6 4 4 2 3 2" xfId="1572"/>
    <cellStyle name="Currency 6 4 4 2 4" xfId="1573"/>
    <cellStyle name="Currency 6 4 4 2 4 2" xfId="1574"/>
    <cellStyle name="Currency 6 4 4 2 5" xfId="1575"/>
    <cellStyle name="Currency 6 4 4 2 6" xfId="1576"/>
    <cellStyle name="Currency 6 4 4 2 7" xfId="35353"/>
    <cellStyle name="Currency 6 4 4 3" xfId="1577"/>
    <cellStyle name="Currency 6 4 4 3 2" xfId="1578"/>
    <cellStyle name="Currency 6 4 4 4" xfId="1579"/>
    <cellStyle name="Currency 6 4 4 4 2" xfId="1580"/>
    <cellStyle name="Currency 6 4 4 5" xfId="1581"/>
    <cellStyle name="Currency 6 4 4 5 2" xfId="1582"/>
    <cellStyle name="Currency 6 4 4 6" xfId="1583"/>
    <cellStyle name="Currency 6 4 4 7" xfId="1584"/>
    <cellStyle name="Currency 6 4 4 8" xfId="35354"/>
    <cellStyle name="Currency 6 4 5" xfId="1585"/>
    <cellStyle name="Currency 6 4 5 2" xfId="1586"/>
    <cellStyle name="Currency 6 4 5 2 2" xfId="1587"/>
    <cellStyle name="Currency 6 4 5 3" xfId="1588"/>
    <cellStyle name="Currency 6 4 5 3 2" xfId="1589"/>
    <cellStyle name="Currency 6 4 5 4" xfId="1590"/>
    <cellStyle name="Currency 6 4 5 4 2" xfId="1591"/>
    <cellStyle name="Currency 6 4 5 5" xfId="1592"/>
    <cellStyle name="Currency 6 4 5 6" xfId="1593"/>
    <cellStyle name="Currency 6 4 5 7" xfId="35355"/>
    <cellStyle name="Currency 6 4 6" xfId="1594"/>
    <cellStyle name="Currency 6 4 6 2" xfId="1595"/>
    <cellStyle name="Currency 6 4 7" xfId="1596"/>
    <cellStyle name="Currency 6 4 7 2" xfId="1597"/>
    <cellStyle name="Currency 6 4 8" xfId="1598"/>
    <cellStyle name="Currency 6 4 8 2" xfId="1599"/>
    <cellStyle name="Currency 6 4 9" xfId="1600"/>
    <cellStyle name="Currency 6 5" xfId="1601"/>
    <cellStyle name="Currency 6 5 10" xfId="1602"/>
    <cellStyle name="Currency 6 5 11" xfId="1603"/>
    <cellStyle name="Currency 6 5 12" xfId="35356"/>
    <cellStyle name="Currency 6 5 2" xfId="1604"/>
    <cellStyle name="Currency 6 5 2 2" xfId="1605"/>
    <cellStyle name="Currency 6 5 2 2 2" xfId="1606"/>
    <cellStyle name="Currency 6 5 2 2 2 2" xfId="1607"/>
    <cellStyle name="Currency 6 5 2 2 3" xfId="1608"/>
    <cellStyle name="Currency 6 5 2 2 3 2" xfId="1609"/>
    <cellStyle name="Currency 6 5 2 2 4" xfId="1610"/>
    <cellStyle name="Currency 6 5 2 2 4 2" xfId="1611"/>
    <cellStyle name="Currency 6 5 2 2 5" xfId="1612"/>
    <cellStyle name="Currency 6 5 2 2 6" xfId="1613"/>
    <cellStyle name="Currency 6 5 2 2 7" xfId="35357"/>
    <cellStyle name="Currency 6 5 2 3" xfId="1614"/>
    <cellStyle name="Currency 6 5 2 3 2" xfId="1615"/>
    <cellStyle name="Currency 6 5 2 4" xfId="1616"/>
    <cellStyle name="Currency 6 5 2 4 2" xfId="1617"/>
    <cellStyle name="Currency 6 5 2 5" xfId="1618"/>
    <cellStyle name="Currency 6 5 2 5 2" xfId="1619"/>
    <cellStyle name="Currency 6 5 2 6" xfId="1620"/>
    <cellStyle name="Currency 6 5 2 7" xfId="1621"/>
    <cellStyle name="Currency 6 5 2 8" xfId="35358"/>
    <cellStyle name="Currency 6 5 3" xfId="1622"/>
    <cellStyle name="Currency 6 5 4" xfId="1623"/>
    <cellStyle name="Currency 6 5 4 2" xfId="1624"/>
    <cellStyle name="Currency 6 5 4 2 2" xfId="1625"/>
    <cellStyle name="Currency 6 5 4 2 2 2" xfId="1626"/>
    <cellStyle name="Currency 6 5 4 2 3" xfId="1627"/>
    <cellStyle name="Currency 6 5 4 2 3 2" xfId="1628"/>
    <cellStyle name="Currency 6 5 4 2 4" xfId="1629"/>
    <cellStyle name="Currency 6 5 4 2 4 2" xfId="1630"/>
    <cellStyle name="Currency 6 5 4 2 5" xfId="1631"/>
    <cellStyle name="Currency 6 5 4 2 6" xfId="1632"/>
    <cellStyle name="Currency 6 5 4 2 7" xfId="35359"/>
    <cellStyle name="Currency 6 5 4 3" xfId="1633"/>
    <cellStyle name="Currency 6 5 4 3 2" xfId="1634"/>
    <cellStyle name="Currency 6 5 4 4" xfId="1635"/>
    <cellStyle name="Currency 6 5 4 4 2" xfId="1636"/>
    <cellStyle name="Currency 6 5 4 5" xfId="1637"/>
    <cellStyle name="Currency 6 5 4 5 2" xfId="1638"/>
    <cellStyle name="Currency 6 5 4 6" xfId="1639"/>
    <cellStyle name="Currency 6 5 4 7" xfId="1640"/>
    <cellStyle name="Currency 6 5 4 8" xfId="35360"/>
    <cellStyle name="Currency 6 5 5" xfId="1641"/>
    <cellStyle name="Currency 6 5 5 2" xfId="1642"/>
    <cellStyle name="Currency 6 5 5 2 2" xfId="1643"/>
    <cellStyle name="Currency 6 5 5 3" xfId="1644"/>
    <cellStyle name="Currency 6 5 5 3 2" xfId="1645"/>
    <cellStyle name="Currency 6 5 5 4" xfId="1646"/>
    <cellStyle name="Currency 6 5 5 4 2" xfId="1647"/>
    <cellStyle name="Currency 6 5 5 5" xfId="1648"/>
    <cellStyle name="Currency 6 5 5 6" xfId="1649"/>
    <cellStyle name="Currency 6 5 5 7" xfId="35361"/>
    <cellStyle name="Currency 6 5 6" xfId="1650"/>
    <cellStyle name="Currency 6 5 6 2" xfId="1651"/>
    <cellStyle name="Currency 6 5 7" xfId="1652"/>
    <cellStyle name="Currency 6 5 7 2" xfId="1653"/>
    <cellStyle name="Currency 6 5 8" xfId="1654"/>
    <cellStyle name="Currency 6 5 8 2" xfId="1655"/>
    <cellStyle name="Currency 6 5 9" xfId="1656"/>
    <cellStyle name="Currency 6 6" xfId="1657"/>
    <cellStyle name="Currency 6 6 2" xfId="43957"/>
    <cellStyle name="Currency 6 7" xfId="1658"/>
    <cellStyle name="Currency 6 7 2" xfId="1659"/>
    <cellStyle name="Currency 6 7 2 2" xfId="1660"/>
    <cellStyle name="Currency 6 7 3" xfId="1661"/>
    <cellStyle name="Currency 6 7 3 2" xfId="1662"/>
    <cellStyle name="Currency 6 7 4" xfId="1663"/>
    <cellStyle name="Currency 6 7 4 2" xfId="1664"/>
    <cellStyle name="Currency 6 7 5" xfId="1665"/>
    <cellStyle name="Currency 6 7 6" xfId="1666"/>
    <cellStyle name="Currency 6 7 7" xfId="35362"/>
    <cellStyle name="Currency 6 8" xfId="1667"/>
    <cellStyle name="Currency 6 8 2" xfId="1668"/>
    <cellStyle name="Currency 6 9" xfId="1669"/>
    <cellStyle name="Currency 6 9 2" xfId="1670"/>
    <cellStyle name="Currency 7" xfId="1671"/>
    <cellStyle name="Currency 7 2" xfId="1672"/>
    <cellStyle name="Currency 7 3" xfId="1673"/>
    <cellStyle name="Currency 7 4" xfId="1674"/>
    <cellStyle name="Currency 7 5" xfId="1675"/>
    <cellStyle name="Currency 7 6" xfId="1676"/>
    <cellStyle name="Currency 8" xfId="1677"/>
    <cellStyle name="Currency 9" xfId="1678"/>
    <cellStyle name="Currency 9 2" xfId="1679"/>
    <cellStyle name="Currency 9 2 2" xfId="1680"/>
    <cellStyle name="Currency 9 2 2 2" xfId="1681"/>
    <cellStyle name="Currency 9 2 3" xfId="1682"/>
    <cellStyle name="Currency 9 2 3 2" xfId="1683"/>
    <cellStyle name="Currency 9 2 4" xfId="1684"/>
    <cellStyle name="Currency 9 2 4 2" xfId="1685"/>
    <cellStyle name="Currency 9 2 5" xfId="1686"/>
    <cellStyle name="Currency 9 2 6" xfId="1687"/>
    <cellStyle name="Currency 9 2 7" xfId="35363"/>
    <cellStyle name="Currency 9 3" xfId="1688"/>
    <cellStyle name="Currency 9 3 2" xfId="1689"/>
    <cellStyle name="Currency 9 4" xfId="1690"/>
    <cellStyle name="Currency 9 4 2" xfId="1691"/>
    <cellStyle name="Currency 9 5" xfId="1692"/>
    <cellStyle name="Currency 9 5 2" xfId="1693"/>
    <cellStyle name="Currency 9 6" xfId="1694"/>
    <cellStyle name="Currency 9 7" xfId="1695"/>
    <cellStyle name="Currency 9 8" xfId="35364"/>
    <cellStyle name="Currency0" xfId="43958"/>
    <cellStyle name="Currency0 10" xfId="43959"/>
    <cellStyle name="Currency0 11" xfId="43960"/>
    <cellStyle name="Currency0 12" xfId="43961"/>
    <cellStyle name="Currency0 13" xfId="43962"/>
    <cellStyle name="Currency0 14" xfId="43963"/>
    <cellStyle name="Currency0 15" xfId="43964"/>
    <cellStyle name="Currency0 16" xfId="43965"/>
    <cellStyle name="Currency0 17" xfId="43966"/>
    <cellStyle name="Currency0 18" xfId="43967"/>
    <cellStyle name="Currency0 19" xfId="43968"/>
    <cellStyle name="Currency0 2" xfId="43969"/>
    <cellStyle name="Currency0 20" xfId="43970"/>
    <cellStyle name="Currency0 21" xfId="43971"/>
    <cellStyle name="Currency0 22" xfId="43972"/>
    <cellStyle name="Currency0 23" xfId="43973"/>
    <cellStyle name="Currency0 24" xfId="43974"/>
    <cellStyle name="Currency0 25" xfId="43975"/>
    <cellStyle name="Currency0 26" xfId="43976"/>
    <cellStyle name="Currency0 27" xfId="43977"/>
    <cellStyle name="Currency0 28" xfId="43978"/>
    <cellStyle name="Currency0 29" xfId="43979"/>
    <cellStyle name="Currency0 3" xfId="43980"/>
    <cellStyle name="Currency0 30" xfId="43981"/>
    <cellStyle name="Currency0 4" xfId="43982"/>
    <cellStyle name="Currency0 5" xfId="43983"/>
    <cellStyle name="Currency0 6" xfId="43984"/>
    <cellStyle name="Currency0 7" xfId="43985"/>
    <cellStyle name="Currency0 8" xfId="43986"/>
    <cellStyle name="Currency0 9" xfId="43987"/>
    <cellStyle name="Dash" xfId="1696"/>
    <cellStyle name="Date" xfId="1697"/>
    <cellStyle name="Date 2" xfId="1698"/>
    <cellStyle name="Date 3" xfId="1699"/>
    <cellStyle name="Date 4" xfId="1700"/>
    <cellStyle name="Date Aligned" xfId="43988"/>
    <cellStyle name="Date_2006 08 11 RX3 Valuation v1" xfId="43989"/>
    <cellStyle name="Dia" xfId="1701"/>
    <cellStyle name="Dotted Line" xfId="43990"/>
    <cellStyle name="Emphasis 1" xfId="43991"/>
    <cellStyle name="Emphasis 2" xfId="43992"/>
    <cellStyle name="Emphasis 3" xfId="43993"/>
    <cellStyle name="Encabez1" xfId="1702"/>
    <cellStyle name="Encabez2" xfId="1703"/>
    <cellStyle name="Euro" xfId="1704"/>
    <cellStyle name="Euro 10" xfId="43994"/>
    <cellStyle name="Euro 11" xfId="43995"/>
    <cellStyle name="Euro 12" xfId="43996"/>
    <cellStyle name="Euro 13" xfId="43997"/>
    <cellStyle name="Euro 14" xfId="43998"/>
    <cellStyle name="Euro 15" xfId="43999"/>
    <cellStyle name="Euro 16" xfId="44000"/>
    <cellStyle name="Euro 17" xfId="44001"/>
    <cellStyle name="Euro 18" xfId="44002"/>
    <cellStyle name="Euro 2" xfId="1705"/>
    <cellStyle name="Euro 2 2" xfId="1706"/>
    <cellStyle name="Euro 2 2 2" xfId="44003"/>
    <cellStyle name="Euro 2 3" xfId="44004"/>
    <cellStyle name="Euro 2 4" xfId="44005"/>
    <cellStyle name="Euro 2 5" xfId="44006"/>
    <cellStyle name="Euro 2 6" xfId="44007"/>
    <cellStyle name="Euro 2 7" xfId="44008"/>
    <cellStyle name="Euro 2 8" xfId="44009"/>
    <cellStyle name="Euro 3" xfId="1707"/>
    <cellStyle name="Euro 3 2" xfId="44010"/>
    <cellStyle name="Euro 3 3" xfId="44011"/>
    <cellStyle name="Euro 3 4" xfId="44012"/>
    <cellStyle name="Euro 3 5" xfId="44013"/>
    <cellStyle name="Euro 3 6" xfId="44014"/>
    <cellStyle name="Euro 3 7" xfId="44015"/>
    <cellStyle name="Euro 3 8" xfId="44016"/>
    <cellStyle name="Euro 4" xfId="1708"/>
    <cellStyle name="Euro 4 2" xfId="1709"/>
    <cellStyle name="Euro 4 3" xfId="44017"/>
    <cellStyle name="Euro 5" xfId="44018"/>
    <cellStyle name="Euro 5 2" xfId="44019"/>
    <cellStyle name="Euro 6" xfId="44020"/>
    <cellStyle name="Euro 7" xfId="44021"/>
    <cellStyle name="Euro 8" xfId="44022"/>
    <cellStyle name="Euro 9" xfId="44023"/>
    <cellStyle name="Excel Built-in Accent1" xfId="44024"/>
    <cellStyle name="Excel Built-in Currency" xfId="44025"/>
    <cellStyle name="Excel Built-in Hyperlink" xfId="44026"/>
    <cellStyle name="Excel Built-in Normal" xfId="44027"/>
    <cellStyle name="Explanatory Text 10" xfId="44028"/>
    <cellStyle name="Explanatory Text 11" xfId="44029"/>
    <cellStyle name="Explanatory Text 2" xfId="1710"/>
    <cellStyle name="Explanatory Text 2 2" xfId="1711"/>
    <cellStyle name="Explanatory Text 2 2 2" xfId="44030"/>
    <cellStyle name="Explanatory Text 2 3" xfId="44031"/>
    <cellStyle name="Explanatory Text 2 4" xfId="44032"/>
    <cellStyle name="Explanatory Text 2 5" xfId="44033"/>
    <cellStyle name="Explanatory Text 2 6" xfId="44034"/>
    <cellStyle name="Explanatory Text 3" xfId="1712"/>
    <cellStyle name="Explanatory Text 3 2" xfId="1713"/>
    <cellStyle name="Explanatory Text 3 2 2" xfId="44035"/>
    <cellStyle name="Explanatory Text 3 3" xfId="44036"/>
    <cellStyle name="Explanatory Text 4" xfId="44037"/>
    <cellStyle name="Explanatory Text 4 2" xfId="44038"/>
    <cellStyle name="Explanatory Text 5" xfId="44039"/>
    <cellStyle name="Explanatory Text 5 2" xfId="44040"/>
    <cellStyle name="Explanatory Text 6" xfId="44041"/>
    <cellStyle name="Explanatory Text 6 2" xfId="44042"/>
    <cellStyle name="Explanatory Text 7" xfId="44043"/>
    <cellStyle name="Explanatory Text 8" xfId="44044"/>
    <cellStyle name="Explanatory Text 9" xfId="44045"/>
    <cellStyle name="Explanatory Text 9 2" xfId="44046"/>
    <cellStyle name="Explanatory Text 9 3" xfId="44047"/>
    <cellStyle name="EZ Pay formats" xfId="1714"/>
    <cellStyle name="F2" xfId="1715"/>
    <cellStyle name="F3" xfId="1716"/>
    <cellStyle name="F4" xfId="1717"/>
    <cellStyle name="F5" xfId="1718"/>
    <cellStyle name="F6" xfId="1719"/>
    <cellStyle name="F7" xfId="1720"/>
    <cellStyle name="F8" xfId="1721"/>
    <cellStyle name="Fijo" xfId="1722"/>
    <cellStyle name="financial" xfId="1723"/>
    <cellStyle name="Financiero" xfId="1724"/>
    <cellStyle name="Fixed" xfId="1725"/>
    <cellStyle name="Fixed 10" xfId="1726"/>
    <cellStyle name="Fixed 10 2" xfId="44048"/>
    <cellStyle name="Fixed 11" xfId="1727"/>
    <cellStyle name="Fixed 12" xfId="44049"/>
    <cellStyle name="Fixed 13" xfId="44050"/>
    <cellStyle name="Fixed 14" xfId="44051"/>
    <cellStyle name="Fixed 15" xfId="44052"/>
    <cellStyle name="Fixed 16" xfId="44053"/>
    <cellStyle name="Fixed 17" xfId="44054"/>
    <cellStyle name="Fixed 18" xfId="44055"/>
    <cellStyle name="Fixed 19" xfId="44056"/>
    <cellStyle name="Fixed 2" xfId="1728"/>
    <cellStyle name="Fixed 2 2" xfId="1729"/>
    <cellStyle name="Fixed 2 2 2" xfId="1730"/>
    <cellStyle name="Fixed 2 2 2 2" xfId="1731"/>
    <cellStyle name="Fixed 2 2 3" xfId="1732"/>
    <cellStyle name="Fixed 2 2_Actual" xfId="1733"/>
    <cellStyle name="Fixed 2 3" xfId="1734"/>
    <cellStyle name="Fixed 2 3 2" xfId="1735"/>
    <cellStyle name="Fixed 2 3_Actual" xfId="1736"/>
    <cellStyle name="Fixed 2 4" xfId="1737"/>
    <cellStyle name="Fixed 2 4 2" xfId="1738"/>
    <cellStyle name="Fixed 2 4 2 2" xfId="1739"/>
    <cellStyle name="Fixed 2 4 3" xfId="1740"/>
    <cellStyle name="Fixed 2 4_Actual" xfId="1741"/>
    <cellStyle name="Fixed 2 5" xfId="1742"/>
    <cellStyle name="Fixed 2 6" xfId="44057"/>
    <cellStyle name="Fixed 2 6 2" xfId="44058"/>
    <cellStyle name="Fixed 2 7" xfId="44059"/>
    <cellStyle name="Fixed 2 7 2" xfId="44060"/>
    <cellStyle name="Fixed 2 8" xfId="44061"/>
    <cellStyle name="Fixed 2_120110 NFC Risk Flash" xfId="44062"/>
    <cellStyle name="Fixed 20" xfId="44063"/>
    <cellStyle name="Fixed 21" xfId="44064"/>
    <cellStyle name="Fixed 22" xfId="44065"/>
    <cellStyle name="Fixed 23" xfId="44066"/>
    <cellStyle name="Fixed 24" xfId="44067"/>
    <cellStyle name="Fixed 25" xfId="44068"/>
    <cellStyle name="Fixed 26" xfId="44069"/>
    <cellStyle name="Fixed 27" xfId="44070"/>
    <cellStyle name="Fixed 28" xfId="44071"/>
    <cellStyle name="Fixed 29" xfId="44072"/>
    <cellStyle name="Fixed 3" xfId="1743"/>
    <cellStyle name="Fixed 3 2" xfId="1744"/>
    <cellStyle name="Fixed 3 2 2" xfId="1745"/>
    <cellStyle name="Fixed 3 3" xfId="1746"/>
    <cellStyle name="Fixed 3 4" xfId="44073"/>
    <cellStyle name="Fixed 3 4 2" xfId="44074"/>
    <cellStyle name="Fixed 3 5" xfId="44075"/>
    <cellStyle name="Fixed 3 6" xfId="44076"/>
    <cellStyle name="Fixed 3 7" xfId="44077"/>
    <cellStyle name="Fixed 3_120110 NFC Risk Flash" xfId="44078"/>
    <cellStyle name="Fixed 30" xfId="44079"/>
    <cellStyle name="Fixed 4" xfId="1747"/>
    <cellStyle name="Fixed 4 2" xfId="1748"/>
    <cellStyle name="Fixed 4 3" xfId="44080"/>
    <cellStyle name="Fixed 4_Actual" xfId="1749"/>
    <cellStyle name="Fixed 5" xfId="1750"/>
    <cellStyle name="Fixed 5 2" xfId="1751"/>
    <cellStyle name="Fixed 5 2 2" xfId="1752"/>
    <cellStyle name="Fixed 5 3" xfId="1753"/>
    <cellStyle name="Fixed 5 4" xfId="44081"/>
    <cellStyle name="Fixed 5_Actual" xfId="1754"/>
    <cellStyle name="Fixed 6" xfId="1755"/>
    <cellStyle name="Fixed 6 2" xfId="44082"/>
    <cellStyle name="Fixed 7" xfId="1756"/>
    <cellStyle name="Fixed 7 2" xfId="44083"/>
    <cellStyle name="Fixed 8" xfId="1757"/>
    <cellStyle name="Fixed 8 2" xfId="44084"/>
    <cellStyle name="Fixed 9" xfId="1758"/>
    <cellStyle name="Fixed 9 2" xfId="44085"/>
    <cellStyle name="Fixed_Actual" xfId="1759"/>
    <cellStyle name="Footnote" xfId="44086"/>
    <cellStyle name="gas daily" xfId="1760"/>
    <cellStyle name="Good 10" xfId="44087"/>
    <cellStyle name="Good 11" xfId="44088"/>
    <cellStyle name="Good 2" xfId="1761"/>
    <cellStyle name="Good 2 2" xfId="1762"/>
    <cellStyle name="Good 2 2 2" xfId="44089"/>
    <cellStyle name="Good 2 3" xfId="44090"/>
    <cellStyle name="Good 2 4" xfId="44091"/>
    <cellStyle name="Good 2 5" xfId="44092"/>
    <cellStyle name="Good 2 6" xfId="44093"/>
    <cellStyle name="Good 3" xfId="1763"/>
    <cellStyle name="Good 3 2" xfId="1764"/>
    <cellStyle name="Good 3 2 2" xfId="44094"/>
    <cellStyle name="Good 3 3" xfId="44095"/>
    <cellStyle name="Good 3 4" xfId="44096"/>
    <cellStyle name="Good 4" xfId="44097"/>
    <cellStyle name="Good 4 2" xfId="44098"/>
    <cellStyle name="Good 5" xfId="44099"/>
    <cellStyle name="Good 5 2" xfId="44100"/>
    <cellStyle name="Good 6" xfId="44101"/>
    <cellStyle name="Good 6 2" xfId="44102"/>
    <cellStyle name="Good 7" xfId="44103"/>
    <cellStyle name="Good 8" xfId="44104"/>
    <cellStyle name="Good 9" xfId="44105"/>
    <cellStyle name="Good 9 2" xfId="44106"/>
    <cellStyle name="Good 9 3" xfId="44107"/>
    <cellStyle name="Grey" xfId="1765"/>
    <cellStyle name="Grey 10" xfId="44108"/>
    <cellStyle name="Grey 11" xfId="44109"/>
    <cellStyle name="Grey 12" xfId="44110"/>
    <cellStyle name="Grey 13" xfId="44111"/>
    <cellStyle name="Grey 14" xfId="44112"/>
    <cellStyle name="Grey 15" xfId="44113"/>
    <cellStyle name="Grey 16" xfId="44114"/>
    <cellStyle name="Grey 17" xfId="44115"/>
    <cellStyle name="Grey 18" xfId="44116"/>
    <cellStyle name="Grey 19" xfId="44117"/>
    <cellStyle name="Grey 2" xfId="44118"/>
    <cellStyle name="Grey 20" xfId="44119"/>
    <cellStyle name="Grey 21" xfId="44120"/>
    <cellStyle name="Grey 22" xfId="44121"/>
    <cellStyle name="Grey 23" xfId="44122"/>
    <cellStyle name="Grey 24" xfId="44123"/>
    <cellStyle name="Grey 25" xfId="44124"/>
    <cellStyle name="Grey 26" xfId="44125"/>
    <cellStyle name="Grey 27" xfId="44126"/>
    <cellStyle name="Grey 28" xfId="44127"/>
    <cellStyle name="Grey 29" xfId="44128"/>
    <cellStyle name="Grey 3" xfId="44129"/>
    <cellStyle name="Grey 30" xfId="44130"/>
    <cellStyle name="Grey 4" xfId="44131"/>
    <cellStyle name="Grey 5" xfId="44132"/>
    <cellStyle name="Grey 6" xfId="44133"/>
    <cellStyle name="Grey 7" xfId="44134"/>
    <cellStyle name="Grey 8" xfId="44135"/>
    <cellStyle name="Grey 9" xfId="44136"/>
    <cellStyle name="Hard Percent" xfId="44137"/>
    <cellStyle name="HEADER" xfId="1766"/>
    <cellStyle name="HEADER 2" xfId="1767"/>
    <cellStyle name="HEADER 2 2" xfId="44138"/>
    <cellStyle name="HEADER 3" xfId="44139"/>
    <cellStyle name="HEADER 4" xfId="44140"/>
    <cellStyle name="HEADER 5" xfId="44141"/>
    <cellStyle name="Header1" xfId="1768"/>
    <cellStyle name="Header2" xfId="1769"/>
    <cellStyle name="Heading 1 10" xfId="44142"/>
    <cellStyle name="Heading 1 11" xfId="44143"/>
    <cellStyle name="Heading 1 2" xfId="1770"/>
    <cellStyle name="Heading 1 2 2" xfId="1771"/>
    <cellStyle name="Heading 1 2 2 2" xfId="44144"/>
    <cellStyle name="Heading 1 2 3" xfId="44145"/>
    <cellStyle name="Heading 1 2 4" xfId="44146"/>
    <cellStyle name="Heading 1 2 5" xfId="44147"/>
    <cellStyle name="Heading 1 2 6" xfId="44148"/>
    <cellStyle name="Heading 1 2 7" xfId="44149"/>
    <cellStyle name="Heading 1 3" xfId="1772"/>
    <cellStyle name="Heading 1 3 2" xfId="1773"/>
    <cellStyle name="Heading 1 3 2 2" xfId="44150"/>
    <cellStyle name="Heading 1 3 3" xfId="44151"/>
    <cellStyle name="Heading 1 3 4" xfId="44152"/>
    <cellStyle name="Heading 1 4" xfId="44153"/>
    <cellStyle name="Heading 1 4 2" xfId="44154"/>
    <cellStyle name="Heading 1 5" xfId="44155"/>
    <cellStyle name="Heading 1 5 2" xfId="44156"/>
    <cellStyle name="Heading 1 6" xfId="44157"/>
    <cellStyle name="Heading 1 6 2" xfId="44158"/>
    <cellStyle name="Heading 1 7" xfId="44159"/>
    <cellStyle name="Heading 1 8" xfId="44160"/>
    <cellStyle name="Heading 1 9" xfId="44161"/>
    <cellStyle name="Heading 1 9 2" xfId="44162"/>
    <cellStyle name="Heading 1 9 3" xfId="44163"/>
    <cellStyle name="Heading 2 10" xfId="44164"/>
    <cellStyle name="Heading 2 11" xfId="44165"/>
    <cellStyle name="Heading 2 2" xfId="1774"/>
    <cellStyle name="Heading 2 2 2" xfId="1775"/>
    <cellStyle name="Heading 2 2 2 2" xfId="44166"/>
    <cellStyle name="Heading 2 2 3" xfId="44167"/>
    <cellStyle name="Heading 2 2 4" xfId="44168"/>
    <cellStyle name="Heading 2 2 5" xfId="44169"/>
    <cellStyle name="Heading 2 2 6" xfId="44170"/>
    <cellStyle name="Heading 2 2 7" xfId="44171"/>
    <cellStyle name="Heading 2 3" xfId="1776"/>
    <cellStyle name="Heading 2 3 2" xfId="1777"/>
    <cellStyle name="Heading 2 3 2 2" xfId="44172"/>
    <cellStyle name="Heading 2 3 3" xfId="44173"/>
    <cellStyle name="Heading 2 3 4" xfId="44174"/>
    <cellStyle name="Heading 2 4" xfId="44175"/>
    <cellStyle name="Heading 2 4 2" xfId="44176"/>
    <cellStyle name="Heading 2 5" xfId="44177"/>
    <cellStyle name="Heading 2 5 2" xfId="44178"/>
    <cellStyle name="Heading 2 6" xfId="44179"/>
    <cellStyle name="Heading 2 6 2" xfId="44180"/>
    <cellStyle name="Heading 2 7" xfId="44181"/>
    <cellStyle name="Heading 2 8" xfId="44182"/>
    <cellStyle name="Heading 2 9" xfId="44183"/>
    <cellStyle name="Heading 2 9 2" xfId="44184"/>
    <cellStyle name="Heading 2 9 3" xfId="44185"/>
    <cellStyle name="Heading 3 10" xfId="44186"/>
    <cellStyle name="Heading 3 11" xfId="44187"/>
    <cellStyle name="Heading 3 2" xfId="1778"/>
    <cellStyle name="Heading 3 2 2" xfId="1779"/>
    <cellStyle name="Heading 3 2 2 2" xfId="44188"/>
    <cellStyle name="Heading 3 2 3" xfId="44189"/>
    <cellStyle name="Heading 3 2 4" xfId="44190"/>
    <cellStyle name="Heading 3 2 5" xfId="44191"/>
    <cellStyle name="Heading 3 2 6" xfId="44192"/>
    <cellStyle name="Heading 3 2 7" xfId="44193"/>
    <cellStyle name="Heading 3 3" xfId="1780"/>
    <cellStyle name="Heading 3 3 2" xfId="1781"/>
    <cellStyle name="Heading 3 3 2 2" xfId="44194"/>
    <cellStyle name="Heading 3 3 3" xfId="44195"/>
    <cellStyle name="Heading 3 3 4" xfId="44196"/>
    <cellStyle name="Heading 3 4" xfId="44197"/>
    <cellStyle name="Heading 3 4 2" xfId="44198"/>
    <cellStyle name="Heading 3 5" xfId="44199"/>
    <cellStyle name="Heading 3 5 2" xfId="44200"/>
    <cellStyle name="Heading 3 6" xfId="44201"/>
    <cellStyle name="Heading 3 6 2" xfId="44202"/>
    <cellStyle name="Heading 3 7" xfId="44203"/>
    <cellStyle name="Heading 3 8" xfId="44204"/>
    <cellStyle name="Heading 3 9" xfId="44205"/>
    <cellStyle name="Heading 3 9 2" xfId="44206"/>
    <cellStyle name="Heading 3 9 3" xfId="44207"/>
    <cellStyle name="Heading 4 10" xfId="44208"/>
    <cellStyle name="Heading 4 11" xfId="44209"/>
    <cellStyle name="Heading 4 2" xfId="1782"/>
    <cellStyle name="Heading 4 2 2" xfId="1783"/>
    <cellStyle name="Heading 4 2 2 2" xfId="44210"/>
    <cellStyle name="Heading 4 2 3" xfId="44211"/>
    <cellStyle name="Heading 4 2 4" xfId="44212"/>
    <cellStyle name="Heading 4 2 5" xfId="44213"/>
    <cellStyle name="Heading 4 2 6" xfId="44214"/>
    <cellStyle name="Heading 4 2 7" xfId="44215"/>
    <cellStyle name="Heading 4 3" xfId="1784"/>
    <cellStyle name="Heading 4 3 2" xfId="1785"/>
    <cellStyle name="Heading 4 3 2 2" xfId="44216"/>
    <cellStyle name="Heading 4 3 3" xfId="44217"/>
    <cellStyle name="Heading 4 3 4" xfId="44218"/>
    <cellStyle name="Heading 4 4" xfId="44219"/>
    <cellStyle name="Heading 4 4 2" xfId="44220"/>
    <cellStyle name="Heading 4 5" xfId="44221"/>
    <cellStyle name="Heading 4 5 2" xfId="44222"/>
    <cellStyle name="Heading 4 6" xfId="44223"/>
    <cellStyle name="Heading 4 6 2" xfId="44224"/>
    <cellStyle name="Heading 4 7" xfId="44225"/>
    <cellStyle name="Heading 4 8" xfId="44226"/>
    <cellStyle name="Heading 4 9" xfId="44227"/>
    <cellStyle name="Heading 4 9 2" xfId="44228"/>
    <cellStyle name="Heading 4 9 3" xfId="44229"/>
    <cellStyle name="Heading1" xfId="1786"/>
    <cellStyle name="Heading1 10" xfId="44230"/>
    <cellStyle name="Heading1 11" xfId="44231"/>
    <cellStyle name="Heading1 12" xfId="44232"/>
    <cellStyle name="Heading1 13" xfId="44233"/>
    <cellStyle name="Heading1 14" xfId="44234"/>
    <cellStyle name="Heading1 15" xfId="44235"/>
    <cellStyle name="Heading1 16" xfId="44236"/>
    <cellStyle name="Heading1 17" xfId="44237"/>
    <cellStyle name="Heading1 18" xfId="44238"/>
    <cellStyle name="Heading1 19" xfId="44239"/>
    <cellStyle name="Heading1 2" xfId="1787"/>
    <cellStyle name="Heading1 2 2" xfId="1788"/>
    <cellStyle name="Heading1 2 2 2" xfId="1789"/>
    <cellStyle name="Heading1 2 2 2 2" xfId="1790"/>
    <cellStyle name="Heading1 2 2 3" xfId="1791"/>
    <cellStyle name="Heading1 2 2_Actual" xfId="1792"/>
    <cellStyle name="Heading1 2 3" xfId="1793"/>
    <cellStyle name="Heading1 2 3 2" xfId="1794"/>
    <cellStyle name="Heading1 2 3_Actual" xfId="1795"/>
    <cellStyle name="Heading1 2 4" xfId="1796"/>
    <cellStyle name="Heading1 2 4 2" xfId="1797"/>
    <cellStyle name="Heading1 2 4 2 2" xfId="1798"/>
    <cellStyle name="Heading1 2 4 3" xfId="1799"/>
    <cellStyle name="Heading1 2 4_Actual" xfId="1800"/>
    <cellStyle name="Heading1 2 5" xfId="1801"/>
    <cellStyle name="Heading1 2 6" xfId="44240"/>
    <cellStyle name="Heading1 2 7" xfId="44241"/>
    <cellStyle name="Heading1 2_120110 NFC Risk Flash" xfId="44242"/>
    <cellStyle name="Heading1 20" xfId="44243"/>
    <cellStyle name="Heading1 21" xfId="44244"/>
    <cellStyle name="Heading1 22" xfId="44245"/>
    <cellStyle name="Heading1 23" xfId="44246"/>
    <cellStyle name="Heading1 24" xfId="44247"/>
    <cellStyle name="Heading1 25" xfId="44248"/>
    <cellStyle name="Heading1 26" xfId="44249"/>
    <cellStyle name="Heading1 27" xfId="44250"/>
    <cellStyle name="Heading1 28" xfId="44251"/>
    <cellStyle name="Heading1 29" xfId="44252"/>
    <cellStyle name="Heading1 3" xfId="1802"/>
    <cellStyle name="Heading1 3 2" xfId="1803"/>
    <cellStyle name="Heading1 3 2 2" xfId="1804"/>
    <cellStyle name="Heading1 3 3" xfId="1805"/>
    <cellStyle name="Heading1 3 4" xfId="44253"/>
    <cellStyle name="Heading1 3 5" xfId="44254"/>
    <cellStyle name="Heading1 3 6" xfId="44255"/>
    <cellStyle name="Heading1 3 7" xfId="44256"/>
    <cellStyle name="Heading1 3_120110 NFC Risk Flash" xfId="44257"/>
    <cellStyle name="Heading1 30" xfId="44258"/>
    <cellStyle name="Heading1 4" xfId="1806"/>
    <cellStyle name="Heading1 4 2" xfId="1807"/>
    <cellStyle name="Heading1 4_Actual" xfId="1808"/>
    <cellStyle name="Heading1 5" xfId="1809"/>
    <cellStyle name="Heading1 5 2" xfId="1810"/>
    <cellStyle name="Heading1 5 2 2" xfId="1811"/>
    <cellStyle name="Heading1 5 3" xfId="1812"/>
    <cellStyle name="Heading1 5_Actual" xfId="1813"/>
    <cellStyle name="Heading1 6" xfId="1814"/>
    <cellStyle name="Heading1 7" xfId="44259"/>
    <cellStyle name="Heading1 8" xfId="44260"/>
    <cellStyle name="Heading1 9" xfId="44261"/>
    <cellStyle name="Heading1_Actual" xfId="1815"/>
    <cellStyle name="Heading2" xfId="1816"/>
    <cellStyle name="Heading2 10" xfId="44262"/>
    <cellStyle name="Heading2 11" xfId="44263"/>
    <cellStyle name="Heading2 12" xfId="44264"/>
    <cellStyle name="Heading2 13" xfId="44265"/>
    <cellStyle name="Heading2 14" xfId="44266"/>
    <cellStyle name="Heading2 15" xfId="44267"/>
    <cellStyle name="Heading2 16" xfId="44268"/>
    <cellStyle name="Heading2 17" xfId="44269"/>
    <cellStyle name="Heading2 18" xfId="44270"/>
    <cellStyle name="Heading2 19" xfId="44271"/>
    <cellStyle name="Heading2 2" xfId="1817"/>
    <cellStyle name="Heading2 2 2" xfId="1818"/>
    <cellStyle name="Heading2 2 2 2" xfId="1819"/>
    <cellStyle name="Heading2 2 2 2 2" xfId="1820"/>
    <cellStyle name="Heading2 2 2 3" xfId="1821"/>
    <cellStyle name="Heading2 2 2_Actual" xfId="1822"/>
    <cellStyle name="Heading2 2 3" xfId="1823"/>
    <cellStyle name="Heading2 2 3 2" xfId="1824"/>
    <cellStyle name="Heading2 2 3_Actual" xfId="1825"/>
    <cellStyle name="Heading2 2 4" xfId="1826"/>
    <cellStyle name="Heading2 2 4 2" xfId="1827"/>
    <cellStyle name="Heading2 2 4 2 2" xfId="1828"/>
    <cellStyle name="Heading2 2 4 3" xfId="1829"/>
    <cellStyle name="Heading2 2 4_Actual" xfId="1830"/>
    <cellStyle name="Heading2 2 5" xfId="1831"/>
    <cellStyle name="Heading2 2 6" xfId="44272"/>
    <cellStyle name="Heading2 2 7" xfId="44273"/>
    <cellStyle name="Heading2 2_120110 NFC Risk Flash" xfId="44274"/>
    <cellStyle name="Heading2 20" xfId="44275"/>
    <cellStyle name="Heading2 21" xfId="44276"/>
    <cellStyle name="Heading2 22" xfId="44277"/>
    <cellStyle name="Heading2 23" xfId="44278"/>
    <cellStyle name="Heading2 24" xfId="44279"/>
    <cellStyle name="Heading2 25" xfId="44280"/>
    <cellStyle name="Heading2 26" xfId="44281"/>
    <cellStyle name="Heading2 27" xfId="44282"/>
    <cellStyle name="Heading2 28" xfId="44283"/>
    <cellStyle name="Heading2 29" xfId="44284"/>
    <cellStyle name="Heading2 3" xfId="1832"/>
    <cellStyle name="Heading2 3 2" xfId="1833"/>
    <cellStyle name="Heading2 3 2 2" xfId="1834"/>
    <cellStyle name="Heading2 3 3" xfId="1835"/>
    <cellStyle name="Heading2 3 4" xfId="44285"/>
    <cellStyle name="Heading2 3 5" xfId="44286"/>
    <cellStyle name="Heading2 3 6" xfId="44287"/>
    <cellStyle name="Heading2 3 7" xfId="44288"/>
    <cellStyle name="Heading2 3_120110 NFC Risk Flash" xfId="44289"/>
    <cellStyle name="Heading2 30" xfId="44290"/>
    <cellStyle name="Heading2 4" xfId="1836"/>
    <cellStyle name="Heading2 4 2" xfId="1837"/>
    <cellStyle name="Heading2 4_Actual" xfId="1838"/>
    <cellStyle name="Heading2 5" xfId="1839"/>
    <cellStyle name="Heading2 5 2" xfId="1840"/>
    <cellStyle name="Heading2 5 2 2" xfId="1841"/>
    <cellStyle name="Heading2 5 3" xfId="1842"/>
    <cellStyle name="Heading2 5_Actual" xfId="1843"/>
    <cellStyle name="Heading2 6" xfId="1844"/>
    <cellStyle name="Heading2 7" xfId="44291"/>
    <cellStyle name="Heading2 8" xfId="44292"/>
    <cellStyle name="Heading2 9" xfId="44293"/>
    <cellStyle name="Heading2_Actual" xfId="1845"/>
    <cellStyle name="HEADINGS" xfId="44294"/>
    <cellStyle name="HeadlineStyle" xfId="44295"/>
    <cellStyle name="HeadlineStyle 10" xfId="44296"/>
    <cellStyle name="HeadlineStyle 11" xfId="44297"/>
    <cellStyle name="HeadlineStyle 12" xfId="44298"/>
    <cellStyle name="HeadlineStyle 13" xfId="44299"/>
    <cellStyle name="HeadlineStyle 14" xfId="44300"/>
    <cellStyle name="HeadlineStyle 15" xfId="44301"/>
    <cellStyle name="HeadlineStyle 16" xfId="44302"/>
    <cellStyle name="HeadlineStyle 17" xfId="44303"/>
    <cellStyle name="HeadlineStyle 18" xfId="44304"/>
    <cellStyle name="HeadlineStyle 19" xfId="44305"/>
    <cellStyle name="HeadlineStyle 2" xfId="44306"/>
    <cellStyle name="HeadlineStyle 20" xfId="44307"/>
    <cellStyle name="HeadlineStyle 21" xfId="44308"/>
    <cellStyle name="HeadlineStyle 22" xfId="44309"/>
    <cellStyle name="HeadlineStyle 23" xfId="44310"/>
    <cellStyle name="HeadlineStyle 24" xfId="44311"/>
    <cellStyle name="HeadlineStyle 25" xfId="44312"/>
    <cellStyle name="HeadlineStyle 26" xfId="44313"/>
    <cellStyle name="HeadlineStyle 27" xfId="44314"/>
    <cellStyle name="HeadlineStyle 28" xfId="44315"/>
    <cellStyle name="HeadlineStyle 29" xfId="44316"/>
    <cellStyle name="HeadlineStyle 3" xfId="44317"/>
    <cellStyle name="HeadlineStyle 30" xfId="44318"/>
    <cellStyle name="HeadlineStyle 4" xfId="44319"/>
    <cellStyle name="HeadlineStyle 5" xfId="44320"/>
    <cellStyle name="HeadlineStyle 6" xfId="44321"/>
    <cellStyle name="HeadlineStyle 7" xfId="44322"/>
    <cellStyle name="HeadlineStyle 8" xfId="44323"/>
    <cellStyle name="HeadlineStyle 9" xfId="44324"/>
    <cellStyle name="HeadlineStyleJustified" xfId="44325"/>
    <cellStyle name="HeadlineStyleJustified 10" xfId="44326"/>
    <cellStyle name="HeadlineStyleJustified 11" xfId="44327"/>
    <cellStyle name="HeadlineStyleJustified 12" xfId="44328"/>
    <cellStyle name="HeadlineStyleJustified 13" xfId="44329"/>
    <cellStyle name="HeadlineStyleJustified 14" xfId="44330"/>
    <cellStyle name="HeadlineStyleJustified 15" xfId="44331"/>
    <cellStyle name="HeadlineStyleJustified 16" xfId="44332"/>
    <cellStyle name="HeadlineStyleJustified 17" xfId="44333"/>
    <cellStyle name="HeadlineStyleJustified 18" xfId="44334"/>
    <cellStyle name="HeadlineStyleJustified 19" xfId="44335"/>
    <cellStyle name="HeadlineStyleJustified 2" xfId="44336"/>
    <cellStyle name="HeadlineStyleJustified 20" xfId="44337"/>
    <cellStyle name="HeadlineStyleJustified 21" xfId="44338"/>
    <cellStyle name="HeadlineStyleJustified 22" xfId="44339"/>
    <cellStyle name="HeadlineStyleJustified 23" xfId="44340"/>
    <cellStyle name="HeadlineStyleJustified 24" xfId="44341"/>
    <cellStyle name="HeadlineStyleJustified 25" xfId="44342"/>
    <cellStyle name="HeadlineStyleJustified 26" xfId="44343"/>
    <cellStyle name="HeadlineStyleJustified 27" xfId="44344"/>
    <cellStyle name="HeadlineStyleJustified 28" xfId="44345"/>
    <cellStyle name="HeadlineStyleJustified 29" xfId="44346"/>
    <cellStyle name="HeadlineStyleJustified 3" xfId="44347"/>
    <cellStyle name="HeadlineStyleJustified 30" xfId="44348"/>
    <cellStyle name="HeadlineStyleJustified 4" xfId="44349"/>
    <cellStyle name="HeadlineStyleJustified 5" xfId="44350"/>
    <cellStyle name="HeadlineStyleJustified 6" xfId="44351"/>
    <cellStyle name="HeadlineStyleJustified 7" xfId="44352"/>
    <cellStyle name="HeadlineStyleJustified 8" xfId="44353"/>
    <cellStyle name="HeadlineStyleJustified 9" xfId="44354"/>
    <cellStyle name="Hidden" xfId="44355"/>
    <cellStyle name="Hidden 10" xfId="44356"/>
    <cellStyle name="Hidden 11" xfId="44357"/>
    <cellStyle name="Hidden 12" xfId="44358"/>
    <cellStyle name="Hidden 13" xfId="44359"/>
    <cellStyle name="Hidden 14" xfId="44360"/>
    <cellStyle name="Hidden 15" xfId="44361"/>
    <cellStyle name="Hidden 16" xfId="44362"/>
    <cellStyle name="Hidden 17" xfId="44363"/>
    <cellStyle name="Hidden 18" xfId="44364"/>
    <cellStyle name="Hidden 19" xfId="44365"/>
    <cellStyle name="Hidden 2" xfId="44366"/>
    <cellStyle name="Hidden 20" xfId="44367"/>
    <cellStyle name="Hidden 21" xfId="44368"/>
    <cellStyle name="Hidden 22" xfId="44369"/>
    <cellStyle name="Hidden 23" xfId="44370"/>
    <cellStyle name="Hidden 24" xfId="44371"/>
    <cellStyle name="Hidden 25" xfId="44372"/>
    <cellStyle name="Hidden 26" xfId="44373"/>
    <cellStyle name="Hidden 27" xfId="44374"/>
    <cellStyle name="Hidden 28" xfId="44375"/>
    <cellStyle name="Hidden 29" xfId="44376"/>
    <cellStyle name="Hidden 3" xfId="44377"/>
    <cellStyle name="Hidden 30" xfId="44378"/>
    <cellStyle name="Hidden 4" xfId="44379"/>
    <cellStyle name="Hidden 5" xfId="44380"/>
    <cellStyle name="Hidden 6" xfId="44381"/>
    <cellStyle name="Hidden 7" xfId="44382"/>
    <cellStyle name="Hidden 8" xfId="44383"/>
    <cellStyle name="Hidden 9" xfId="44384"/>
    <cellStyle name="HIGHLIGHT" xfId="1846"/>
    <cellStyle name="HIGHLIGHT 2" xfId="1847"/>
    <cellStyle name="HIGHLIGHT 3" xfId="44385"/>
    <cellStyle name="Hyperlink 2" xfId="44386"/>
    <cellStyle name="Hyperlink 2 2" xfId="44387"/>
    <cellStyle name="Input [yellow]" xfId="1848"/>
    <cellStyle name="Input [yellow] 10" xfId="44388"/>
    <cellStyle name="Input [yellow] 11" xfId="44389"/>
    <cellStyle name="Input [yellow] 12" xfId="44390"/>
    <cellStyle name="Input [yellow] 13" xfId="44391"/>
    <cellStyle name="Input [yellow] 14" xfId="44392"/>
    <cellStyle name="Input [yellow] 15" xfId="44393"/>
    <cellStyle name="Input [yellow] 16" xfId="44394"/>
    <cellStyle name="Input [yellow] 17" xfId="44395"/>
    <cellStyle name="Input [yellow] 18" xfId="44396"/>
    <cellStyle name="Input [yellow] 19" xfId="44397"/>
    <cellStyle name="Input [yellow] 2" xfId="44398"/>
    <cellStyle name="Input [yellow] 20" xfId="44399"/>
    <cellStyle name="Input [yellow] 21" xfId="44400"/>
    <cellStyle name="Input [yellow] 22" xfId="44401"/>
    <cellStyle name="Input [yellow] 23" xfId="44402"/>
    <cellStyle name="Input [yellow] 24" xfId="44403"/>
    <cellStyle name="Input [yellow] 25" xfId="44404"/>
    <cellStyle name="Input [yellow] 26" xfId="44405"/>
    <cellStyle name="Input [yellow] 27" xfId="44406"/>
    <cellStyle name="Input [yellow] 28" xfId="44407"/>
    <cellStyle name="Input [yellow] 29" xfId="44408"/>
    <cellStyle name="Input [yellow] 3" xfId="44409"/>
    <cellStyle name="Input [yellow] 30" xfId="44410"/>
    <cellStyle name="Input [yellow] 4" xfId="44411"/>
    <cellStyle name="Input [yellow] 5" xfId="44412"/>
    <cellStyle name="Input [yellow] 6" xfId="44413"/>
    <cellStyle name="Input [yellow] 7" xfId="44414"/>
    <cellStyle name="Input [yellow] 8" xfId="44415"/>
    <cellStyle name="Input [yellow] 9" xfId="44416"/>
    <cellStyle name="Input 10" xfId="1849"/>
    <cellStyle name="Input 10 2" xfId="1850"/>
    <cellStyle name="Input 10 3" xfId="44417"/>
    <cellStyle name="Input 100" xfId="1851"/>
    <cellStyle name="Input 101" xfId="1852"/>
    <cellStyle name="Input 102" xfId="1853"/>
    <cellStyle name="Input 103" xfId="1854"/>
    <cellStyle name="Input 104" xfId="1855"/>
    <cellStyle name="Input 105" xfId="1856"/>
    <cellStyle name="Input 106" xfId="1857"/>
    <cellStyle name="Input 107" xfId="1858"/>
    <cellStyle name="Input 108" xfId="1859"/>
    <cellStyle name="Input 109" xfId="44418"/>
    <cellStyle name="Input 11" xfId="1860"/>
    <cellStyle name="Input 11 2" xfId="1861"/>
    <cellStyle name="Input 11 3" xfId="44419"/>
    <cellStyle name="Input 110" xfId="44420"/>
    <cellStyle name="Input 111" xfId="44421"/>
    <cellStyle name="Input 112" xfId="44422"/>
    <cellStyle name="Input 113" xfId="44423"/>
    <cellStyle name="Input 114" xfId="44424"/>
    <cellStyle name="Input 115" xfId="44425"/>
    <cellStyle name="Input 116" xfId="44426"/>
    <cellStyle name="Input 117" xfId="44427"/>
    <cellStyle name="Input 118" xfId="44428"/>
    <cellStyle name="Input 119" xfId="44429"/>
    <cellStyle name="Input 12" xfId="1862"/>
    <cellStyle name="Input 12 2" xfId="1863"/>
    <cellStyle name="Input 12 2 2" xfId="44430"/>
    <cellStyle name="Input 12 3" xfId="44431"/>
    <cellStyle name="Input 12 4" xfId="44432"/>
    <cellStyle name="Input 120" xfId="44433"/>
    <cellStyle name="Input 121" xfId="44434"/>
    <cellStyle name="Input 122" xfId="44435"/>
    <cellStyle name="Input 123" xfId="44436"/>
    <cellStyle name="Input 124" xfId="44437"/>
    <cellStyle name="Input 125" xfId="44438"/>
    <cellStyle name="Input 126" xfId="44439"/>
    <cellStyle name="Input 127" xfId="44440"/>
    <cellStyle name="Input 128" xfId="44441"/>
    <cellStyle name="Input 129" xfId="44442"/>
    <cellStyle name="Input 13" xfId="1864"/>
    <cellStyle name="Input 13 2" xfId="44443"/>
    <cellStyle name="Input 130" xfId="44444"/>
    <cellStyle name="Input 131" xfId="44445"/>
    <cellStyle name="Input 132" xfId="44446"/>
    <cellStyle name="Input 133" xfId="44447"/>
    <cellStyle name="Input 134" xfId="44448"/>
    <cellStyle name="Input 135" xfId="44449"/>
    <cellStyle name="Input 136" xfId="44450"/>
    <cellStyle name="Input 137" xfId="44451"/>
    <cellStyle name="Input 138" xfId="44452"/>
    <cellStyle name="Input 139" xfId="44453"/>
    <cellStyle name="Input 14" xfId="1865"/>
    <cellStyle name="Input 14 2" xfId="44454"/>
    <cellStyle name="Input 140" xfId="44455"/>
    <cellStyle name="Input 141" xfId="44456"/>
    <cellStyle name="Input 142" xfId="44457"/>
    <cellStyle name="Input 143" xfId="44458"/>
    <cellStyle name="Input 144" xfId="44459"/>
    <cellStyle name="Input 145" xfId="44460"/>
    <cellStyle name="Input 146" xfId="44461"/>
    <cellStyle name="Input 147" xfId="44462"/>
    <cellStyle name="Input 148" xfId="44463"/>
    <cellStyle name="Input 149" xfId="44464"/>
    <cellStyle name="Input 15" xfId="1866"/>
    <cellStyle name="Input 15 2" xfId="44465"/>
    <cellStyle name="Input 150" xfId="44466"/>
    <cellStyle name="Input 151" xfId="44467"/>
    <cellStyle name="Input 152" xfId="44468"/>
    <cellStyle name="Input 153" xfId="44469"/>
    <cellStyle name="Input 154" xfId="44470"/>
    <cellStyle name="Input 155" xfId="44471"/>
    <cellStyle name="Input 156" xfId="44472"/>
    <cellStyle name="Input 157" xfId="44473"/>
    <cellStyle name="Input 158" xfId="44474"/>
    <cellStyle name="Input 159" xfId="44475"/>
    <cellStyle name="Input 16" xfId="1867"/>
    <cellStyle name="Input 160" xfId="44476"/>
    <cellStyle name="Input 161" xfId="44477"/>
    <cellStyle name="Input 162" xfId="44478"/>
    <cellStyle name="Input 163" xfId="44479"/>
    <cellStyle name="Input 164" xfId="44480"/>
    <cellStyle name="Input 165" xfId="44481"/>
    <cellStyle name="Input 166" xfId="44482"/>
    <cellStyle name="Input 167" xfId="44483"/>
    <cellStyle name="Input 168" xfId="44484"/>
    <cellStyle name="Input 169" xfId="44485"/>
    <cellStyle name="Input 17" xfId="1868"/>
    <cellStyle name="Input 170" xfId="44486"/>
    <cellStyle name="Input 171" xfId="44487"/>
    <cellStyle name="Input 172" xfId="44488"/>
    <cellStyle name="Input 173" xfId="44489"/>
    <cellStyle name="Input 174" xfId="44490"/>
    <cellStyle name="Input 175" xfId="44491"/>
    <cellStyle name="Input 176" xfId="44492"/>
    <cellStyle name="Input 177" xfId="44493"/>
    <cellStyle name="Input 178" xfId="44494"/>
    <cellStyle name="Input 179" xfId="44495"/>
    <cellStyle name="Input 18" xfId="1869"/>
    <cellStyle name="Input 180" xfId="44496"/>
    <cellStyle name="Input 181" xfId="44497"/>
    <cellStyle name="Input 182" xfId="44498"/>
    <cellStyle name="Input 183" xfId="44499"/>
    <cellStyle name="Input 184" xfId="44500"/>
    <cellStyle name="Input 185" xfId="44501"/>
    <cellStyle name="Input 186" xfId="44502"/>
    <cellStyle name="Input 187" xfId="44503"/>
    <cellStyle name="Input 188" xfId="44504"/>
    <cellStyle name="Input 189" xfId="44505"/>
    <cellStyle name="Input 19" xfId="1870"/>
    <cellStyle name="Input 190" xfId="44506"/>
    <cellStyle name="Input 191" xfId="44507"/>
    <cellStyle name="Input 192" xfId="44508"/>
    <cellStyle name="Input 193" xfId="44509"/>
    <cellStyle name="Input 2" xfId="1871"/>
    <cellStyle name="Input 2 2" xfId="1872"/>
    <cellStyle name="Input 2 2 2" xfId="44510"/>
    <cellStyle name="Input 2 3" xfId="44511"/>
    <cellStyle name="Input 2 3 2" xfId="44512"/>
    <cellStyle name="Input 2 4" xfId="44513"/>
    <cellStyle name="Input 2 5" xfId="44514"/>
    <cellStyle name="Input 2 6" xfId="44515"/>
    <cellStyle name="Input 20" xfId="1873"/>
    <cellStyle name="Input 21" xfId="1874"/>
    <cellStyle name="Input 22" xfId="1875"/>
    <cellStyle name="Input 23" xfId="1876"/>
    <cellStyle name="Input 24" xfId="1877"/>
    <cellStyle name="Input 25" xfId="1878"/>
    <cellStyle name="Input 26" xfId="1879"/>
    <cellStyle name="Input 27" xfId="1880"/>
    <cellStyle name="Input 28" xfId="1881"/>
    <cellStyle name="Input 29" xfId="1882"/>
    <cellStyle name="Input 3" xfId="1883"/>
    <cellStyle name="Input 3 2" xfId="1884"/>
    <cellStyle name="Input 3 2 2" xfId="44516"/>
    <cellStyle name="Input 3 3" xfId="44517"/>
    <cellStyle name="Input 3 4" xfId="44518"/>
    <cellStyle name="Input 30" xfId="1885"/>
    <cellStyle name="Input 31" xfId="1886"/>
    <cellStyle name="Input 32" xfId="1887"/>
    <cellStyle name="Input 33" xfId="1888"/>
    <cellStyle name="Input 34" xfId="1889"/>
    <cellStyle name="Input 35" xfId="1890"/>
    <cellStyle name="Input 36" xfId="1891"/>
    <cellStyle name="Input 37" xfId="1892"/>
    <cellStyle name="Input 38" xfId="1893"/>
    <cellStyle name="Input 39" xfId="1894"/>
    <cellStyle name="Input 4" xfId="1895"/>
    <cellStyle name="Input 4 2" xfId="1896"/>
    <cellStyle name="Input 4 2 2" xfId="44519"/>
    <cellStyle name="Input 4 3" xfId="44520"/>
    <cellStyle name="Input 40" xfId="1897"/>
    <cellStyle name="Input 41" xfId="1898"/>
    <cellStyle name="Input 42" xfId="1899"/>
    <cellStyle name="Input 43" xfId="1900"/>
    <cellStyle name="Input 44" xfId="1901"/>
    <cellStyle name="Input 45" xfId="1902"/>
    <cellStyle name="Input 46" xfId="1903"/>
    <cellStyle name="Input 47" xfId="1904"/>
    <cellStyle name="Input 48" xfId="1905"/>
    <cellStyle name="Input 49" xfId="1906"/>
    <cellStyle name="Input 5" xfId="1907"/>
    <cellStyle name="Input 5 2" xfId="1908"/>
    <cellStyle name="Input 5 2 2" xfId="44521"/>
    <cellStyle name="Input 5 3" xfId="44522"/>
    <cellStyle name="Input 50" xfId="1909"/>
    <cellStyle name="Input 51" xfId="1910"/>
    <cellStyle name="Input 52" xfId="1911"/>
    <cellStyle name="Input 53" xfId="1912"/>
    <cellStyle name="Input 54" xfId="1913"/>
    <cellStyle name="Input 55" xfId="1914"/>
    <cellStyle name="Input 56" xfId="1915"/>
    <cellStyle name="Input 57" xfId="1916"/>
    <cellStyle name="Input 58" xfId="1917"/>
    <cellStyle name="Input 59" xfId="1918"/>
    <cellStyle name="Input 6" xfId="1919"/>
    <cellStyle name="Input 6 2" xfId="1920"/>
    <cellStyle name="Input 6 2 2" xfId="44523"/>
    <cellStyle name="Input 6 3" xfId="44524"/>
    <cellStyle name="Input 60" xfId="1921"/>
    <cellStyle name="Input 61" xfId="1922"/>
    <cellStyle name="Input 62" xfId="1923"/>
    <cellStyle name="Input 63" xfId="1924"/>
    <cellStyle name="Input 64" xfId="1925"/>
    <cellStyle name="Input 65" xfId="1926"/>
    <cellStyle name="Input 66" xfId="1927"/>
    <cellStyle name="Input 67" xfId="1928"/>
    <cellStyle name="Input 68" xfId="1929"/>
    <cellStyle name="Input 69" xfId="1930"/>
    <cellStyle name="Input 7" xfId="1931"/>
    <cellStyle name="Input 7 2" xfId="1932"/>
    <cellStyle name="Input 7 3" xfId="44525"/>
    <cellStyle name="Input 70" xfId="1933"/>
    <cellStyle name="Input 71" xfId="1934"/>
    <cellStyle name="Input 72" xfId="1935"/>
    <cellStyle name="Input 73" xfId="1936"/>
    <cellStyle name="Input 74" xfId="1937"/>
    <cellStyle name="Input 75" xfId="1938"/>
    <cellStyle name="Input 76" xfId="1939"/>
    <cellStyle name="Input 77" xfId="1940"/>
    <cellStyle name="Input 78" xfId="1941"/>
    <cellStyle name="Input 79" xfId="1942"/>
    <cellStyle name="Input 8" xfId="1943"/>
    <cellStyle name="Input 8 2" xfId="1944"/>
    <cellStyle name="Input 8 3" xfId="44526"/>
    <cellStyle name="Input 80" xfId="1945"/>
    <cellStyle name="Input 81" xfId="1946"/>
    <cellStyle name="Input 82" xfId="1947"/>
    <cellStyle name="Input 83" xfId="1948"/>
    <cellStyle name="Input 84" xfId="1949"/>
    <cellStyle name="Input 85" xfId="1950"/>
    <cellStyle name="Input 86" xfId="1951"/>
    <cellStyle name="Input 87" xfId="1952"/>
    <cellStyle name="Input 88" xfId="1953"/>
    <cellStyle name="Input 89" xfId="1954"/>
    <cellStyle name="Input 9" xfId="1955"/>
    <cellStyle name="Input 9 2" xfId="1956"/>
    <cellStyle name="Input 9 3" xfId="44527"/>
    <cellStyle name="Input 90" xfId="1957"/>
    <cellStyle name="Input 91" xfId="1958"/>
    <cellStyle name="Input 92" xfId="1959"/>
    <cellStyle name="Input 93" xfId="1960"/>
    <cellStyle name="Input 94" xfId="1961"/>
    <cellStyle name="Input 95" xfId="1962"/>
    <cellStyle name="Input 96" xfId="1963"/>
    <cellStyle name="Input 97" xfId="1964"/>
    <cellStyle name="Input 98" xfId="1965"/>
    <cellStyle name="Input 99" xfId="1966"/>
    <cellStyle name="Input Cells" xfId="44528"/>
    <cellStyle name="INPUTS" xfId="44529"/>
    <cellStyle name="Inputs2" xfId="44530"/>
    <cellStyle name="Lines" xfId="1967"/>
    <cellStyle name="Linked Cell 10" xfId="44531"/>
    <cellStyle name="Linked Cell 11" xfId="44532"/>
    <cellStyle name="Linked Cell 2" xfId="1968"/>
    <cellStyle name="Linked Cell 2 2" xfId="1969"/>
    <cellStyle name="Linked Cell 2 2 2" xfId="44533"/>
    <cellStyle name="Linked Cell 2 3" xfId="44534"/>
    <cellStyle name="Linked Cell 2 4" xfId="44535"/>
    <cellStyle name="Linked Cell 2 5" xfId="44536"/>
    <cellStyle name="Linked Cell 2 6" xfId="44537"/>
    <cellStyle name="Linked Cell 3" xfId="1970"/>
    <cellStyle name="Linked Cell 3 2" xfId="1971"/>
    <cellStyle name="Linked Cell 3 2 2" xfId="44538"/>
    <cellStyle name="Linked Cell 3 3" xfId="44539"/>
    <cellStyle name="Linked Cell 3 4" xfId="44540"/>
    <cellStyle name="Linked Cell 4" xfId="44541"/>
    <cellStyle name="Linked Cell 4 2" xfId="44542"/>
    <cellStyle name="Linked Cell 5" xfId="44543"/>
    <cellStyle name="Linked Cell 5 2" xfId="44544"/>
    <cellStyle name="Linked Cell 6" xfId="44545"/>
    <cellStyle name="Linked Cell 6 2" xfId="44546"/>
    <cellStyle name="Linked Cell 7" xfId="44547"/>
    <cellStyle name="Linked Cell 8" xfId="44548"/>
    <cellStyle name="Linked Cell 9" xfId="44549"/>
    <cellStyle name="Linked Cell 9 2" xfId="44550"/>
    <cellStyle name="Linked Cell 9 3" xfId="44551"/>
    <cellStyle name="m/d/yy" xfId="44552"/>
    <cellStyle name="macroname" xfId="1972"/>
    <cellStyle name="Millares [0]_10 AVERIAS MASIVAS + ANT" xfId="1973"/>
    <cellStyle name="Millares_10 AVERIAS MASIVAS + ANT" xfId="1974"/>
    <cellStyle name="Milliers [0]_Global Purchase" xfId="1975"/>
    <cellStyle name="Milliers_Global Purchase" xfId="1976"/>
    <cellStyle name="Mine" xfId="44553"/>
    <cellStyle name="mmm-yy" xfId="44554"/>
    <cellStyle name="mmm-yy 10" xfId="44555"/>
    <cellStyle name="mmm-yy 11" xfId="44556"/>
    <cellStyle name="mmm-yy 12" xfId="44557"/>
    <cellStyle name="mmm-yy 13" xfId="44558"/>
    <cellStyle name="mmm-yy 14" xfId="44559"/>
    <cellStyle name="mmm-yy 15" xfId="44560"/>
    <cellStyle name="mmm-yy 16" xfId="44561"/>
    <cellStyle name="mmm-yy 17" xfId="44562"/>
    <cellStyle name="mmm-yy 18" xfId="44563"/>
    <cellStyle name="mmm-yy 19" xfId="44564"/>
    <cellStyle name="mmm-yy 2" xfId="44565"/>
    <cellStyle name="mmm-yy 20" xfId="44566"/>
    <cellStyle name="mmm-yy 21" xfId="44567"/>
    <cellStyle name="mmm-yy 22" xfId="44568"/>
    <cellStyle name="mmm-yy 23" xfId="44569"/>
    <cellStyle name="mmm-yy 24" xfId="44570"/>
    <cellStyle name="mmm-yy 25" xfId="44571"/>
    <cellStyle name="mmm-yy 26" xfId="44572"/>
    <cellStyle name="mmm-yy 27" xfId="44573"/>
    <cellStyle name="mmm-yy 28" xfId="44574"/>
    <cellStyle name="mmm-yy 29" xfId="44575"/>
    <cellStyle name="mmm-yy 3" xfId="44576"/>
    <cellStyle name="mmm-yy 30" xfId="44577"/>
    <cellStyle name="mmm-yy 4" xfId="44578"/>
    <cellStyle name="mmm-yy 5" xfId="44579"/>
    <cellStyle name="mmm-yy 6" xfId="44580"/>
    <cellStyle name="mmm-yy 7" xfId="44581"/>
    <cellStyle name="mmm-yy 8" xfId="44582"/>
    <cellStyle name="mmm-yy 9" xfId="44583"/>
    <cellStyle name="Model" xfId="44584"/>
    <cellStyle name="Moneda [0]_10 AVERIAS MASIVAS + ANT" xfId="1977"/>
    <cellStyle name="Moneda_10 AVERIAS MASIVAS + ANT" xfId="1978"/>
    <cellStyle name="Monétaire [0]_Global Purchase" xfId="1979"/>
    <cellStyle name="Monétaire_Global Purchase" xfId="1980"/>
    <cellStyle name="Multiple" xfId="44585"/>
    <cellStyle name="Neg in [RED]" xfId="1981"/>
    <cellStyle name="Neutral 10" xfId="44586"/>
    <cellStyle name="Neutral 11" xfId="44587"/>
    <cellStyle name="Neutral 2" xfId="1982"/>
    <cellStyle name="Neutral 2 2" xfId="1983"/>
    <cellStyle name="Neutral 2 2 2" xfId="44588"/>
    <cellStyle name="Neutral 2 3" xfId="44589"/>
    <cellStyle name="Neutral 2 4" xfId="44590"/>
    <cellStyle name="Neutral 2 5" xfId="44591"/>
    <cellStyle name="Neutral 2 6" xfId="44592"/>
    <cellStyle name="Neutral 3" xfId="1984"/>
    <cellStyle name="Neutral 3 2" xfId="1985"/>
    <cellStyle name="Neutral 3 2 2" xfId="44593"/>
    <cellStyle name="Neutral 3 3" xfId="44594"/>
    <cellStyle name="Neutral 3 4" xfId="44595"/>
    <cellStyle name="Neutral 4" xfId="44596"/>
    <cellStyle name="Neutral 4 2" xfId="44597"/>
    <cellStyle name="Neutral 5" xfId="44598"/>
    <cellStyle name="Neutral 5 2" xfId="44599"/>
    <cellStyle name="Neutral 6" xfId="44600"/>
    <cellStyle name="Neutral 6 2" xfId="44601"/>
    <cellStyle name="Neutral 7" xfId="44602"/>
    <cellStyle name="Neutral 8" xfId="44603"/>
    <cellStyle name="Neutral 9" xfId="44604"/>
    <cellStyle name="Neutral 9 2" xfId="44605"/>
    <cellStyle name="Neutral 9 3" xfId="44606"/>
    <cellStyle name="no dec" xfId="1986"/>
    <cellStyle name="no dec 10" xfId="44607"/>
    <cellStyle name="no dec 11" xfId="44608"/>
    <cellStyle name="no dec 12" xfId="44609"/>
    <cellStyle name="no dec 13" xfId="44610"/>
    <cellStyle name="no dec 14" xfId="44611"/>
    <cellStyle name="no dec 15" xfId="44612"/>
    <cellStyle name="no dec 16" xfId="44613"/>
    <cellStyle name="no dec 17" xfId="44614"/>
    <cellStyle name="no dec 18" xfId="44615"/>
    <cellStyle name="no dec 19" xfId="44616"/>
    <cellStyle name="no dec 2" xfId="1987"/>
    <cellStyle name="no dec 2 2" xfId="1988"/>
    <cellStyle name="no dec 2_Actual" xfId="1989"/>
    <cellStyle name="no dec 20" xfId="44617"/>
    <cellStyle name="no dec 21" xfId="44618"/>
    <cellStyle name="no dec 3" xfId="1990"/>
    <cellStyle name="no dec 4" xfId="1991"/>
    <cellStyle name="no dec 4 2" xfId="1992"/>
    <cellStyle name="no dec 4_Actual" xfId="1993"/>
    <cellStyle name="no dec 5" xfId="44619"/>
    <cellStyle name="no dec 6" xfId="44620"/>
    <cellStyle name="no dec 7" xfId="44621"/>
    <cellStyle name="no dec 8" xfId="44622"/>
    <cellStyle name="no dec 9" xfId="44623"/>
    <cellStyle name="no dec_Actual" xfId="1994"/>
    <cellStyle name="Normal" xfId="0" builtinId="0"/>
    <cellStyle name="Normal - Style1" xfId="1995"/>
    <cellStyle name="Normal - Style1 2" xfId="1996"/>
    <cellStyle name="Normal - Style1 3" xfId="1997"/>
    <cellStyle name="Normal - Style1 4" xfId="1998"/>
    <cellStyle name="Normal - Style2" xfId="1999"/>
    <cellStyle name="Normal - Style3" xfId="2000"/>
    <cellStyle name="Normal 10" xfId="2001"/>
    <cellStyle name="Normal 10 10" xfId="2002"/>
    <cellStyle name="Normal 10 10 10" xfId="2003"/>
    <cellStyle name="Normal 10 10 11" xfId="2004"/>
    <cellStyle name="Normal 10 10 12" xfId="2005"/>
    <cellStyle name="Normal 10 10 13" xfId="2006"/>
    <cellStyle name="Normal 10 10 14" xfId="2007"/>
    <cellStyle name="Normal 10 10 15" xfId="35365"/>
    <cellStyle name="Normal 10 10 2" xfId="2008"/>
    <cellStyle name="Normal 10 10 2 10" xfId="2009"/>
    <cellStyle name="Normal 10 10 2 11" xfId="2010"/>
    <cellStyle name="Normal 10 10 2 12" xfId="35366"/>
    <cellStyle name="Normal 10 10 2 2" xfId="2011"/>
    <cellStyle name="Normal 10 10 2 2 2" xfId="2012"/>
    <cellStyle name="Normal 10 10 2 2 2 2" xfId="2013"/>
    <cellStyle name="Normal 10 10 2 2 2 2 2" xfId="2014"/>
    <cellStyle name="Normal 10 10 2 2 2 3" xfId="2015"/>
    <cellStyle name="Normal 10 10 2 2 2 3 2" xfId="2016"/>
    <cellStyle name="Normal 10 10 2 2 2 4" xfId="2017"/>
    <cellStyle name="Normal 10 10 2 2 2 4 2" xfId="2018"/>
    <cellStyle name="Normal 10 10 2 2 2 5" xfId="2019"/>
    <cellStyle name="Normal 10 10 2 2 2 6" xfId="2020"/>
    <cellStyle name="Normal 10 10 2 2 2 7" xfId="35367"/>
    <cellStyle name="Normal 10 10 2 2 3" xfId="2021"/>
    <cellStyle name="Normal 10 10 2 2 3 2" xfId="2022"/>
    <cellStyle name="Normal 10 10 2 2 4" xfId="2023"/>
    <cellStyle name="Normal 10 10 2 2 4 2" xfId="2024"/>
    <cellStyle name="Normal 10 10 2 2 5" xfId="2025"/>
    <cellStyle name="Normal 10 10 2 2 5 2" xfId="2026"/>
    <cellStyle name="Normal 10 10 2 2 6" xfId="2027"/>
    <cellStyle name="Normal 10 10 2 2 7" xfId="2028"/>
    <cellStyle name="Normal 10 10 2 2 8" xfId="2029"/>
    <cellStyle name="Normal 10 10 2 2 9" xfId="35368"/>
    <cellStyle name="Normal 10 10 2 3" xfId="2030"/>
    <cellStyle name="Normal 10 10 2 3 2" xfId="2031"/>
    <cellStyle name="Normal 10 10 2 3 2 2" xfId="2032"/>
    <cellStyle name="Normal 10 10 2 3 3" xfId="2033"/>
    <cellStyle name="Normal 10 10 2 3 3 2" xfId="2034"/>
    <cellStyle name="Normal 10 10 2 3 4" xfId="2035"/>
    <cellStyle name="Normal 10 10 2 3 4 2" xfId="2036"/>
    <cellStyle name="Normal 10 10 2 3 5" xfId="2037"/>
    <cellStyle name="Normal 10 10 2 3 6" xfId="2038"/>
    <cellStyle name="Normal 10 10 2 3 7" xfId="35369"/>
    <cellStyle name="Normal 10 10 2 4" xfId="2039"/>
    <cellStyle name="Normal 10 10 2 4 2" xfId="2040"/>
    <cellStyle name="Normal 10 10 2 5" xfId="2041"/>
    <cellStyle name="Normal 10 10 2 5 2" xfId="2042"/>
    <cellStyle name="Normal 10 10 2 6" xfId="2043"/>
    <cellStyle name="Normal 10 10 2 6 2" xfId="2044"/>
    <cellStyle name="Normal 10 10 2 7" xfId="2045"/>
    <cellStyle name="Normal 10 10 2 8" xfId="2046"/>
    <cellStyle name="Normal 10 10 2 9" xfId="2047"/>
    <cellStyle name="Normal 10 10 3" xfId="2048"/>
    <cellStyle name="Normal 10 10 3 10" xfId="2049"/>
    <cellStyle name="Normal 10 10 3 11" xfId="2050"/>
    <cellStyle name="Normal 10 10 3 12" xfId="35370"/>
    <cellStyle name="Normal 10 10 3 2" xfId="2051"/>
    <cellStyle name="Normal 10 10 3 2 2" xfId="2052"/>
    <cellStyle name="Normal 10 10 3 2 2 2" xfId="2053"/>
    <cellStyle name="Normal 10 10 3 2 2 2 2" xfId="2054"/>
    <cellStyle name="Normal 10 10 3 2 2 3" xfId="2055"/>
    <cellStyle name="Normal 10 10 3 2 2 3 2" xfId="2056"/>
    <cellStyle name="Normal 10 10 3 2 2 4" xfId="2057"/>
    <cellStyle name="Normal 10 10 3 2 2 4 2" xfId="2058"/>
    <cellStyle name="Normal 10 10 3 2 2 5" xfId="2059"/>
    <cellStyle name="Normal 10 10 3 2 2 6" xfId="2060"/>
    <cellStyle name="Normal 10 10 3 2 2 7" xfId="35371"/>
    <cellStyle name="Normal 10 10 3 2 3" xfId="2061"/>
    <cellStyle name="Normal 10 10 3 2 3 2" xfId="2062"/>
    <cellStyle name="Normal 10 10 3 2 4" xfId="2063"/>
    <cellStyle name="Normal 10 10 3 2 4 2" xfId="2064"/>
    <cellStyle name="Normal 10 10 3 2 5" xfId="2065"/>
    <cellStyle name="Normal 10 10 3 2 5 2" xfId="2066"/>
    <cellStyle name="Normal 10 10 3 2 6" xfId="2067"/>
    <cellStyle name="Normal 10 10 3 2 7" xfId="2068"/>
    <cellStyle name="Normal 10 10 3 2 8" xfId="2069"/>
    <cellStyle name="Normal 10 10 3 2 9" xfId="35372"/>
    <cellStyle name="Normal 10 10 3 3" xfId="2070"/>
    <cellStyle name="Normal 10 10 3 3 2" xfId="2071"/>
    <cellStyle name="Normal 10 10 3 3 2 2" xfId="2072"/>
    <cellStyle name="Normal 10 10 3 3 3" xfId="2073"/>
    <cellStyle name="Normal 10 10 3 3 3 2" xfId="2074"/>
    <cellStyle name="Normal 10 10 3 3 4" xfId="2075"/>
    <cellStyle name="Normal 10 10 3 3 4 2" xfId="2076"/>
    <cellStyle name="Normal 10 10 3 3 5" xfId="2077"/>
    <cellStyle name="Normal 10 10 3 3 6" xfId="2078"/>
    <cellStyle name="Normal 10 10 3 3 7" xfId="35373"/>
    <cellStyle name="Normal 10 10 3 4" xfId="2079"/>
    <cellStyle name="Normal 10 10 3 4 2" xfId="2080"/>
    <cellStyle name="Normal 10 10 3 5" xfId="2081"/>
    <cellStyle name="Normal 10 10 3 5 2" xfId="2082"/>
    <cellStyle name="Normal 10 10 3 6" xfId="2083"/>
    <cellStyle name="Normal 10 10 3 6 2" xfId="2084"/>
    <cellStyle name="Normal 10 10 3 7" xfId="2085"/>
    <cellStyle name="Normal 10 10 3 8" xfId="2086"/>
    <cellStyle name="Normal 10 10 3 9" xfId="2087"/>
    <cellStyle name="Normal 10 10 4" xfId="2088"/>
    <cellStyle name="Normal 10 10 4 10" xfId="2089"/>
    <cellStyle name="Normal 10 10 4 11" xfId="2090"/>
    <cellStyle name="Normal 10 10 4 12" xfId="35374"/>
    <cellStyle name="Normal 10 10 4 2" xfId="2091"/>
    <cellStyle name="Normal 10 10 4 2 2" xfId="2092"/>
    <cellStyle name="Normal 10 10 4 2 2 2" xfId="2093"/>
    <cellStyle name="Normal 10 10 4 2 2 2 2" xfId="2094"/>
    <cellStyle name="Normal 10 10 4 2 2 3" xfId="2095"/>
    <cellStyle name="Normal 10 10 4 2 2 3 2" xfId="2096"/>
    <cellStyle name="Normal 10 10 4 2 2 4" xfId="2097"/>
    <cellStyle name="Normal 10 10 4 2 2 4 2" xfId="2098"/>
    <cellStyle name="Normal 10 10 4 2 2 5" xfId="2099"/>
    <cellStyle name="Normal 10 10 4 2 2 6" xfId="2100"/>
    <cellStyle name="Normal 10 10 4 2 2 7" xfId="35375"/>
    <cellStyle name="Normal 10 10 4 2 3" xfId="2101"/>
    <cellStyle name="Normal 10 10 4 2 3 2" xfId="2102"/>
    <cellStyle name="Normal 10 10 4 2 4" xfId="2103"/>
    <cellStyle name="Normal 10 10 4 2 4 2" xfId="2104"/>
    <cellStyle name="Normal 10 10 4 2 5" xfId="2105"/>
    <cellStyle name="Normal 10 10 4 2 5 2" xfId="2106"/>
    <cellStyle name="Normal 10 10 4 2 6" xfId="2107"/>
    <cellStyle name="Normal 10 10 4 2 7" xfId="2108"/>
    <cellStyle name="Normal 10 10 4 2 8" xfId="2109"/>
    <cellStyle name="Normal 10 10 4 2 9" xfId="35376"/>
    <cellStyle name="Normal 10 10 4 3" xfId="2110"/>
    <cellStyle name="Normal 10 10 4 3 2" xfId="2111"/>
    <cellStyle name="Normal 10 10 4 3 2 2" xfId="2112"/>
    <cellStyle name="Normal 10 10 4 3 3" xfId="2113"/>
    <cellStyle name="Normal 10 10 4 3 3 2" xfId="2114"/>
    <cellStyle name="Normal 10 10 4 3 4" xfId="2115"/>
    <cellStyle name="Normal 10 10 4 3 4 2" xfId="2116"/>
    <cellStyle name="Normal 10 10 4 3 5" xfId="2117"/>
    <cellStyle name="Normal 10 10 4 3 6" xfId="2118"/>
    <cellStyle name="Normal 10 10 4 3 7" xfId="35377"/>
    <cellStyle name="Normal 10 10 4 4" xfId="2119"/>
    <cellStyle name="Normal 10 10 4 4 2" xfId="2120"/>
    <cellStyle name="Normal 10 10 4 5" xfId="2121"/>
    <cellStyle name="Normal 10 10 4 5 2" xfId="2122"/>
    <cellStyle name="Normal 10 10 4 6" xfId="2123"/>
    <cellStyle name="Normal 10 10 4 6 2" xfId="2124"/>
    <cellStyle name="Normal 10 10 4 7" xfId="2125"/>
    <cellStyle name="Normal 10 10 4 8" xfId="2126"/>
    <cellStyle name="Normal 10 10 4 9" xfId="2127"/>
    <cellStyle name="Normal 10 10 5" xfId="2128"/>
    <cellStyle name="Normal 10 10 5 2" xfId="2129"/>
    <cellStyle name="Normal 10 10 5 2 2" xfId="2130"/>
    <cellStyle name="Normal 10 10 5 2 2 2" xfId="2131"/>
    <cellStyle name="Normal 10 10 5 2 3" xfId="2132"/>
    <cellStyle name="Normal 10 10 5 2 3 2" xfId="2133"/>
    <cellStyle name="Normal 10 10 5 2 4" xfId="2134"/>
    <cellStyle name="Normal 10 10 5 2 4 2" xfId="2135"/>
    <cellStyle name="Normal 10 10 5 2 5" xfId="2136"/>
    <cellStyle name="Normal 10 10 5 2 6" xfId="2137"/>
    <cellStyle name="Normal 10 10 5 2 7" xfId="35378"/>
    <cellStyle name="Normal 10 10 5 3" xfId="2138"/>
    <cellStyle name="Normal 10 10 5 3 2" xfId="2139"/>
    <cellStyle name="Normal 10 10 5 4" xfId="2140"/>
    <cellStyle name="Normal 10 10 5 4 2" xfId="2141"/>
    <cellStyle name="Normal 10 10 5 5" xfId="2142"/>
    <cellStyle name="Normal 10 10 5 5 2" xfId="2143"/>
    <cellStyle name="Normal 10 10 5 6" xfId="2144"/>
    <cellStyle name="Normal 10 10 5 7" xfId="2145"/>
    <cellStyle name="Normal 10 10 5 8" xfId="2146"/>
    <cellStyle name="Normal 10 10 5 9" xfId="35379"/>
    <cellStyle name="Normal 10 10 6" xfId="2147"/>
    <cellStyle name="Normal 10 10 6 2" xfId="2148"/>
    <cellStyle name="Normal 10 10 6 2 2" xfId="2149"/>
    <cellStyle name="Normal 10 10 6 3" xfId="2150"/>
    <cellStyle name="Normal 10 10 6 3 2" xfId="2151"/>
    <cellStyle name="Normal 10 10 6 4" xfId="2152"/>
    <cellStyle name="Normal 10 10 6 4 2" xfId="2153"/>
    <cellStyle name="Normal 10 10 6 5" xfId="2154"/>
    <cellStyle name="Normal 10 10 6 6" xfId="2155"/>
    <cellStyle name="Normal 10 10 6 7" xfId="35380"/>
    <cellStyle name="Normal 10 10 7" xfId="2156"/>
    <cellStyle name="Normal 10 10 7 2" xfId="2157"/>
    <cellStyle name="Normal 10 10 8" xfId="2158"/>
    <cellStyle name="Normal 10 10 8 2" xfId="2159"/>
    <cellStyle name="Normal 10 10 9" xfId="2160"/>
    <cellStyle name="Normal 10 10 9 2" xfId="2161"/>
    <cellStyle name="Normal 10 10_Actual" xfId="2162"/>
    <cellStyle name="Normal 10 100" xfId="2163"/>
    <cellStyle name="Normal 10 100 2" xfId="2164"/>
    <cellStyle name="Normal 10 101" xfId="2165"/>
    <cellStyle name="Normal 10 101 2" xfId="2166"/>
    <cellStyle name="Normal 10 102" xfId="2167"/>
    <cellStyle name="Normal 10 102 2" xfId="2168"/>
    <cellStyle name="Normal 10 103" xfId="2169"/>
    <cellStyle name="Normal 10 103 2" xfId="2170"/>
    <cellStyle name="Normal 10 104" xfId="2171"/>
    <cellStyle name="Normal 10 104 2" xfId="2172"/>
    <cellStyle name="Normal 10 105" xfId="2173"/>
    <cellStyle name="Normal 10 105 2" xfId="2174"/>
    <cellStyle name="Normal 10 106" xfId="2175"/>
    <cellStyle name="Normal 10 106 2" xfId="2176"/>
    <cellStyle name="Normal 10 107" xfId="2177"/>
    <cellStyle name="Normal 10 107 2" xfId="2178"/>
    <cellStyle name="Normal 10 108" xfId="2179"/>
    <cellStyle name="Normal 10 108 2" xfId="2180"/>
    <cellStyle name="Normal 10 109" xfId="2181"/>
    <cellStyle name="Normal 10 109 2" xfId="2182"/>
    <cellStyle name="Normal 10 11" xfId="2183"/>
    <cellStyle name="Normal 10 11 10" xfId="2184"/>
    <cellStyle name="Normal 10 11 11" xfId="2185"/>
    <cellStyle name="Normal 10 11 12" xfId="2186"/>
    <cellStyle name="Normal 10 11 13" xfId="2187"/>
    <cellStyle name="Normal 10 11 14" xfId="2188"/>
    <cellStyle name="Normal 10 11 15" xfId="35381"/>
    <cellStyle name="Normal 10 11 2" xfId="2189"/>
    <cellStyle name="Normal 10 11 2 10" xfId="2190"/>
    <cellStyle name="Normal 10 11 2 11" xfId="2191"/>
    <cellStyle name="Normal 10 11 2 12" xfId="35382"/>
    <cellStyle name="Normal 10 11 2 2" xfId="2192"/>
    <cellStyle name="Normal 10 11 2 2 2" xfId="2193"/>
    <cellStyle name="Normal 10 11 2 2 2 2" xfId="2194"/>
    <cellStyle name="Normal 10 11 2 2 2 2 2" xfId="2195"/>
    <cellStyle name="Normal 10 11 2 2 2 3" xfId="2196"/>
    <cellStyle name="Normal 10 11 2 2 2 3 2" xfId="2197"/>
    <cellStyle name="Normal 10 11 2 2 2 4" xfId="2198"/>
    <cellStyle name="Normal 10 11 2 2 2 4 2" xfId="2199"/>
    <cellStyle name="Normal 10 11 2 2 2 5" xfId="2200"/>
    <cellStyle name="Normal 10 11 2 2 2 6" xfId="2201"/>
    <cellStyle name="Normal 10 11 2 2 2 7" xfId="35383"/>
    <cellStyle name="Normal 10 11 2 2 3" xfId="2202"/>
    <cellStyle name="Normal 10 11 2 2 3 2" xfId="2203"/>
    <cellStyle name="Normal 10 11 2 2 4" xfId="2204"/>
    <cellStyle name="Normal 10 11 2 2 4 2" xfId="2205"/>
    <cellStyle name="Normal 10 11 2 2 5" xfId="2206"/>
    <cellStyle name="Normal 10 11 2 2 5 2" xfId="2207"/>
    <cellStyle name="Normal 10 11 2 2 6" xfId="2208"/>
    <cellStyle name="Normal 10 11 2 2 7" xfId="2209"/>
    <cellStyle name="Normal 10 11 2 2 8" xfId="2210"/>
    <cellStyle name="Normal 10 11 2 2 9" xfId="35384"/>
    <cellStyle name="Normal 10 11 2 3" xfId="2211"/>
    <cellStyle name="Normal 10 11 2 3 2" xfId="2212"/>
    <cellStyle name="Normal 10 11 2 3 2 2" xfId="2213"/>
    <cellStyle name="Normal 10 11 2 3 3" xfId="2214"/>
    <cellStyle name="Normal 10 11 2 3 3 2" xfId="2215"/>
    <cellStyle name="Normal 10 11 2 3 4" xfId="2216"/>
    <cellStyle name="Normal 10 11 2 3 4 2" xfId="2217"/>
    <cellStyle name="Normal 10 11 2 3 5" xfId="2218"/>
    <cellStyle name="Normal 10 11 2 3 6" xfId="2219"/>
    <cellStyle name="Normal 10 11 2 3 7" xfId="35385"/>
    <cellStyle name="Normal 10 11 2 4" xfId="2220"/>
    <cellStyle name="Normal 10 11 2 4 2" xfId="2221"/>
    <cellStyle name="Normal 10 11 2 5" xfId="2222"/>
    <cellStyle name="Normal 10 11 2 5 2" xfId="2223"/>
    <cellStyle name="Normal 10 11 2 6" xfId="2224"/>
    <cellStyle name="Normal 10 11 2 6 2" xfId="2225"/>
    <cellStyle name="Normal 10 11 2 7" xfId="2226"/>
    <cellStyle name="Normal 10 11 2 8" xfId="2227"/>
    <cellStyle name="Normal 10 11 2 9" xfId="2228"/>
    <cellStyle name="Normal 10 11 3" xfId="2229"/>
    <cellStyle name="Normal 10 11 3 10" xfId="2230"/>
    <cellStyle name="Normal 10 11 3 11" xfId="2231"/>
    <cellStyle name="Normal 10 11 3 12" xfId="35386"/>
    <cellStyle name="Normal 10 11 3 2" xfId="2232"/>
    <cellStyle name="Normal 10 11 3 2 2" xfId="2233"/>
    <cellStyle name="Normal 10 11 3 2 2 2" xfId="2234"/>
    <cellStyle name="Normal 10 11 3 2 2 2 2" xfId="2235"/>
    <cellStyle name="Normal 10 11 3 2 2 3" xfId="2236"/>
    <cellStyle name="Normal 10 11 3 2 2 3 2" xfId="2237"/>
    <cellStyle name="Normal 10 11 3 2 2 4" xfId="2238"/>
    <cellStyle name="Normal 10 11 3 2 2 4 2" xfId="2239"/>
    <cellStyle name="Normal 10 11 3 2 2 5" xfId="2240"/>
    <cellStyle name="Normal 10 11 3 2 2 6" xfId="2241"/>
    <cellStyle name="Normal 10 11 3 2 2 7" xfId="35387"/>
    <cellStyle name="Normal 10 11 3 2 3" xfId="2242"/>
    <cellStyle name="Normal 10 11 3 2 3 2" xfId="2243"/>
    <cellStyle name="Normal 10 11 3 2 4" xfId="2244"/>
    <cellStyle name="Normal 10 11 3 2 4 2" xfId="2245"/>
    <cellStyle name="Normal 10 11 3 2 5" xfId="2246"/>
    <cellStyle name="Normal 10 11 3 2 5 2" xfId="2247"/>
    <cellStyle name="Normal 10 11 3 2 6" xfId="2248"/>
    <cellStyle name="Normal 10 11 3 2 7" xfId="2249"/>
    <cellStyle name="Normal 10 11 3 2 8" xfId="2250"/>
    <cellStyle name="Normal 10 11 3 2 9" xfId="35388"/>
    <cellStyle name="Normal 10 11 3 3" xfId="2251"/>
    <cellStyle name="Normal 10 11 3 3 2" xfId="2252"/>
    <cellStyle name="Normal 10 11 3 3 2 2" xfId="2253"/>
    <cellStyle name="Normal 10 11 3 3 3" xfId="2254"/>
    <cellStyle name="Normal 10 11 3 3 3 2" xfId="2255"/>
    <cellStyle name="Normal 10 11 3 3 4" xfId="2256"/>
    <cellStyle name="Normal 10 11 3 3 4 2" xfId="2257"/>
    <cellStyle name="Normal 10 11 3 3 5" xfId="2258"/>
    <cellStyle name="Normal 10 11 3 3 6" xfId="2259"/>
    <cellStyle name="Normal 10 11 3 3 7" xfId="35389"/>
    <cellStyle name="Normal 10 11 3 4" xfId="2260"/>
    <cellStyle name="Normal 10 11 3 4 2" xfId="2261"/>
    <cellStyle name="Normal 10 11 3 5" xfId="2262"/>
    <cellStyle name="Normal 10 11 3 5 2" xfId="2263"/>
    <cellStyle name="Normal 10 11 3 6" xfId="2264"/>
    <cellStyle name="Normal 10 11 3 6 2" xfId="2265"/>
    <cellStyle name="Normal 10 11 3 7" xfId="2266"/>
    <cellStyle name="Normal 10 11 3 8" xfId="2267"/>
    <cellStyle name="Normal 10 11 3 9" xfId="2268"/>
    <cellStyle name="Normal 10 11 4" xfId="2269"/>
    <cellStyle name="Normal 10 11 4 10" xfId="2270"/>
    <cellStyle name="Normal 10 11 4 11" xfId="2271"/>
    <cellStyle name="Normal 10 11 4 12" xfId="35390"/>
    <cellStyle name="Normal 10 11 4 2" xfId="2272"/>
    <cellStyle name="Normal 10 11 4 2 2" xfId="2273"/>
    <cellStyle name="Normal 10 11 4 2 2 2" xfId="2274"/>
    <cellStyle name="Normal 10 11 4 2 2 2 2" xfId="2275"/>
    <cellStyle name="Normal 10 11 4 2 2 3" xfId="2276"/>
    <cellStyle name="Normal 10 11 4 2 2 3 2" xfId="2277"/>
    <cellStyle name="Normal 10 11 4 2 2 4" xfId="2278"/>
    <cellStyle name="Normal 10 11 4 2 2 4 2" xfId="2279"/>
    <cellStyle name="Normal 10 11 4 2 2 5" xfId="2280"/>
    <cellStyle name="Normal 10 11 4 2 2 6" xfId="2281"/>
    <cellStyle name="Normal 10 11 4 2 2 7" xfId="35391"/>
    <cellStyle name="Normal 10 11 4 2 3" xfId="2282"/>
    <cellStyle name="Normal 10 11 4 2 3 2" xfId="2283"/>
    <cellStyle name="Normal 10 11 4 2 4" xfId="2284"/>
    <cellStyle name="Normal 10 11 4 2 4 2" xfId="2285"/>
    <cellStyle name="Normal 10 11 4 2 5" xfId="2286"/>
    <cellStyle name="Normal 10 11 4 2 5 2" xfId="2287"/>
    <cellStyle name="Normal 10 11 4 2 6" xfId="2288"/>
    <cellStyle name="Normal 10 11 4 2 7" xfId="2289"/>
    <cellStyle name="Normal 10 11 4 2 8" xfId="2290"/>
    <cellStyle name="Normal 10 11 4 2 9" xfId="35392"/>
    <cellStyle name="Normal 10 11 4 3" xfId="2291"/>
    <cellStyle name="Normal 10 11 4 3 2" xfId="2292"/>
    <cellStyle name="Normal 10 11 4 3 2 2" xfId="2293"/>
    <cellStyle name="Normal 10 11 4 3 3" xfId="2294"/>
    <cellStyle name="Normal 10 11 4 3 3 2" xfId="2295"/>
    <cellStyle name="Normal 10 11 4 3 4" xfId="2296"/>
    <cellStyle name="Normal 10 11 4 3 4 2" xfId="2297"/>
    <cellStyle name="Normal 10 11 4 3 5" xfId="2298"/>
    <cellStyle name="Normal 10 11 4 3 6" xfId="2299"/>
    <cellStyle name="Normal 10 11 4 3 7" xfId="35393"/>
    <cellStyle name="Normal 10 11 4 4" xfId="2300"/>
    <cellStyle name="Normal 10 11 4 4 2" xfId="2301"/>
    <cellStyle name="Normal 10 11 4 5" xfId="2302"/>
    <cellStyle name="Normal 10 11 4 5 2" xfId="2303"/>
    <cellStyle name="Normal 10 11 4 6" xfId="2304"/>
    <cellStyle name="Normal 10 11 4 6 2" xfId="2305"/>
    <cellStyle name="Normal 10 11 4 7" xfId="2306"/>
    <cellStyle name="Normal 10 11 4 8" xfId="2307"/>
    <cellStyle name="Normal 10 11 4 9" xfId="2308"/>
    <cellStyle name="Normal 10 11 5" xfId="2309"/>
    <cellStyle name="Normal 10 11 5 2" xfId="2310"/>
    <cellStyle name="Normal 10 11 5 2 2" xfId="2311"/>
    <cellStyle name="Normal 10 11 5 2 2 2" xfId="2312"/>
    <cellStyle name="Normal 10 11 5 2 3" xfId="2313"/>
    <cellStyle name="Normal 10 11 5 2 3 2" xfId="2314"/>
    <cellStyle name="Normal 10 11 5 2 4" xfId="2315"/>
    <cellStyle name="Normal 10 11 5 2 4 2" xfId="2316"/>
    <cellStyle name="Normal 10 11 5 2 5" xfId="2317"/>
    <cellStyle name="Normal 10 11 5 2 6" xfId="2318"/>
    <cellStyle name="Normal 10 11 5 2 7" xfId="35394"/>
    <cellStyle name="Normal 10 11 5 3" xfId="2319"/>
    <cellStyle name="Normal 10 11 5 3 2" xfId="2320"/>
    <cellStyle name="Normal 10 11 5 4" xfId="2321"/>
    <cellStyle name="Normal 10 11 5 4 2" xfId="2322"/>
    <cellStyle name="Normal 10 11 5 5" xfId="2323"/>
    <cellStyle name="Normal 10 11 5 5 2" xfId="2324"/>
    <cellStyle name="Normal 10 11 5 6" xfId="2325"/>
    <cellStyle name="Normal 10 11 5 7" xfId="2326"/>
    <cellStyle name="Normal 10 11 5 8" xfId="2327"/>
    <cellStyle name="Normal 10 11 5 9" xfId="35395"/>
    <cellStyle name="Normal 10 11 6" xfId="2328"/>
    <cellStyle name="Normal 10 11 6 2" xfId="2329"/>
    <cellStyle name="Normal 10 11 6 2 2" xfId="2330"/>
    <cellStyle name="Normal 10 11 6 3" xfId="2331"/>
    <cellStyle name="Normal 10 11 6 3 2" xfId="2332"/>
    <cellStyle name="Normal 10 11 6 4" xfId="2333"/>
    <cellStyle name="Normal 10 11 6 4 2" xfId="2334"/>
    <cellStyle name="Normal 10 11 6 5" xfId="2335"/>
    <cellStyle name="Normal 10 11 6 6" xfId="2336"/>
    <cellStyle name="Normal 10 11 6 7" xfId="35396"/>
    <cellStyle name="Normal 10 11 7" xfId="2337"/>
    <cellStyle name="Normal 10 11 7 2" xfId="2338"/>
    <cellStyle name="Normal 10 11 8" xfId="2339"/>
    <cellStyle name="Normal 10 11 8 2" xfId="2340"/>
    <cellStyle name="Normal 10 11 9" xfId="2341"/>
    <cellStyle name="Normal 10 11 9 2" xfId="2342"/>
    <cellStyle name="Normal 10 11_Actual" xfId="2343"/>
    <cellStyle name="Normal 10 110" xfId="2344"/>
    <cellStyle name="Normal 10 110 2" xfId="2345"/>
    <cellStyle name="Normal 10 111" xfId="2346"/>
    <cellStyle name="Normal 10 111 2" xfId="2347"/>
    <cellStyle name="Normal 10 112" xfId="2348"/>
    <cellStyle name="Normal 10 112 2" xfId="2349"/>
    <cellStyle name="Normal 10 113" xfId="2350"/>
    <cellStyle name="Normal 10 113 2" xfId="2351"/>
    <cellStyle name="Normal 10 114" xfId="2352"/>
    <cellStyle name="Normal 10 114 2" xfId="2353"/>
    <cellStyle name="Normal 10 115" xfId="2354"/>
    <cellStyle name="Normal 10 115 2" xfId="2355"/>
    <cellStyle name="Normal 10 116" xfId="2356"/>
    <cellStyle name="Normal 10 116 2" xfId="2357"/>
    <cellStyle name="Normal 10 117" xfId="2358"/>
    <cellStyle name="Normal 10 117 2" xfId="2359"/>
    <cellStyle name="Normal 10 118" xfId="2360"/>
    <cellStyle name="Normal 10 118 2" xfId="2361"/>
    <cellStyle name="Normal 10 119" xfId="2362"/>
    <cellStyle name="Normal 10 119 2" xfId="2363"/>
    <cellStyle name="Normal 10 12" xfId="2364"/>
    <cellStyle name="Normal 10 12 10" xfId="2365"/>
    <cellStyle name="Normal 10 12 11" xfId="2366"/>
    <cellStyle name="Normal 10 12 12" xfId="35397"/>
    <cellStyle name="Normal 10 12 2" xfId="2367"/>
    <cellStyle name="Normal 10 12 2 2" xfId="2368"/>
    <cellStyle name="Normal 10 12 2 2 2" xfId="2369"/>
    <cellStyle name="Normal 10 12 2 2 2 2" xfId="2370"/>
    <cellStyle name="Normal 10 12 2 2 3" xfId="2371"/>
    <cellStyle name="Normal 10 12 2 2 3 2" xfId="2372"/>
    <cellStyle name="Normal 10 12 2 2 4" xfId="2373"/>
    <cellStyle name="Normal 10 12 2 2 4 2" xfId="2374"/>
    <cellStyle name="Normal 10 12 2 2 5" xfId="2375"/>
    <cellStyle name="Normal 10 12 2 2 6" xfId="2376"/>
    <cellStyle name="Normal 10 12 2 2 7" xfId="35398"/>
    <cellStyle name="Normal 10 12 2 3" xfId="2377"/>
    <cellStyle name="Normal 10 12 2 3 2" xfId="2378"/>
    <cellStyle name="Normal 10 12 2 4" xfId="2379"/>
    <cellStyle name="Normal 10 12 2 4 2" xfId="2380"/>
    <cellStyle name="Normal 10 12 2 5" xfId="2381"/>
    <cellStyle name="Normal 10 12 2 5 2" xfId="2382"/>
    <cellStyle name="Normal 10 12 2 6" xfId="2383"/>
    <cellStyle name="Normal 10 12 2 7" xfId="2384"/>
    <cellStyle name="Normal 10 12 2 8" xfId="2385"/>
    <cellStyle name="Normal 10 12 2 9" xfId="35399"/>
    <cellStyle name="Normal 10 12 3" xfId="2386"/>
    <cellStyle name="Normal 10 12 3 2" xfId="2387"/>
    <cellStyle name="Normal 10 12 3 2 2" xfId="2388"/>
    <cellStyle name="Normal 10 12 3 3" xfId="2389"/>
    <cellStyle name="Normal 10 12 3 3 2" xfId="2390"/>
    <cellStyle name="Normal 10 12 3 4" xfId="2391"/>
    <cellStyle name="Normal 10 12 3 4 2" xfId="2392"/>
    <cellStyle name="Normal 10 12 3 5" xfId="2393"/>
    <cellStyle name="Normal 10 12 3 6" xfId="2394"/>
    <cellStyle name="Normal 10 12 3 7" xfId="35400"/>
    <cellStyle name="Normal 10 12 4" xfId="2395"/>
    <cellStyle name="Normal 10 12 4 2" xfId="2396"/>
    <cellStyle name="Normal 10 12 5" xfId="2397"/>
    <cellStyle name="Normal 10 12 5 2" xfId="2398"/>
    <cellStyle name="Normal 10 12 6" xfId="2399"/>
    <cellStyle name="Normal 10 12 6 2" xfId="2400"/>
    <cellStyle name="Normal 10 12 7" xfId="2401"/>
    <cellStyle name="Normal 10 12 8" xfId="2402"/>
    <cellStyle name="Normal 10 12 9" xfId="2403"/>
    <cellStyle name="Normal 10 120" xfId="2404"/>
    <cellStyle name="Normal 10 120 2" xfId="2405"/>
    <cellStyle name="Normal 10 121" xfId="2406"/>
    <cellStyle name="Normal 10 121 2" xfId="2407"/>
    <cellStyle name="Normal 10 122" xfId="2408"/>
    <cellStyle name="Normal 10 122 2" xfId="2409"/>
    <cellStyle name="Normal 10 123" xfId="2410"/>
    <cellStyle name="Normal 10 124" xfId="2411"/>
    <cellStyle name="Normal 10 125" xfId="2412"/>
    <cellStyle name="Normal 10 126" xfId="2413"/>
    <cellStyle name="Normal 10 127" xfId="2414"/>
    <cellStyle name="Normal 10 128" xfId="2415"/>
    <cellStyle name="Normal 10 129" xfId="2416"/>
    <cellStyle name="Normal 10 13" xfId="2417"/>
    <cellStyle name="Normal 10 13 10" xfId="2418"/>
    <cellStyle name="Normal 10 13 11" xfId="2419"/>
    <cellStyle name="Normal 10 13 12" xfId="35401"/>
    <cellStyle name="Normal 10 13 2" xfId="2420"/>
    <cellStyle name="Normal 10 13 2 2" xfId="2421"/>
    <cellStyle name="Normal 10 13 2 2 2" xfId="2422"/>
    <cellStyle name="Normal 10 13 2 2 2 2" xfId="2423"/>
    <cellStyle name="Normal 10 13 2 2 3" xfId="2424"/>
    <cellStyle name="Normal 10 13 2 2 3 2" xfId="2425"/>
    <cellStyle name="Normal 10 13 2 2 4" xfId="2426"/>
    <cellStyle name="Normal 10 13 2 2 4 2" xfId="2427"/>
    <cellStyle name="Normal 10 13 2 2 5" xfId="2428"/>
    <cellStyle name="Normal 10 13 2 2 6" xfId="2429"/>
    <cellStyle name="Normal 10 13 2 2 7" xfId="35402"/>
    <cellStyle name="Normal 10 13 2 3" xfId="2430"/>
    <cellStyle name="Normal 10 13 2 3 2" xfId="2431"/>
    <cellStyle name="Normal 10 13 2 4" xfId="2432"/>
    <cellStyle name="Normal 10 13 2 4 2" xfId="2433"/>
    <cellStyle name="Normal 10 13 2 5" xfId="2434"/>
    <cellStyle name="Normal 10 13 2 5 2" xfId="2435"/>
    <cellStyle name="Normal 10 13 2 6" xfId="2436"/>
    <cellStyle name="Normal 10 13 2 7" xfId="2437"/>
    <cellStyle name="Normal 10 13 2 8" xfId="2438"/>
    <cellStyle name="Normal 10 13 2 9" xfId="35403"/>
    <cellStyle name="Normal 10 13 3" xfId="2439"/>
    <cellStyle name="Normal 10 13 3 2" xfId="2440"/>
    <cellStyle name="Normal 10 13 3 2 2" xfId="2441"/>
    <cellStyle name="Normal 10 13 3 3" xfId="2442"/>
    <cellStyle name="Normal 10 13 3 3 2" xfId="2443"/>
    <cellStyle name="Normal 10 13 3 4" xfId="2444"/>
    <cellStyle name="Normal 10 13 3 4 2" xfId="2445"/>
    <cellStyle name="Normal 10 13 3 5" xfId="2446"/>
    <cellStyle name="Normal 10 13 3 6" xfId="2447"/>
    <cellStyle name="Normal 10 13 3 7" xfId="35404"/>
    <cellStyle name="Normal 10 13 4" xfId="2448"/>
    <cellStyle name="Normal 10 13 4 2" xfId="2449"/>
    <cellStyle name="Normal 10 13 5" xfId="2450"/>
    <cellStyle name="Normal 10 13 5 2" xfId="2451"/>
    <cellStyle name="Normal 10 13 6" xfId="2452"/>
    <cellStyle name="Normal 10 13 6 2" xfId="2453"/>
    <cellStyle name="Normal 10 13 7" xfId="2454"/>
    <cellStyle name="Normal 10 13 8" xfId="2455"/>
    <cellStyle name="Normal 10 13 9" xfId="2456"/>
    <cellStyle name="Normal 10 130" xfId="35405"/>
    <cellStyle name="Normal 10 14" xfId="2457"/>
    <cellStyle name="Normal 10 14 10" xfId="2458"/>
    <cellStyle name="Normal 10 14 11" xfId="2459"/>
    <cellStyle name="Normal 10 14 12" xfId="35406"/>
    <cellStyle name="Normal 10 14 2" xfId="2460"/>
    <cellStyle name="Normal 10 14 2 2" xfId="2461"/>
    <cellStyle name="Normal 10 14 2 2 2" xfId="2462"/>
    <cellStyle name="Normal 10 14 2 2 2 2" xfId="2463"/>
    <cellStyle name="Normal 10 14 2 2 3" xfId="2464"/>
    <cellStyle name="Normal 10 14 2 2 3 2" xfId="2465"/>
    <cellStyle name="Normal 10 14 2 2 4" xfId="2466"/>
    <cellStyle name="Normal 10 14 2 2 4 2" xfId="2467"/>
    <cellStyle name="Normal 10 14 2 2 5" xfId="2468"/>
    <cellStyle name="Normal 10 14 2 2 6" xfId="2469"/>
    <cellStyle name="Normal 10 14 2 2 7" xfId="35407"/>
    <cellStyle name="Normal 10 14 2 3" xfId="2470"/>
    <cellStyle name="Normal 10 14 2 3 2" xfId="2471"/>
    <cellStyle name="Normal 10 14 2 4" xfId="2472"/>
    <cellStyle name="Normal 10 14 2 4 2" xfId="2473"/>
    <cellStyle name="Normal 10 14 2 5" xfId="2474"/>
    <cellStyle name="Normal 10 14 2 5 2" xfId="2475"/>
    <cellStyle name="Normal 10 14 2 6" xfId="2476"/>
    <cellStyle name="Normal 10 14 2 7" xfId="2477"/>
    <cellStyle name="Normal 10 14 2 8" xfId="2478"/>
    <cellStyle name="Normal 10 14 2 9" xfId="35408"/>
    <cellStyle name="Normal 10 14 3" xfId="2479"/>
    <cellStyle name="Normal 10 14 3 2" xfId="2480"/>
    <cellStyle name="Normal 10 14 3 2 2" xfId="2481"/>
    <cellStyle name="Normal 10 14 3 3" xfId="2482"/>
    <cellStyle name="Normal 10 14 3 3 2" xfId="2483"/>
    <cellStyle name="Normal 10 14 3 4" xfId="2484"/>
    <cellStyle name="Normal 10 14 3 4 2" xfId="2485"/>
    <cellStyle name="Normal 10 14 3 5" xfId="2486"/>
    <cellStyle name="Normal 10 14 3 6" xfId="2487"/>
    <cellStyle name="Normal 10 14 3 7" xfId="35409"/>
    <cellStyle name="Normal 10 14 4" xfId="2488"/>
    <cellStyle name="Normal 10 14 4 2" xfId="2489"/>
    <cellStyle name="Normal 10 14 5" xfId="2490"/>
    <cellStyle name="Normal 10 14 5 2" xfId="2491"/>
    <cellStyle name="Normal 10 14 6" xfId="2492"/>
    <cellStyle name="Normal 10 14 6 2" xfId="2493"/>
    <cellStyle name="Normal 10 14 7" xfId="2494"/>
    <cellStyle name="Normal 10 14 8" xfId="2495"/>
    <cellStyle name="Normal 10 14 9" xfId="2496"/>
    <cellStyle name="Normal 10 15" xfId="2497"/>
    <cellStyle name="Normal 10 15 10" xfId="2498"/>
    <cellStyle name="Normal 10 15 11" xfId="35410"/>
    <cellStyle name="Normal 10 15 2" xfId="2499"/>
    <cellStyle name="Normal 10 15 2 2" xfId="2500"/>
    <cellStyle name="Normal 10 15 2 2 2" xfId="2501"/>
    <cellStyle name="Normal 10 15 2 3" xfId="2502"/>
    <cellStyle name="Normal 10 15 2 3 2" xfId="2503"/>
    <cellStyle name="Normal 10 15 2 4" xfId="2504"/>
    <cellStyle name="Normal 10 15 2 4 2" xfId="2505"/>
    <cellStyle name="Normal 10 15 2 5" xfId="2506"/>
    <cellStyle name="Normal 10 15 2 6" xfId="2507"/>
    <cellStyle name="Normal 10 15 2 7" xfId="35411"/>
    <cellStyle name="Normal 10 15 3" xfId="2508"/>
    <cellStyle name="Normal 10 15 3 2" xfId="2509"/>
    <cellStyle name="Normal 10 15 4" xfId="2510"/>
    <cellStyle name="Normal 10 15 4 2" xfId="2511"/>
    <cellStyle name="Normal 10 15 5" xfId="2512"/>
    <cellStyle name="Normal 10 15 5 2" xfId="2513"/>
    <cellStyle name="Normal 10 15 6" xfId="2514"/>
    <cellStyle name="Normal 10 15 7" xfId="2515"/>
    <cellStyle name="Normal 10 15 8" xfId="2516"/>
    <cellStyle name="Normal 10 15 9" xfId="2517"/>
    <cellStyle name="Normal 10 16" xfId="2518"/>
    <cellStyle name="Normal 10 16 2" xfId="2519"/>
    <cellStyle name="Normal 10 16 2 2" xfId="2520"/>
    <cellStyle name="Normal 10 16 2 2 2" xfId="2521"/>
    <cellStyle name="Normal 10 16 2 3" xfId="2522"/>
    <cellStyle name="Normal 10 16 2 3 2" xfId="2523"/>
    <cellStyle name="Normal 10 16 2 4" xfId="2524"/>
    <cellStyle name="Normal 10 16 2 4 2" xfId="2525"/>
    <cellStyle name="Normal 10 16 2 5" xfId="2526"/>
    <cellStyle name="Normal 10 16 2 6" xfId="2527"/>
    <cellStyle name="Normal 10 16 2 7" xfId="35412"/>
    <cellStyle name="Normal 10 16 3" xfId="2528"/>
    <cellStyle name="Normal 10 16 3 2" xfId="2529"/>
    <cellStyle name="Normal 10 16 4" xfId="2530"/>
    <cellStyle name="Normal 10 16 4 2" xfId="2531"/>
    <cellStyle name="Normal 10 16 5" xfId="2532"/>
    <cellStyle name="Normal 10 16 5 2" xfId="2533"/>
    <cellStyle name="Normal 10 16 6" xfId="2534"/>
    <cellStyle name="Normal 10 16 7" xfId="2535"/>
    <cellStyle name="Normal 10 16 8" xfId="35413"/>
    <cellStyle name="Normal 10 17" xfId="2536"/>
    <cellStyle name="Normal 10 18" xfId="2537"/>
    <cellStyle name="Normal 10 19" xfId="2538"/>
    <cellStyle name="Normal 10 19 2" xfId="2539"/>
    <cellStyle name="Normal 10 19 2 2" xfId="2540"/>
    <cellStyle name="Normal 10 19 2 2 2" xfId="2541"/>
    <cellStyle name="Normal 10 19 2 3" xfId="2542"/>
    <cellStyle name="Normal 10 19 2 3 2" xfId="2543"/>
    <cellStyle name="Normal 10 19 2 4" xfId="2544"/>
    <cellStyle name="Normal 10 19 2 4 2" xfId="2545"/>
    <cellStyle name="Normal 10 19 2 5" xfId="2546"/>
    <cellStyle name="Normal 10 19 2 6" xfId="2547"/>
    <cellStyle name="Normal 10 19 2 7" xfId="35414"/>
    <cellStyle name="Normal 10 19 3" xfId="2548"/>
    <cellStyle name="Normal 10 19 3 2" xfId="2549"/>
    <cellStyle name="Normal 10 19 4" xfId="2550"/>
    <cellStyle name="Normal 10 19 4 2" xfId="2551"/>
    <cellStyle name="Normal 10 19 5" xfId="2552"/>
    <cellStyle name="Normal 10 19 5 2" xfId="2553"/>
    <cellStyle name="Normal 10 19 6" xfId="2554"/>
    <cellStyle name="Normal 10 19 7" xfId="2555"/>
    <cellStyle name="Normal 10 19 8" xfId="35415"/>
    <cellStyle name="Normal 10 2" xfId="2556"/>
    <cellStyle name="Normal 10 2 10" xfId="2557"/>
    <cellStyle name="Normal 10 2 10 10" xfId="2558"/>
    <cellStyle name="Normal 10 2 10 11" xfId="2559"/>
    <cellStyle name="Normal 10 2 10 12" xfId="35416"/>
    <cellStyle name="Normal 10 2 10 2" xfId="2560"/>
    <cellStyle name="Normal 10 2 10 2 2" xfId="2561"/>
    <cellStyle name="Normal 10 2 10 2 2 2" xfId="2562"/>
    <cellStyle name="Normal 10 2 10 2 2 2 2" xfId="2563"/>
    <cellStyle name="Normal 10 2 10 2 2 3" xfId="2564"/>
    <cellStyle name="Normal 10 2 10 2 2 3 2" xfId="2565"/>
    <cellStyle name="Normal 10 2 10 2 2 4" xfId="2566"/>
    <cellStyle name="Normal 10 2 10 2 2 4 2" xfId="2567"/>
    <cellStyle name="Normal 10 2 10 2 2 5" xfId="2568"/>
    <cellStyle name="Normal 10 2 10 2 2 6" xfId="2569"/>
    <cellStyle name="Normal 10 2 10 2 2 7" xfId="35417"/>
    <cellStyle name="Normal 10 2 10 2 3" xfId="2570"/>
    <cellStyle name="Normal 10 2 10 2 3 2" xfId="2571"/>
    <cellStyle name="Normal 10 2 10 2 4" xfId="2572"/>
    <cellStyle name="Normal 10 2 10 2 4 2" xfId="2573"/>
    <cellStyle name="Normal 10 2 10 2 5" xfId="2574"/>
    <cellStyle name="Normal 10 2 10 2 5 2" xfId="2575"/>
    <cellStyle name="Normal 10 2 10 2 6" xfId="2576"/>
    <cellStyle name="Normal 10 2 10 2 7" xfId="2577"/>
    <cellStyle name="Normal 10 2 10 2 8" xfId="2578"/>
    <cellStyle name="Normal 10 2 10 2 9" xfId="35418"/>
    <cellStyle name="Normal 10 2 10 3" xfId="2579"/>
    <cellStyle name="Normal 10 2 10 3 2" xfId="2580"/>
    <cellStyle name="Normal 10 2 10 3 2 2" xfId="2581"/>
    <cellStyle name="Normal 10 2 10 3 3" xfId="2582"/>
    <cellStyle name="Normal 10 2 10 3 3 2" xfId="2583"/>
    <cellStyle name="Normal 10 2 10 3 4" xfId="2584"/>
    <cellStyle name="Normal 10 2 10 3 4 2" xfId="2585"/>
    <cellStyle name="Normal 10 2 10 3 5" xfId="2586"/>
    <cellStyle name="Normal 10 2 10 3 6" xfId="2587"/>
    <cellStyle name="Normal 10 2 10 3 7" xfId="35419"/>
    <cellStyle name="Normal 10 2 10 4" xfId="2588"/>
    <cellStyle name="Normal 10 2 10 4 2" xfId="2589"/>
    <cellStyle name="Normal 10 2 10 5" xfId="2590"/>
    <cellStyle name="Normal 10 2 10 5 2" xfId="2591"/>
    <cellStyle name="Normal 10 2 10 6" xfId="2592"/>
    <cellStyle name="Normal 10 2 10 6 2" xfId="2593"/>
    <cellStyle name="Normal 10 2 10 7" xfId="2594"/>
    <cellStyle name="Normal 10 2 10 8" xfId="2595"/>
    <cellStyle name="Normal 10 2 10 9" xfId="2596"/>
    <cellStyle name="Normal 10 2 11" xfId="2597"/>
    <cellStyle name="Normal 10 2 11 10" xfId="2598"/>
    <cellStyle name="Normal 10 2 11 11" xfId="2599"/>
    <cellStyle name="Normal 10 2 11 12" xfId="35420"/>
    <cellStyle name="Normal 10 2 11 2" xfId="2600"/>
    <cellStyle name="Normal 10 2 11 2 2" xfId="2601"/>
    <cellStyle name="Normal 10 2 11 2 2 2" xfId="2602"/>
    <cellStyle name="Normal 10 2 11 2 2 2 2" xfId="2603"/>
    <cellStyle name="Normal 10 2 11 2 2 3" xfId="2604"/>
    <cellStyle name="Normal 10 2 11 2 2 3 2" xfId="2605"/>
    <cellStyle name="Normal 10 2 11 2 2 4" xfId="2606"/>
    <cellStyle name="Normal 10 2 11 2 2 4 2" xfId="2607"/>
    <cellStyle name="Normal 10 2 11 2 2 5" xfId="2608"/>
    <cellStyle name="Normal 10 2 11 2 2 6" xfId="2609"/>
    <cellStyle name="Normal 10 2 11 2 2 7" xfId="35421"/>
    <cellStyle name="Normal 10 2 11 2 3" xfId="2610"/>
    <cellStyle name="Normal 10 2 11 2 3 2" xfId="2611"/>
    <cellStyle name="Normal 10 2 11 2 4" xfId="2612"/>
    <cellStyle name="Normal 10 2 11 2 4 2" xfId="2613"/>
    <cellStyle name="Normal 10 2 11 2 5" xfId="2614"/>
    <cellStyle name="Normal 10 2 11 2 5 2" xfId="2615"/>
    <cellStyle name="Normal 10 2 11 2 6" xfId="2616"/>
    <cellStyle name="Normal 10 2 11 2 7" xfId="2617"/>
    <cellStyle name="Normal 10 2 11 2 8" xfId="2618"/>
    <cellStyle name="Normal 10 2 11 2 9" xfId="35422"/>
    <cellStyle name="Normal 10 2 11 3" xfId="2619"/>
    <cellStyle name="Normal 10 2 11 3 2" xfId="2620"/>
    <cellStyle name="Normal 10 2 11 3 2 2" xfId="2621"/>
    <cellStyle name="Normal 10 2 11 3 3" xfId="2622"/>
    <cellStyle name="Normal 10 2 11 3 3 2" xfId="2623"/>
    <cellStyle name="Normal 10 2 11 3 4" xfId="2624"/>
    <cellStyle name="Normal 10 2 11 3 4 2" xfId="2625"/>
    <cellStyle name="Normal 10 2 11 3 5" xfId="2626"/>
    <cellStyle name="Normal 10 2 11 3 6" xfId="2627"/>
    <cellStyle name="Normal 10 2 11 3 7" xfId="35423"/>
    <cellStyle name="Normal 10 2 11 4" xfId="2628"/>
    <cellStyle name="Normal 10 2 11 4 2" xfId="2629"/>
    <cellStyle name="Normal 10 2 11 5" xfId="2630"/>
    <cellStyle name="Normal 10 2 11 5 2" xfId="2631"/>
    <cellStyle name="Normal 10 2 11 6" xfId="2632"/>
    <cellStyle name="Normal 10 2 11 6 2" xfId="2633"/>
    <cellStyle name="Normal 10 2 11 7" xfId="2634"/>
    <cellStyle name="Normal 10 2 11 8" xfId="2635"/>
    <cellStyle name="Normal 10 2 11 9" xfId="2636"/>
    <cellStyle name="Normal 10 2 12" xfId="2637"/>
    <cellStyle name="Normal 10 2 12 10" xfId="2638"/>
    <cellStyle name="Normal 10 2 12 11" xfId="35424"/>
    <cellStyle name="Normal 10 2 12 2" xfId="2639"/>
    <cellStyle name="Normal 10 2 12 2 2" xfId="2640"/>
    <cellStyle name="Normal 10 2 12 2 2 2" xfId="2641"/>
    <cellStyle name="Normal 10 2 12 2 3" xfId="2642"/>
    <cellStyle name="Normal 10 2 12 2 3 2" xfId="2643"/>
    <cellStyle name="Normal 10 2 12 2 4" xfId="2644"/>
    <cellStyle name="Normal 10 2 12 2 4 2" xfId="2645"/>
    <cellStyle name="Normal 10 2 12 2 5" xfId="2646"/>
    <cellStyle name="Normal 10 2 12 2 6" xfId="2647"/>
    <cellStyle name="Normal 10 2 12 2 7" xfId="35425"/>
    <cellStyle name="Normal 10 2 12 3" xfId="2648"/>
    <cellStyle name="Normal 10 2 12 3 2" xfId="2649"/>
    <cellStyle name="Normal 10 2 12 4" xfId="2650"/>
    <cellStyle name="Normal 10 2 12 4 2" xfId="2651"/>
    <cellStyle name="Normal 10 2 12 5" xfId="2652"/>
    <cellStyle name="Normal 10 2 12 5 2" xfId="2653"/>
    <cellStyle name="Normal 10 2 12 6" xfId="2654"/>
    <cellStyle name="Normal 10 2 12 7" xfId="2655"/>
    <cellStyle name="Normal 10 2 12 8" xfId="2656"/>
    <cellStyle name="Normal 10 2 12 9" xfId="2657"/>
    <cellStyle name="Normal 10 2 13" xfId="2658"/>
    <cellStyle name="Normal 10 2 13 2" xfId="2659"/>
    <cellStyle name="Normal 10 2 13 2 2" xfId="2660"/>
    <cellStyle name="Normal 10 2 13 2 2 2" xfId="2661"/>
    <cellStyle name="Normal 10 2 13 2 3" xfId="2662"/>
    <cellStyle name="Normal 10 2 13 2 3 2" xfId="2663"/>
    <cellStyle name="Normal 10 2 13 2 4" xfId="2664"/>
    <cellStyle name="Normal 10 2 13 2 4 2" xfId="2665"/>
    <cellStyle name="Normal 10 2 13 2 5" xfId="2666"/>
    <cellStyle name="Normal 10 2 13 2 6" xfId="2667"/>
    <cellStyle name="Normal 10 2 13 2 7" xfId="35426"/>
    <cellStyle name="Normal 10 2 13 3" xfId="2668"/>
    <cellStyle name="Normal 10 2 13 3 2" xfId="2669"/>
    <cellStyle name="Normal 10 2 13 4" xfId="2670"/>
    <cellStyle name="Normal 10 2 13 4 2" xfId="2671"/>
    <cellStyle name="Normal 10 2 13 5" xfId="2672"/>
    <cellStyle name="Normal 10 2 13 5 2" xfId="2673"/>
    <cellStyle name="Normal 10 2 13 6" xfId="2674"/>
    <cellStyle name="Normal 10 2 13 7" xfId="2675"/>
    <cellStyle name="Normal 10 2 13 8" xfId="35427"/>
    <cellStyle name="Normal 10 2 14" xfId="2676"/>
    <cellStyle name="Normal 10 2 15" xfId="2677"/>
    <cellStyle name="Normal 10 2 15 2" xfId="2678"/>
    <cellStyle name="Normal 10 2 15 2 2" xfId="2679"/>
    <cellStyle name="Normal 10 2 15 2 2 2" xfId="2680"/>
    <cellStyle name="Normal 10 2 15 2 3" xfId="2681"/>
    <cellStyle name="Normal 10 2 15 2 3 2" xfId="2682"/>
    <cellStyle name="Normal 10 2 15 2 4" xfId="2683"/>
    <cellStyle name="Normal 10 2 15 2 4 2" xfId="2684"/>
    <cellStyle name="Normal 10 2 15 2 5" xfId="2685"/>
    <cellStyle name="Normal 10 2 15 2 6" xfId="2686"/>
    <cellStyle name="Normal 10 2 15 2 7" xfId="35428"/>
    <cellStyle name="Normal 10 2 15 3" xfId="2687"/>
    <cellStyle name="Normal 10 2 15 3 2" xfId="2688"/>
    <cellStyle name="Normal 10 2 15 4" xfId="2689"/>
    <cellStyle name="Normal 10 2 15 4 2" xfId="2690"/>
    <cellStyle name="Normal 10 2 15 5" xfId="2691"/>
    <cellStyle name="Normal 10 2 15 5 2" xfId="2692"/>
    <cellStyle name="Normal 10 2 15 6" xfId="2693"/>
    <cellStyle name="Normal 10 2 15 7" xfId="2694"/>
    <cellStyle name="Normal 10 2 15 8" xfId="35429"/>
    <cellStyle name="Normal 10 2 16" xfId="2695"/>
    <cellStyle name="Normal 10 2 16 2" xfId="2696"/>
    <cellStyle name="Normal 10 2 16 2 2" xfId="2697"/>
    <cellStyle name="Normal 10 2 16 3" xfId="2698"/>
    <cellStyle name="Normal 10 2 16 3 2" xfId="2699"/>
    <cellStyle name="Normal 10 2 16 4" xfId="2700"/>
    <cellStyle name="Normal 10 2 16 4 2" xfId="2701"/>
    <cellStyle name="Normal 10 2 16 5" xfId="2702"/>
    <cellStyle name="Normal 10 2 16 6" xfId="2703"/>
    <cellStyle name="Normal 10 2 16 7" xfId="35430"/>
    <cellStyle name="Normal 10 2 17" xfId="2704"/>
    <cellStyle name="Normal 10 2 17 2" xfId="2705"/>
    <cellStyle name="Normal 10 2 17 2 2" xfId="2706"/>
    <cellStyle name="Normal 10 2 17 3" xfId="2707"/>
    <cellStyle name="Normal 10 2 17 3 2" xfId="2708"/>
    <cellStyle name="Normal 10 2 17 4" xfId="2709"/>
    <cellStyle name="Normal 10 2 18" xfId="2710"/>
    <cellStyle name="Normal 10 2 18 2" xfId="2711"/>
    <cellStyle name="Normal 10 2 18 2 2" xfId="2712"/>
    <cellStyle name="Normal 10 2 18 3" xfId="2713"/>
    <cellStyle name="Normal 10 2 19" xfId="2714"/>
    <cellStyle name="Normal 10 2 19 2" xfId="2715"/>
    <cellStyle name="Normal 10 2 2" xfId="2716"/>
    <cellStyle name="Normal 10 2 2 10" xfId="2717"/>
    <cellStyle name="Normal 10 2 2 10 2" xfId="2718"/>
    <cellStyle name="Normal 10 2 2 10 2 2" xfId="2719"/>
    <cellStyle name="Normal 10 2 2 10 3" xfId="2720"/>
    <cellStyle name="Normal 10 2 2 10 3 2" xfId="2721"/>
    <cellStyle name="Normal 10 2 2 10 4" xfId="2722"/>
    <cellStyle name="Normal 10 2 2 10 4 2" xfId="2723"/>
    <cellStyle name="Normal 10 2 2 10 5" xfId="2724"/>
    <cellStyle name="Normal 10 2 2 10 6" xfId="2725"/>
    <cellStyle name="Normal 10 2 2 10 7" xfId="35431"/>
    <cellStyle name="Normal 10 2 2 11" xfId="2726"/>
    <cellStyle name="Normal 10 2 2 11 2" xfId="2727"/>
    <cellStyle name="Normal 10 2 2 11 2 2" xfId="2728"/>
    <cellStyle name="Normal 10 2 2 11 3" xfId="2729"/>
    <cellStyle name="Normal 10 2 2 11 3 2" xfId="2730"/>
    <cellStyle name="Normal 10 2 2 11 4" xfId="2731"/>
    <cellStyle name="Normal 10 2 2 12" xfId="2732"/>
    <cellStyle name="Normal 10 2 2 12 2" xfId="2733"/>
    <cellStyle name="Normal 10 2 2 12 2 2" xfId="2734"/>
    <cellStyle name="Normal 10 2 2 12 3" xfId="2735"/>
    <cellStyle name="Normal 10 2 2 13" xfId="2736"/>
    <cellStyle name="Normal 10 2 2 13 2" xfId="2737"/>
    <cellStyle name="Normal 10 2 2 14" xfId="2738"/>
    <cellStyle name="Normal 10 2 2 14 2" xfId="2739"/>
    <cellStyle name="Normal 10 2 2 15" xfId="2740"/>
    <cellStyle name="Normal 10 2 2 15 2" xfId="2741"/>
    <cellStyle name="Normal 10 2 2 16" xfId="2742"/>
    <cellStyle name="Normal 10 2 2 16 2" xfId="2743"/>
    <cellStyle name="Normal 10 2 2 17" xfId="2744"/>
    <cellStyle name="Normal 10 2 2 17 2" xfId="2745"/>
    <cellStyle name="Normal 10 2 2 18" xfId="2746"/>
    <cellStyle name="Normal 10 2 2 18 2" xfId="2747"/>
    <cellStyle name="Normal 10 2 2 19" xfId="2748"/>
    <cellStyle name="Normal 10 2 2 2" xfId="2749"/>
    <cellStyle name="Normal 10 2 2 2 10" xfId="2750"/>
    <cellStyle name="Normal 10 2 2 2 11" xfId="2751"/>
    <cellStyle name="Normal 10 2 2 2 12" xfId="2752"/>
    <cellStyle name="Normal 10 2 2 2 13" xfId="2753"/>
    <cellStyle name="Normal 10 2 2 2 14" xfId="2754"/>
    <cellStyle name="Normal 10 2 2 2 15" xfId="35432"/>
    <cellStyle name="Normal 10 2 2 2 2" xfId="2755"/>
    <cellStyle name="Normal 10 2 2 2 2 10" xfId="2756"/>
    <cellStyle name="Normal 10 2 2 2 2 11" xfId="2757"/>
    <cellStyle name="Normal 10 2 2 2 2 12" xfId="2758"/>
    <cellStyle name="Normal 10 2 2 2 2 13" xfId="35433"/>
    <cellStyle name="Normal 10 2 2 2 2 2" xfId="2759"/>
    <cellStyle name="Normal 10 2 2 2 2 2 10" xfId="2760"/>
    <cellStyle name="Normal 10 2 2 2 2 2 11" xfId="2761"/>
    <cellStyle name="Normal 10 2 2 2 2 2 12" xfId="35434"/>
    <cellStyle name="Normal 10 2 2 2 2 2 2" xfId="2762"/>
    <cellStyle name="Normal 10 2 2 2 2 2 2 2" xfId="2763"/>
    <cellStyle name="Normal 10 2 2 2 2 2 2 2 2" xfId="2764"/>
    <cellStyle name="Normal 10 2 2 2 2 2 2 2 2 2" xfId="2765"/>
    <cellStyle name="Normal 10 2 2 2 2 2 2 2 3" xfId="2766"/>
    <cellStyle name="Normal 10 2 2 2 2 2 2 2 3 2" xfId="2767"/>
    <cellStyle name="Normal 10 2 2 2 2 2 2 2 4" xfId="2768"/>
    <cellStyle name="Normal 10 2 2 2 2 2 2 2 4 2" xfId="2769"/>
    <cellStyle name="Normal 10 2 2 2 2 2 2 2 5" xfId="2770"/>
    <cellStyle name="Normal 10 2 2 2 2 2 2 2 6" xfId="2771"/>
    <cellStyle name="Normal 10 2 2 2 2 2 2 2 7" xfId="35435"/>
    <cellStyle name="Normal 10 2 2 2 2 2 2 3" xfId="2772"/>
    <cellStyle name="Normal 10 2 2 2 2 2 2 3 2" xfId="2773"/>
    <cellStyle name="Normal 10 2 2 2 2 2 2 4" xfId="2774"/>
    <cellStyle name="Normal 10 2 2 2 2 2 2 4 2" xfId="2775"/>
    <cellStyle name="Normal 10 2 2 2 2 2 2 5" xfId="2776"/>
    <cellStyle name="Normal 10 2 2 2 2 2 2 5 2" xfId="2777"/>
    <cellStyle name="Normal 10 2 2 2 2 2 2 6" xfId="2778"/>
    <cellStyle name="Normal 10 2 2 2 2 2 2 7" xfId="2779"/>
    <cellStyle name="Normal 10 2 2 2 2 2 2 8" xfId="2780"/>
    <cellStyle name="Normal 10 2 2 2 2 2 2 9" xfId="35436"/>
    <cellStyle name="Normal 10 2 2 2 2 2 3" xfId="2781"/>
    <cellStyle name="Normal 10 2 2 2 2 2 3 2" xfId="2782"/>
    <cellStyle name="Normal 10 2 2 2 2 2 3 2 2" xfId="2783"/>
    <cellStyle name="Normal 10 2 2 2 2 2 3 3" xfId="2784"/>
    <cellStyle name="Normal 10 2 2 2 2 2 3 3 2" xfId="2785"/>
    <cellStyle name="Normal 10 2 2 2 2 2 3 4" xfId="2786"/>
    <cellStyle name="Normal 10 2 2 2 2 2 3 4 2" xfId="2787"/>
    <cellStyle name="Normal 10 2 2 2 2 2 3 5" xfId="2788"/>
    <cellStyle name="Normal 10 2 2 2 2 2 3 6" xfId="2789"/>
    <cellStyle name="Normal 10 2 2 2 2 2 3 7" xfId="35437"/>
    <cellStyle name="Normal 10 2 2 2 2 2 4" xfId="2790"/>
    <cellStyle name="Normal 10 2 2 2 2 2 4 2" xfId="2791"/>
    <cellStyle name="Normal 10 2 2 2 2 2 5" xfId="2792"/>
    <cellStyle name="Normal 10 2 2 2 2 2 5 2" xfId="2793"/>
    <cellStyle name="Normal 10 2 2 2 2 2 6" xfId="2794"/>
    <cellStyle name="Normal 10 2 2 2 2 2 6 2" xfId="2795"/>
    <cellStyle name="Normal 10 2 2 2 2 2 7" xfId="2796"/>
    <cellStyle name="Normal 10 2 2 2 2 2 8" xfId="2797"/>
    <cellStyle name="Normal 10 2 2 2 2 2 9" xfId="2798"/>
    <cellStyle name="Normal 10 2 2 2 2 3" xfId="2799"/>
    <cellStyle name="Normal 10 2 2 2 2 3 2" xfId="2800"/>
    <cellStyle name="Normal 10 2 2 2 2 3 2 2" xfId="2801"/>
    <cellStyle name="Normal 10 2 2 2 2 3 2 2 2" xfId="2802"/>
    <cellStyle name="Normal 10 2 2 2 2 3 2 3" xfId="2803"/>
    <cellStyle name="Normal 10 2 2 2 2 3 2 3 2" xfId="2804"/>
    <cellStyle name="Normal 10 2 2 2 2 3 2 4" xfId="2805"/>
    <cellStyle name="Normal 10 2 2 2 2 3 2 4 2" xfId="2806"/>
    <cellStyle name="Normal 10 2 2 2 2 3 2 5" xfId="2807"/>
    <cellStyle name="Normal 10 2 2 2 2 3 2 6" xfId="2808"/>
    <cellStyle name="Normal 10 2 2 2 2 3 2 7" xfId="35438"/>
    <cellStyle name="Normal 10 2 2 2 2 3 3" xfId="2809"/>
    <cellStyle name="Normal 10 2 2 2 2 3 3 2" xfId="2810"/>
    <cellStyle name="Normal 10 2 2 2 2 3 4" xfId="2811"/>
    <cellStyle name="Normal 10 2 2 2 2 3 4 2" xfId="2812"/>
    <cellStyle name="Normal 10 2 2 2 2 3 5" xfId="2813"/>
    <cellStyle name="Normal 10 2 2 2 2 3 5 2" xfId="2814"/>
    <cellStyle name="Normal 10 2 2 2 2 3 6" xfId="2815"/>
    <cellStyle name="Normal 10 2 2 2 2 3 7" xfId="2816"/>
    <cellStyle name="Normal 10 2 2 2 2 3 8" xfId="2817"/>
    <cellStyle name="Normal 10 2 2 2 2 3 9" xfId="35439"/>
    <cellStyle name="Normal 10 2 2 2 2 4" xfId="2818"/>
    <cellStyle name="Normal 10 2 2 2 2 4 2" xfId="2819"/>
    <cellStyle name="Normal 10 2 2 2 2 4 2 2" xfId="2820"/>
    <cellStyle name="Normal 10 2 2 2 2 4 3" xfId="2821"/>
    <cellStyle name="Normal 10 2 2 2 2 4 3 2" xfId="2822"/>
    <cellStyle name="Normal 10 2 2 2 2 4 4" xfId="2823"/>
    <cellStyle name="Normal 10 2 2 2 2 4 4 2" xfId="2824"/>
    <cellStyle name="Normal 10 2 2 2 2 4 5" xfId="2825"/>
    <cellStyle name="Normal 10 2 2 2 2 4 6" xfId="2826"/>
    <cellStyle name="Normal 10 2 2 2 2 4 7" xfId="35440"/>
    <cellStyle name="Normal 10 2 2 2 2 5" xfId="2827"/>
    <cellStyle name="Normal 10 2 2 2 2 5 2" xfId="2828"/>
    <cellStyle name="Normal 10 2 2 2 2 6" xfId="2829"/>
    <cellStyle name="Normal 10 2 2 2 2 6 2" xfId="2830"/>
    <cellStyle name="Normal 10 2 2 2 2 7" xfId="2831"/>
    <cellStyle name="Normal 10 2 2 2 2 7 2" xfId="2832"/>
    <cellStyle name="Normal 10 2 2 2 2 8" xfId="2833"/>
    <cellStyle name="Normal 10 2 2 2 2 9" xfId="2834"/>
    <cellStyle name="Normal 10 2 2 2 2_Actual" xfId="2835"/>
    <cellStyle name="Normal 10 2 2 2 3" xfId="2836"/>
    <cellStyle name="Normal 10 2 2 2 3 10" xfId="2837"/>
    <cellStyle name="Normal 10 2 2 2 3 11" xfId="2838"/>
    <cellStyle name="Normal 10 2 2 2 3 12" xfId="2839"/>
    <cellStyle name="Normal 10 2 2 2 3 13" xfId="35441"/>
    <cellStyle name="Normal 10 2 2 2 3 2" xfId="2840"/>
    <cellStyle name="Normal 10 2 2 2 3 2 10" xfId="2841"/>
    <cellStyle name="Normal 10 2 2 2 3 2 11" xfId="2842"/>
    <cellStyle name="Normal 10 2 2 2 3 2 12" xfId="35442"/>
    <cellStyle name="Normal 10 2 2 2 3 2 2" xfId="2843"/>
    <cellStyle name="Normal 10 2 2 2 3 2 2 2" xfId="2844"/>
    <cellStyle name="Normal 10 2 2 2 3 2 2 2 2" xfId="2845"/>
    <cellStyle name="Normal 10 2 2 2 3 2 2 2 2 2" xfId="2846"/>
    <cellStyle name="Normal 10 2 2 2 3 2 2 2 3" xfId="2847"/>
    <cellStyle name="Normal 10 2 2 2 3 2 2 2 3 2" xfId="2848"/>
    <cellStyle name="Normal 10 2 2 2 3 2 2 2 4" xfId="2849"/>
    <cellStyle name="Normal 10 2 2 2 3 2 2 2 4 2" xfId="2850"/>
    <cellStyle name="Normal 10 2 2 2 3 2 2 2 5" xfId="2851"/>
    <cellStyle name="Normal 10 2 2 2 3 2 2 2 6" xfId="2852"/>
    <cellStyle name="Normal 10 2 2 2 3 2 2 2 7" xfId="35443"/>
    <cellStyle name="Normal 10 2 2 2 3 2 2 3" xfId="2853"/>
    <cellStyle name="Normal 10 2 2 2 3 2 2 3 2" xfId="2854"/>
    <cellStyle name="Normal 10 2 2 2 3 2 2 4" xfId="2855"/>
    <cellStyle name="Normal 10 2 2 2 3 2 2 4 2" xfId="2856"/>
    <cellStyle name="Normal 10 2 2 2 3 2 2 5" xfId="2857"/>
    <cellStyle name="Normal 10 2 2 2 3 2 2 5 2" xfId="2858"/>
    <cellStyle name="Normal 10 2 2 2 3 2 2 6" xfId="2859"/>
    <cellStyle name="Normal 10 2 2 2 3 2 2 7" xfId="2860"/>
    <cellStyle name="Normal 10 2 2 2 3 2 2 8" xfId="2861"/>
    <cellStyle name="Normal 10 2 2 2 3 2 2 9" xfId="35444"/>
    <cellStyle name="Normal 10 2 2 2 3 2 3" xfId="2862"/>
    <cellStyle name="Normal 10 2 2 2 3 2 3 2" xfId="2863"/>
    <cellStyle name="Normal 10 2 2 2 3 2 3 2 2" xfId="2864"/>
    <cellStyle name="Normal 10 2 2 2 3 2 3 3" xfId="2865"/>
    <cellStyle name="Normal 10 2 2 2 3 2 3 3 2" xfId="2866"/>
    <cellStyle name="Normal 10 2 2 2 3 2 3 4" xfId="2867"/>
    <cellStyle name="Normal 10 2 2 2 3 2 3 4 2" xfId="2868"/>
    <cellStyle name="Normal 10 2 2 2 3 2 3 5" xfId="2869"/>
    <cellStyle name="Normal 10 2 2 2 3 2 3 6" xfId="2870"/>
    <cellStyle name="Normal 10 2 2 2 3 2 3 7" xfId="35445"/>
    <cellStyle name="Normal 10 2 2 2 3 2 4" xfId="2871"/>
    <cellStyle name="Normal 10 2 2 2 3 2 4 2" xfId="2872"/>
    <cellStyle name="Normal 10 2 2 2 3 2 5" xfId="2873"/>
    <cellStyle name="Normal 10 2 2 2 3 2 5 2" xfId="2874"/>
    <cellStyle name="Normal 10 2 2 2 3 2 6" xfId="2875"/>
    <cellStyle name="Normal 10 2 2 2 3 2 6 2" xfId="2876"/>
    <cellStyle name="Normal 10 2 2 2 3 2 7" xfId="2877"/>
    <cellStyle name="Normal 10 2 2 2 3 2 8" xfId="2878"/>
    <cellStyle name="Normal 10 2 2 2 3 2 9" xfId="2879"/>
    <cellStyle name="Normal 10 2 2 2 3 3" xfId="2880"/>
    <cellStyle name="Normal 10 2 2 2 3 3 2" xfId="2881"/>
    <cellStyle name="Normal 10 2 2 2 3 3 2 2" xfId="2882"/>
    <cellStyle name="Normal 10 2 2 2 3 3 2 2 2" xfId="2883"/>
    <cellStyle name="Normal 10 2 2 2 3 3 2 3" xfId="2884"/>
    <cellStyle name="Normal 10 2 2 2 3 3 2 3 2" xfId="2885"/>
    <cellStyle name="Normal 10 2 2 2 3 3 2 4" xfId="2886"/>
    <cellStyle name="Normal 10 2 2 2 3 3 2 4 2" xfId="2887"/>
    <cellStyle name="Normal 10 2 2 2 3 3 2 5" xfId="2888"/>
    <cellStyle name="Normal 10 2 2 2 3 3 2 6" xfId="2889"/>
    <cellStyle name="Normal 10 2 2 2 3 3 2 7" xfId="35446"/>
    <cellStyle name="Normal 10 2 2 2 3 3 3" xfId="2890"/>
    <cellStyle name="Normal 10 2 2 2 3 3 3 2" xfId="2891"/>
    <cellStyle name="Normal 10 2 2 2 3 3 4" xfId="2892"/>
    <cellStyle name="Normal 10 2 2 2 3 3 4 2" xfId="2893"/>
    <cellStyle name="Normal 10 2 2 2 3 3 5" xfId="2894"/>
    <cellStyle name="Normal 10 2 2 2 3 3 5 2" xfId="2895"/>
    <cellStyle name="Normal 10 2 2 2 3 3 6" xfId="2896"/>
    <cellStyle name="Normal 10 2 2 2 3 3 7" xfId="2897"/>
    <cellStyle name="Normal 10 2 2 2 3 3 8" xfId="2898"/>
    <cellStyle name="Normal 10 2 2 2 3 3 9" xfId="35447"/>
    <cellStyle name="Normal 10 2 2 2 3 4" xfId="2899"/>
    <cellStyle name="Normal 10 2 2 2 3 4 2" xfId="2900"/>
    <cellStyle name="Normal 10 2 2 2 3 4 2 2" xfId="2901"/>
    <cellStyle name="Normal 10 2 2 2 3 4 3" xfId="2902"/>
    <cellStyle name="Normal 10 2 2 2 3 4 3 2" xfId="2903"/>
    <cellStyle name="Normal 10 2 2 2 3 4 4" xfId="2904"/>
    <cellStyle name="Normal 10 2 2 2 3 4 4 2" xfId="2905"/>
    <cellStyle name="Normal 10 2 2 2 3 4 5" xfId="2906"/>
    <cellStyle name="Normal 10 2 2 2 3 4 6" xfId="2907"/>
    <cellStyle name="Normal 10 2 2 2 3 4 7" xfId="35448"/>
    <cellStyle name="Normal 10 2 2 2 3 5" xfId="2908"/>
    <cellStyle name="Normal 10 2 2 2 3 5 2" xfId="2909"/>
    <cellStyle name="Normal 10 2 2 2 3 6" xfId="2910"/>
    <cellStyle name="Normal 10 2 2 2 3 6 2" xfId="2911"/>
    <cellStyle name="Normal 10 2 2 2 3 7" xfId="2912"/>
    <cellStyle name="Normal 10 2 2 2 3 7 2" xfId="2913"/>
    <cellStyle name="Normal 10 2 2 2 3 8" xfId="2914"/>
    <cellStyle name="Normal 10 2 2 2 3 9" xfId="2915"/>
    <cellStyle name="Normal 10 2 2 2 3_Actual" xfId="2916"/>
    <cellStyle name="Normal 10 2 2 2 4" xfId="2917"/>
    <cellStyle name="Normal 10 2 2 2 4 10" xfId="2918"/>
    <cellStyle name="Normal 10 2 2 2 4 11" xfId="2919"/>
    <cellStyle name="Normal 10 2 2 2 4 12" xfId="35449"/>
    <cellStyle name="Normal 10 2 2 2 4 2" xfId="2920"/>
    <cellStyle name="Normal 10 2 2 2 4 2 2" xfId="2921"/>
    <cellStyle name="Normal 10 2 2 2 4 2 2 2" xfId="2922"/>
    <cellStyle name="Normal 10 2 2 2 4 2 2 2 2" xfId="2923"/>
    <cellStyle name="Normal 10 2 2 2 4 2 2 3" xfId="2924"/>
    <cellStyle name="Normal 10 2 2 2 4 2 2 3 2" xfId="2925"/>
    <cellStyle name="Normal 10 2 2 2 4 2 2 4" xfId="2926"/>
    <cellStyle name="Normal 10 2 2 2 4 2 2 4 2" xfId="2927"/>
    <cellStyle name="Normal 10 2 2 2 4 2 2 5" xfId="2928"/>
    <cellStyle name="Normal 10 2 2 2 4 2 2 6" xfId="2929"/>
    <cellStyle name="Normal 10 2 2 2 4 2 2 7" xfId="35450"/>
    <cellStyle name="Normal 10 2 2 2 4 2 3" xfId="2930"/>
    <cellStyle name="Normal 10 2 2 2 4 2 3 2" xfId="2931"/>
    <cellStyle name="Normal 10 2 2 2 4 2 4" xfId="2932"/>
    <cellStyle name="Normal 10 2 2 2 4 2 4 2" xfId="2933"/>
    <cellStyle name="Normal 10 2 2 2 4 2 5" xfId="2934"/>
    <cellStyle name="Normal 10 2 2 2 4 2 5 2" xfId="2935"/>
    <cellStyle name="Normal 10 2 2 2 4 2 6" xfId="2936"/>
    <cellStyle name="Normal 10 2 2 2 4 2 7" xfId="2937"/>
    <cellStyle name="Normal 10 2 2 2 4 2 8" xfId="2938"/>
    <cellStyle name="Normal 10 2 2 2 4 2 9" xfId="35451"/>
    <cellStyle name="Normal 10 2 2 2 4 3" xfId="2939"/>
    <cellStyle name="Normal 10 2 2 2 4 3 2" xfId="2940"/>
    <cellStyle name="Normal 10 2 2 2 4 3 2 2" xfId="2941"/>
    <cellStyle name="Normal 10 2 2 2 4 3 3" xfId="2942"/>
    <cellStyle name="Normal 10 2 2 2 4 3 3 2" xfId="2943"/>
    <cellStyle name="Normal 10 2 2 2 4 3 4" xfId="2944"/>
    <cellStyle name="Normal 10 2 2 2 4 3 4 2" xfId="2945"/>
    <cellStyle name="Normal 10 2 2 2 4 3 5" xfId="2946"/>
    <cellStyle name="Normal 10 2 2 2 4 3 6" xfId="2947"/>
    <cellStyle name="Normal 10 2 2 2 4 3 7" xfId="35452"/>
    <cellStyle name="Normal 10 2 2 2 4 4" xfId="2948"/>
    <cellStyle name="Normal 10 2 2 2 4 4 2" xfId="2949"/>
    <cellStyle name="Normal 10 2 2 2 4 5" xfId="2950"/>
    <cellStyle name="Normal 10 2 2 2 4 5 2" xfId="2951"/>
    <cellStyle name="Normal 10 2 2 2 4 6" xfId="2952"/>
    <cellStyle name="Normal 10 2 2 2 4 6 2" xfId="2953"/>
    <cellStyle name="Normal 10 2 2 2 4 7" xfId="2954"/>
    <cellStyle name="Normal 10 2 2 2 4 8" xfId="2955"/>
    <cellStyle name="Normal 10 2 2 2 4 9" xfId="2956"/>
    <cellStyle name="Normal 10 2 2 2 5" xfId="2957"/>
    <cellStyle name="Normal 10 2 2 2 5 2" xfId="2958"/>
    <cellStyle name="Normal 10 2 2 2 5 2 2" xfId="2959"/>
    <cellStyle name="Normal 10 2 2 2 5 2 2 2" xfId="2960"/>
    <cellStyle name="Normal 10 2 2 2 5 2 3" xfId="2961"/>
    <cellStyle name="Normal 10 2 2 2 5 2 3 2" xfId="2962"/>
    <cellStyle name="Normal 10 2 2 2 5 2 4" xfId="2963"/>
    <cellStyle name="Normal 10 2 2 2 5 2 4 2" xfId="2964"/>
    <cellStyle name="Normal 10 2 2 2 5 2 5" xfId="2965"/>
    <cellStyle name="Normal 10 2 2 2 5 2 6" xfId="2966"/>
    <cellStyle name="Normal 10 2 2 2 5 2 7" xfId="35453"/>
    <cellStyle name="Normal 10 2 2 2 5 3" xfId="2967"/>
    <cellStyle name="Normal 10 2 2 2 5 3 2" xfId="2968"/>
    <cellStyle name="Normal 10 2 2 2 5 4" xfId="2969"/>
    <cellStyle name="Normal 10 2 2 2 5 4 2" xfId="2970"/>
    <cellStyle name="Normal 10 2 2 2 5 5" xfId="2971"/>
    <cellStyle name="Normal 10 2 2 2 5 5 2" xfId="2972"/>
    <cellStyle name="Normal 10 2 2 2 5 6" xfId="2973"/>
    <cellStyle name="Normal 10 2 2 2 5 7" xfId="2974"/>
    <cellStyle name="Normal 10 2 2 2 5 8" xfId="2975"/>
    <cellStyle name="Normal 10 2 2 2 5 9" xfId="35454"/>
    <cellStyle name="Normal 10 2 2 2 6" xfId="2976"/>
    <cellStyle name="Normal 10 2 2 2 6 2" xfId="2977"/>
    <cellStyle name="Normal 10 2 2 2 6 2 2" xfId="2978"/>
    <cellStyle name="Normal 10 2 2 2 6 3" xfId="2979"/>
    <cellStyle name="Normal 10 2 2 2 6 3 2" xfId="2980"/>
    <cellStyle name="Normal 10 2 2 2 6 4" xfId="2981"/>
    <cellStyle name="Normal 10 2 2 2 6 4 2" xfId="2982"/>
    <cellStyle name="Normal 10 2 2 2 6 5" xfId="2983"/>
    <cellStyle name="Normal 10 2 2 2 6 6" xfId="2984"/>
    <cellStyle name="Normal 10 2 2 2 6 7" xfId="35455"/>
    <cellStyle name="Normal 10 2 2 2 7" xfId="2985"/>
    <cellStyle name="Normal 10 2 2 2 7 2" xfId="2986"/>
    <cellStyle name="Normal 10 2 2 2 8" xfId="2987"/>
    <cellStyle name="Normal 10 2 2 2 8 2" xfId="2988"/>
    <cellStyle name="Normal 10 2 2 2 9" xfId="2989"/>
    <cellStyle name="Normal 10 2 2 2 9 2" xfId="2990"/>
    <cellStyle name="Normal 10 2 2 2_Actual" xfId="2991"/>
    <cellStyle name="Normal 10 2 2 20" xfId="2992"/>
    <cellStyle name="Normal 10 2 2 21" xfId="2993"/>
    <cellStyle name="Normal 10 2 2 22" xfId="2994"/>
    <cellStyle name="Normal 10 2 2 23" xfId="2995"/>
    <cellStyle name="Normal 10 2 2 24" xfId="2996"/>
    <cellStyle name="Normal 10 2 2 25" xfId="2997"/>
    <cellStyle name="Normal 10 2 2 26" xfId="35456"/>
    <cellStyle name="Normal 10 2 2 3" xfId="2998"/>
    <cellStyle name="Normal 10 2 2 3 10" xfId="2999"/>
    <cellStyle name="Normal 10 2 2 3 11" xfId="3000"/>
    <cellStyle name="Normal 10 2 2 3 12" xfId="3001"/>
    <cellStyle name="Normal 10 2 2 3 13" xfId="3002"/>
    <cellStyle name="Normal 10 2 2 3 14" xfId="3003"/>
    <cellStyle name="Normal 10 2 2 3 15" xfId="35457"/>
    <cellStyle name="Normal 10 2 2 3 2" xfId="3004"/>
    <cellStyle name="Normal 10 2 2 3 2 10" xfId="3005"/>
    <cellStyle name="Normal 10 2 2 3 2 11" xfId="3006"/>
    <cellStyle name="Normal 10 2 2 3 2 12" xfId="3007"/>
    <cellStyle name="Normal 10 2 2 3 2 13" xfId="35458"/>
    <cellStyle name="Normal 10 2 2 3 2 2" xfId="3008"/>
    <cellStyle name="Normal 10 2 2 3 2 2 10" xfId="3009"/>
    <cellStyle name="Normal 10 2 2 3 2 2 11" xfId="3010"/>
    <cellStyle name="Normal 10 2 2 3 2 2 12" xfId="35459"/>
    <cellStyle name="Normal 10 2 2 3 2 2 2" xfId="3011"/>
    <cellStyle name="Normal 10 2 2 3 2 2 2 2" xfId="3012"/>
    <cellStyle name="Normal 10 2 2 3 2 2 2 2 2" xfId="3013"/>
    <cellStyle name="Normal 10 2 2 3 2 2 2 2 2 2" xfId="3014"/>
    <cellStyle name="Normal 10 2 2 3 2 2 2 2 3" xfId="3015"/>
    <cellStyle name="Normal 10 2 2 3 2 2 2 2 3 2" xfId="3016"/>
    <cellStyle name="Normal 10 2 2 3 2 2 2 2 4" xfId="3017"/>
    <cellStyle name="Normal 10 2 2 3 2 2 2 2 4 2" xfId="3018"/>
    <cellStyle name="Normal 10 2 2 3 2 2 2 2 5" xfId="3019"/>
    <cellStyle name="Normal 10 2 2 3 2 2 2 2 6" xfId="3020"/>
    <cellStyle name="Normal 10 2 2 3 2 2 2 2 7" xfId="35460"/>
    <cellStyle name="Normal 10 2 2 3 2 2 2 3" xfId="3021"/>
    <cellStyle name="Normal 10 2 2 3 2 2 2 3 2" xfId="3022"/>
    <cellStyle name="Normal 10 2 2 3 2 2 2 4" xfId="3023"/>
    <cellStyle name="Normal 10 2 2 3 2 2 2 4 2" xfId="3024"/>
    <cellStyle name="Normal 10 2 2 3 2 2 2 5" xfId="3025"/>
    <cellStyle name="Normal 10 2 2 3 2 2 2 5 2" xfId="3026"/>
    <cellStyle name="Normal 10 2 2 3 2 2 2 6" xfId="3027"/>
    <cellStyle name="Normal 10 2 2 3 2 2 2 7" xfId="3028"/>
    <cellStyle name="Normal 10 2 2 3 2 2 2 8" xfId="3029"/>
    <cellStyle name="Normal 10 2 2 3 2 2 2 9" xfId="35461"/>
    <cellStyle name="Normal 10 2 2 3 2 2 3" xfId="3030"/>
    <cellStyle name="Normal 10 2 2 3 2 2 3 2" xfId="3031"/>
    <cellStyle name="Normal 10 2 2 3 2 2 3 2 2" xfId="3032"/>
    <cellStyle name="Normal 10 2 2 3 2 2 3 3" xfId="3033"/>
    <cellStyle name="Normal 10 2 2 3 2 2 3 3 2" xfId="3034"/>
    <cellStyle name="Normal 10 2 2 3 2 2 3 4" xfId="3035"/>
    <cellStyle name="Normal 10 2 2 3 2 2 3 4 2" xfId="3036"/>
    <cellStyle name="Normal 10 2 2 3 2 2 3 5" xfId="3037"/>
    <cellStyle name="Normal 10 2 2 3 2 2 3 6" xfId="3038"/>
    <cellStyle name="Normal 10 2 2 3 2 2 3 7" xfId="35462"/>
    <cellStyle name="Normal 10 2 2 3 2 2 4" xfId="3039"/>
    <cellStyle name="Normal 10 2 2 3 2 2 4 2" xfId="3040"/>
    <cellStyle name="Normal 10 2 2 3 2 2 5" xfId="3041"/>
    <cellStyle name="Normal 10 2 2 3 2 2 5 2" xfId="3042"/>
    <cellStyle name="Normal 10 2 2 3 2 2 6" xfId="3043"/>
    <cellStyle name="Normal 10 2 2 3 2 2 6 2" xfId="3044"/>
    <cellStyle name="Normal 10 2 2 3 2 2 7" xfId="3045"/>
    <cellStyle name="Normal 10 2 2 3 2 2 8" xfId="3046"/>
    <cellStyle name="Normal 10 2 2 3 2 2 9" xfId="3047"/>
    <cellStyle name="Normal 10 2 2 3 2 3" xfId="3048"/>
    <cellStyle name="Normal 10 2 2 3 2 3 2" xfId="3049"/>
    <cellStyle name="Normal 10 2 2 3 2 3 2 2" xfId="3050"/>
    <cellStyle name="Normal 10 2 2 3 2 3 2 2 2" xfId="3051"/>
    <cellStyle name="Normal 10 2 2 3 2 3 2 3" xfId="3052"/>
    <cellStyle name="Normal 10 2 2 3 2 3 2 3 2" xfId="3053"/>
    <cellStyle name="Normal 10 2 2 3 2 3 2 4" xfId="3054"/>
    <cellStyle name="Normal 10 2 2 3 2 3 2 4 2" xfId="3055"/>
    <cellStyle name="Normal 10 2 2 3 2 3 2 5" xfId="3056"/>
    <cellStyle name="Normal 10 2 2 3 2 3 2 6" xfId="3057"/>
    <cellStyle name="Normal 10 2 2 3 2 3 2 7" xfId="35463"/>
    <cellStyle name="Normal 10 2 2 3 2 3 3" xfId="3058"/>
    <cellStyle name="Normal 10 2 2 3 2 3 3 2" xfId="3059"/>
    <cellStyle name="Normal 10 2 2 3 2 3 4" xfId="3060"/>
    <cellStyle name="Normal 10 2 2 3 2 3 4 2" xfId="3061"/>
    <cellStyle name="Normal 10 2 2 3 2 3 5" xfId="3062"/>
    <cellStyle name="Normal 10 2 2 3 2 3 5 2" xfId="3063"/>
    <cellStyle name="Normal 10 2 2 3 2 3 6" xfId="3064"/>
    <cellStyle name="Normal 10 2 2 3 2 3 7" xfId="3065"/>
    <cellStyle name="Normal 10 2 2 3 2 3 8" xfId="3066"/>
    <cellStyle name="Normal 10 2 2 3 2 3 9" xfId="35464"/>
    <cellStyle name="Normal 10 2 2 3 2 4" xfId="3067"/>
    <cellStyle name="Normal 10 2 2 3 2 4 2" xfId="3068"/>
    <cellStyle name="Normal 10 2 2 3 2 4 2 2" xfId="3069"/>
    <cellStyle name="Normal 10 2 2 3 2 4 3" xfId="3070"/>
    <cellStyle name="Normal 10 2 2 3 2 4 3 2" xfId="3071"/>
    <cellStyle name="Normal 10 2 2 3 2 4 4" xfId="3072"/>
    <cellStyle name="Normal 10 2 2 3 2 4 4 2" xfId="3073"/>
    <cellStyle name="Normal 10 2 2 3 2 4 5" xfId="3074"/>
    <cellStyle name="Normal 10 2 2 3 2 4 6" xfId="3075"/>
    <cellStyle name="Normal 10 2 2 3 2 4 7" xfId="35465"/>
    <cellStyle name="Normal 10 2 2 3 2 5" xfId="3076"/>
    <cellStyle name="Normal 10 2 2 3 2 5 2" xfId="3077"/>
    <cellStyle name="Normal 10 2 2 3 2 6" xfId="3078"/>
    <cellStyle name="Normal 10 2 2 3 2 6 2" xfId="3079"/>
    <cellStyle name="Normal 10 2 2 3 2 7" xfId="3080"/>
    <cellStyle name="Normal 10 2 2 3 2 7 2" xfId="3081"/>
    <cellStyle name="Normal 10 2 2 3 2 8" xfId="3082"/>
    <cellStyle name="Normal 10 2 2 3 2 9" xfId="3083"/>
    <cellStyle name="Normal 10 2 2 3 2_Actual" xfId="3084"/>
    <cellStyle name="Normal 10 2 2 3 3" xfId="3085"/>
    <cellStyle name="Normal 10 2 2 3 3 10" xfId="3086"/>
    <cellStyle name="Normal 10 2 2 3 3 11" xfId="3087"/>
    <cellStyle name="Normal 10 2 2 3 3 12" xfId="3088"/>
    <cellStyle name="Normal 10 2 2 3 3 13" xfId="35466"/>
    <cellStyle name="Normal 10 2 2 3 3 2" xfId="3089"/>
    <cellStyle name="Normal 10 2 2 3 3 2 10" xfId="3090"/>
    <cellStyle name="Normal 10 2 2 3 3 2 11" xfId="3091"/>
    <cellStyle name="Normal 10 2 2 3 3 2 12" xfId="35467"/>
    <cellStyle name="Normal 10 2 2 3 3 2 2" xfId="3092"/>
    <cellStyle name="Normal 10 2 2 3 3 2 2 2" xfId="3093"/>
    <cellStyle name="Normal 10 2 2 3 3 2 2 2 2" xfId="3094"/>
    <cellStyle name="Normal 10 2 2 3 3 2 2 2 2 2" xfId="3095"/>
    <cellStyle name="Normal 10 2 2 3 3 2 2 2 3" xfId="3096"/>
    <cellStyle name="Normal 10 2 2 3 3 2 2 2 3 2" xfId="3097"/>
    <cellStyle name="Normal 10 2 2 3 3 2 2 2 4" xfId="3098"/>
    <cellStyle name="Normal 10 2 2 3 3 2 2 2 4 2" xfId="3099"/>
    <cellStyle name="Normal 10 2 2 3 3 2 2 2 5" xfId="3100"/>
    <cellStyle name="Normal 10 2 2 3 3 2 2 2 6" xfId="3101"/>
    <cellStyle name="Normal 10 2 2 3 3 2 2 2 7" xfId="35468"/>
    <cellStyle name="Normal 10 2 2 3 3 2 2 3" xfId="3102"/>
    <cellStyle name="Normal 10 2 2 3 3 2 2 3 2" xfId="3103"/>
    <cellStyle name="Normal 10 2 2 3 3 2 2 4" xfId="3104"/>
    <cellStyle name="Normal 10 2 2 3 3 2 2 4 2" xfId="3105"/>
    <cellStyle name="Normal 10 2 2 3 3 2 2 5" xfId="3106"/>
    <cellStyle name="Normal 10 2 2 3 3 2 2 5 2" xfId="3107"/>
    <cellStyle name="Normal 10 2 2 3 3 2 2 6" xfId="3108"/>
    <cellStyle name="Normal 10 2 2 3 3 2 2 7" xfId="3109"/>
    <cellStyle name="Normal 10 2 2 3 3 2 2 8" xfId="3110"/>
    <cellStyle name="Normal 10 2 2 3 3 2 2 9" xfId="35469"/>
    <cellStyle name="Normal 10 2 2 3 3 2 3" xfId="3111"/>
    <cellStyle name="Normal 10 2 2 3 3 2 3 2" xfId="3112"/>
    <cellStyle name="Normal 10 2 2 3 3 2 3 2 2" xfId="3113"/>
    <cellStyle name="Normal 10 2 2 3 3 2 3 3" xfId="3114"/>
    <cellStyle name="Normal 10 2 2 3 3 2 3 3 2" xfId="3115"/>
    <cellStyle name="Normal 10 2 2 3 3 2 3 4" xfId="3116"/>
    <cellStyle name="Normal 10 2 2 3 3 2 3 4 2" xfId="3117"/>
    <cellStyle name="Normal 10 2 2 3 3 2 3 5" xfId="3118"/>
    <cellStyle name="Normal 10 2 2 3 3 2 3 6" xfId="3119"/>
    <cellStyle name="Normal 10 2 2 3 3 2 3 7" xfId="35470"/>
    <cellStyle name="Normal 10 2 2 3 3 2 4" xfId="3120"/>
    <cellStyle name="Normal 10 2 2 3 3 2 4 2" xfId="3121"/>
    <cellStyle name="Normal 10 2 2 3 3 2 5" xfId="3122"/>
    <cellStyle name="Normal 10 2 2 3 3 2 5 2" xfId="3123"/>
    <cellStyle name="Normal 10 2 2 3 3 2 6" xfId="3124"/>
    <cellStyle name="Normal 10 2 2 3 3 2 6 2" xfId="3125"/>
    <cellStyle name="Normal 10 2 2 3 3 2 7" xfId="3126"/>
    <cellStyle name="Normal 10 2 2 3 3 2 8" xfId="3127"/>
    <cellStyle name="Normal 10 2 2 3 3 2 9" xfId="3128"/>
    <cellStyle name="Normal 10 2 2 3 3 3" xfId="3129"/>
    <cellStyle name="Normal 10 2 2 3 3 3 2" xfId="3130"/>
    <cellStyle name="Normal 10 2 2 3 3 3 2 2" xfId="3131"/>
    <cellStyle name="Normal 10 2 2 3 3 3 2 2 2" xfId="3132"/>
    <cellStyle name="Normal 10 2 2 3 3 3 2 3" xfId="3133"/>
    <cellStyle name="Normal 10 2 2 3 3 3 2 3 2" xfId="3134"/>
    <cellStyle name="Normal 10 2 2 3 3 3 2 4" xfId="3135"/>
    <cellStyle name="Normal 10 2 2 3 3 3 2 4 2" xfId="3136"/>
    <cellStyle name="Normal 10 2 2 3 3 3 2 5" xfId="3137"/>
    <cellStyle name="Normal 10 2 2 3 3 3 2 6" xfId="3138"/>
    <cellStyle name="Normal 10 2 2 3 3 3 2 7" xfId="35471"/>
    <cellStyle name="Normal 10 2 2 3 3 3 3" xfId="3139"/>
    <cellStyle name="Normal 10 2 2 3 3 3 3 2" xfId="3140"/>
    <cellStyle name="Normal 10 2 2 3 3 3 4" xfId="3141"/>
    <cellStyle name="Normal 10 2 2 3 3 3 4 2" xfId="3142"/>
    <cellStyle name="Normal 10 2 2 3 3 3 5" xfId="3143"/>
    <cellStyle name="Normal 10 2 2 3 3 3 5 2" xfId="3144"/>
    <cellStyle name="Normal 10 2 2 3 3 3 6" xfId="3145"/>
    <cellStyle name="Normal 10 2 2 3 3 3 7" xfId="3146"/>
    <cellStyle name="Normal 10 2 2 3 3 3 8" xfId="3147"/>
    <cellStyle name="Normal 10 2 2 3 3 3 9" xfId="35472"/>
    <cellStyle name="Normal 10 2 2 3 3 4" xfId="3148"/>
    <cellStyle name="Normal 10 2 2 3 3 4 2" xfId="3149"/>
    <cellStyle name="Normal 10 2 2 3 3 4 2 2" xfId="3150"/>
    <cellStyle name="Normal 10 2 2 3 3 4 3" xfId="3151"/>
    <cellStyle name="Normal 10 2 2 3 3 4 3 2" xfId="3152"/>
    <cellStyle name="Normal 10 2 2 3 3 4 4" xfId="3153"/>
    <cellStyle name="Normal 10 2 2 3 3 4 4 2" xfId="3154"/>
    <cellStyle name="Normal 10 2 2 3 3 4 5" xfId="3155"/>
    <cellStyle name="Normal 10 2 2 3 3 4 6" xfId="3156"/>
    <cellStyle name="Normal 10 2 2 3 3 4 7" xfId="35473"/>
    <cellStyle name="Normal 10 2 2 3 3 5" xfId="3157"/>
    <cellStyle name="Normal 10 2 2 3 3 5 2" xfId="3158"/>
    <cellStyle name="Normal 10 2 2 3 3 6" xfId="3159"/>
    <cellStyle name="Normal 10 2 2 3 3 6 2" xfId="3160"/>
    <cellStyle name="Normal 10 2 2 3 3 7" xfId="3161"/>
    <cellStyle name="Normal 10 2 2 3 3 7 2" xfId="3162"/>
    <cellStyle name="Normal 10 2 2 3 3 8" xfId="3163"/>
    <cellStyle name="Normal 10 2 2 3 3 9" xfId="3164"/>
    <cellStyle name="Normal 10 2 2 3 3_Actual" xfId="3165"/>
    <cellStyle name="Normal 10 2 2 3 4" xfId="3166"/>
    <cellStyle name="Normal 10 2 2 3 4 10" xfId="3167"/>
    <cellStyle name="Normal 10 2 2 3 4 11" xfId="3168"/>
    <cellStyle name="Normal 10 2 2 3 4 12" xfId="35474"/>
    <cellStyle name="Normal 10 2 2 3 4 2" xfId="3169"/>
    <cellStyle name="Normal 10 2 2 3 4 2 2" xfId="3170"/>
    <cellStyle name="Normal 10 2 2 3 4 2 2 2" xfId="3171"/>
    <cellStyle name="Normal 10 2 2 3 4 2 2 2 2" xfId="3172"/>
    <cellStyle name="Normal 10 2 2 3 4 2 2 3" xfId="3173"/>
    <cellStyle name="Normal 10 2 2 3 4 2 2 3 2" xfId="3174"/>
    <cellStyle name="Normal 10 2 2 3 4 2 2 4" xfId="3175"/>
    <cellStyle name="Normal 10 2 2 3 4 2 2 4 2" xfId="3176"/>
    <cellStyle name="Normal 10 2 2 3 4 2 2 5" xfId="3177"/>
    <cellStyle name="Normal 10 2 2 3 4 2 2 6" xfId="3178"/>
    <cellStyle name="Normal 10 2 2 3 4 2 2 7" xfId="35475"/>
    <cellStyle name="Normal 10 2 2 3 4 2 3" xfId="3179"/>
    <cellStyle name="Normal 10 2 2 3 4 2 3 2" xfId="3180"/>
    <cellStyle name="Normal 10 2 2 3 4 2 4" xfId="3181"/>
    <cellStyle name="Normal 10 2 2 3 4 2 4 2" xfId="3182"/>
    <cellStyle name="Normal 10 2 2 3 4 2 5" xfId="3183"/>
    <cellStyle name="Normal 10 2 2 3 4 2 5 2" xfId="3184"/>
    <cellStyle name="Normal 10 2 2 3 4 2 6" xfId="3185"/>
    <cellStyle name="Normal 10 2 2 3 4 2 7" xfId="3186"/>
    <cellStyle name="Normal 10 2 2 3 4 2 8" xfId="3187"/>
    <cellStyle name="Normal 10 2 2 3 4 2 9" xfId="35476"/>
    <cellStyle name="Normal 10 2 2 3 4 3" xfId="3188"/>
    <cellStyle name="Normal 10 2 2 3 4 3 2" xfId="3189"/>
    <cellStyle name="Normal 10 2 2 3 4 3 2 2" xfId="3190"/>
    <cellStyle name="Normal 10 2 2 3 4 3 3" xfId="3191"/>
    <cellStyle name="Normal 10 2 2 3 4 3 3 2" xfId="3192"/>
    <cellStyle name="Normal 10 2 2 3 4 3 4" xfId="3193"/>
    <cellStyle name="Normal 10 2 2 3 4 3 4 2" xfId="3194"/>
    <cellStyle name="Normal 10 2 2 3 4 3 5" xfId="3195"/>
    <cellStyle name="Normal 10 2 2 3 4 3 6" xfId="3196"/>
    <cellStyle name="Normal 10 2 2 3 4 3 7" xfId="35477"/>
    <cellStyle name="Normal 10 2 2 3 4 4" xfId="3197"/>
    <cellStyle name="Normal 10 2 2 3 4 4 2" xfId="3198"/>
    <cellStyle name="Normal 10 2 2 3 4 5" xfId="3199"/>
    <cellStyle name="Normal 10 2 2 3 4 5 2" xfId="3200"/>
    <cellStyle name="Normal 10 2 2 3 4 6" xfId="3201"/>
    <cellStyle name="Normal 10 2 2 3 4 6 2" xfId="3202"/>
    <cellStyle name="Normal 10 2 2 3 4 7" xfId="3203"/>
    <cellStyle name="Normal 10 2 2 3 4 8" xfId="3204"/>
    <cellStyle name="Normal 10 2 2 3 4 9" xfId="3205"/>
    <cellStyle name="Normal 10 2 2 3 5" xfId="3206"/>
    <cellStyle name="Normal 10 2 2 3 5 2" xfId="3207"/>
    <cellStyle name="Normal 10 2 2 3 5 2 2" xfId="3208"/>
    <cellStyle name="Normal 10 2 2 3 5 2 2 2" xfId="3209"/>
    <cellStyle name="Normal 10 2 2 3 5 2 3" xfId="3210"/>
    <cellStyle name="Normal 10 2 2 3 5 2 3 2" xfId="3211"/>
    <cellStyle name="Normal 10 2 2 3 5 2 4" xfId="3212"/>
    <cellStyle name="Normal 10 2 2 3 5 2 4 2" xfId="3213"/>
    <cellStyle name="Normal 10 2 2 3 5 2 5" xfId="3214"/>
    <cellStyle name="Normal 10 2 2 3 5 2 6" xfId="3215"/>
    <cellStyle name="Normal 10 2 2 3 5 2 7" xfId="35478"/>
    <cellStyle name="Normal 10 2 2 3 5 3" xfId="3216"/>
    <cellStyle name="Normal 10 2 2 3 5 3 2" xfId="3217"/>
    <cellStyle name="Normal 10 2 2 3 5 4" xfId="3218"/>
    <cellStyle name="Normal 10 2 2 3 5 4 2" xfId="3219"/>
    <cellStyle name="Normal 10 2 2 3 5 5" xfId="3220"/>
    <cellStyle name="Normal 10 2 2 3 5 5 2" xfId="3221"/>
    <cellStyle name="Normal 10 2 2 3 5 6" xfId="3222"/>
    <cellStyle name="Normal 10 2 2 3 5 7" xfId="3223"/>
    <cellStyle name="Normal 10 2 2 3 5 8" xfId="3224"/>
    <cellStyle name="Normal 10 2 2 3 5 9" xfId="35479"/>
    <cellStyle name="Normal 10 2 2 3 6" xfId="3225"/>
    <cellStyle name="Normal 10 2 2 3 6 2" xfId="3226"/>
    <cellStyle name="Normal 10 2 2 3 6 2 2" xfId="3227"/>
    <cellStyle name="Normal 10 2 2 3 6 3" xfId="3228"/>
    <cellStyle name="Normal 10 2 2 3 6 3 2" xfId="3229"/>
    <cellStyle name="Normal 10 2 2 3 6 4" xfId="3230"/>
    <cellStyle name="Normal 10 2 2 3 6 4 2" xfId="3231"/>
    <cellStyle name="Normal 10 2 2 3 6 5" xfId="3232"/>
    <cellStyle name="Normal 10 2 2 3 6 6" xfId="3233"/>
    <cellStyle name="Normal 10 2 2 3 6 7" xfId="35480"/>
    <cellStyle name="Normal 10 2 2 3 7" xfId="3234"/>
    <cellStyle name="Normal 10 2 2 3 7 2" xfId="3235"/>
    <cellStyle name="Normal 10 2 2 3 8" xfId="3236"/>
    <cellStyle name="Normal 10 2 2 3 8 2" xfId="3237"/>
    <cellStyle name="Normal 10 2 2 3 9" xfId="3238"/>
    <cellStyle name="Normal 10 2 2 3 9 2" xfId="3239"/>
    <cellStyle name="Normal 10 2 2 3_Actual" xfId="3240"/>
    <cellStyle name="Normal 10 2 2 4" xfId="3241"/>
    <cellStyle name="Normal 10 2 2 4 10" xfId="3242"/>
    <cellStyle name="Normal 10 2 2 4 11" xfId="3243"/>
    <cellStyle name="Normal 10 2 2 4 12" xfId="3244"/>
    <cellStyle name="Normal 10 2 2 4 13" xfId="3245"/>
    <cellStyle name="Normal 10 2 2 4 14" xfId="3246"/>
    <cellStyle name="Normal 10 2 2 4 15" xfId="35481"/>
    <cellStyle name="Normal 10 2 2 4 2" xfId="3247"/>
    <cellStyle name="Normal 10 2 2 4 2 10" xfId="3248"/>
    <cellStyle name="Normal 10 2 2 4 2 11" xfId="3249"/>
    <cellStyle name="Normal 10 2 2 4 2 12" xfId="35482"/>
    <cellStyle name="Normal 10 2 2 4 2 2" xfId="3250"/>
    <cellStyle name="Normal 10 2 2 4 2 2 2" xfId="3251"/>
    <cellStyle name="Normal 10 2 2 4 2 2 2 2" xfId="3252"/>
    <cellStyle name="Normal 10 2 2 4 2 2 2 2 2" xfId="3253"/>
    <cellStyle name="Normal 10 2 2 4 2 2 2 3" xfId="3254"/>
    <cellStyle name="Normal 10 2 2 4 2 2 2 3 2" xfId="3255"/>
    <cellStyle name="Normal 10 2 2 4 2 2 2 4" xfId="3256"/>
    <cellStyle name="Normal 10 2 2 4 2 2 2 4 2" xfId="3257"/>
    <cellStyle name="Normal 10 2 2 4 2 2 2 5" xfId="3258"/>
    <cellStyle name="Normal 10 2 2 4 2 2 2 6" xfId="3259"/>
    <cellStyle name="Normal 10 2 2 4 2 2 2 7" xfId="35483"/>
    <cellStyle name="Normal 10 2 2 4 2 2 3" xfId="3260"/>
    <cellStyle name="Normal 10 2 2 4 2 2 3 2" xfId="3261"/>
    <cellStyle name="Normal 10 2 2 4 2 2 4" xfId="3262"/>
    <cellStyle name="Normal 10 2 2 4 2 2 4 2" xfId="3263"/>
    <cellStyle name="Normal 10 2 2 4 2 2 5" xfId="3264"/>
    <cellStyle name="Normal 10 2 2 4 2 2 5 2" xfId="3265"/>
    <cellStyle name="Normal 10 2 2 4 2 2 6" xfId="3266"/>
    <cellStyle name="Normal 10 2 2 4 2 2 7" xfId="3267"/>
    <cellStyle name="Normal 10 2 2 4 2 2 8" xfId="3268"/>
    <cellStyle name="Normal 10 2 2 4 2 2 9" xfId="35484"/>
    <cellStyle name="Normal 10 2 2 4 2 3" xfId="3269"/>
    <cellStyle name="Normal 10 2 2 4 2 3 2" xfId="3270"/>
    <cellStyle name="Normal 10 2 2 4 2 3 2 2" xfId="3271"/>
    <cellStyle name="Normal 10 2 2 4 2 3 3" xfId="3272"/>
    <cellStyle name="Normal 10 2 2 4 2 3 3 2" xfId="3273"/>
    <cellStyle name="Normal 10 2 2 4 2 3 4" xfId="3274"/>
    <cellStyle name="Normal 10 2 2 4 2 3 4 2" xfId="3275"/>
    <cellStyle name="Normal 10 2 2 4 2 3 5" xfId="3276"/>
    <cellStyle name="Normal 10 2 2 4 2 3 6" xfId="3277"/>
    <cellStyle name="Normal 10 2 2 4 2 3 7" xfId="35485"/>
    <cellStyle name="Normal 10 2 2 4 2 4" xfId="3278"/>
    <cellStyle name="Normal 10 2 2 4 2 4 2" xfId="3279"/>
    <cellStyle name="Normal 10 2 2 4 2 5" xfId="3280"/>
    <cellStyle name="Normal 10 2 2 4 2 5 2" xfId="3281"/>
    <cellStyle name="Normal 10 2 2 4 2 6" xfId="3282"/>
    <cellStyle name="Normal 10 2 2 4 2 6 2" xfId="3283"/>
    <cellStyle name="Normal 10 2 2 4 2 7" xfId="3284"/>
    <cellStyle name="Normal 10 2 2 4 2 8" xfId="3285"/>
    <cellStyle name="Normal 10 2 2 4 2 9" xfId="3286"/>
    <cellStyle name="Normal 10 2 2 4 3" xfId="3287"/>
    <cellStyle name="Normal 10 2 2 4 3 10" xfId="3288"/>
    <cellStyle name="Normal 10 2 2 4 3 11" xfId="3289"/>
    <cellStyle name="Normal 10 2 2 4 3 12" xfId="35486"/>
    <cellStyle name="Normal 10 2 2 4 3 2" xfId="3290"/>
    <cellStyle name="Normal 10 2 2 4 3 2 2" xfId="3291"/>
    <cellStyle name="Normal 10 2 2 4 3 2 2 2" xfId="3292"/>
    <cellStyle name="Normal 10 2 2 4 3 2 2 2 2" xfId="3293"/>
    <cellStyle name="Normal 10 2 2 4 3 2 2 3" xfId="3294"/>
    <cellStyle name="Normal 10 2 2 4 3 2 2 3 2" xfId="3295"/>
    <cellStyle name="Normal 10 2 2 4 3 2 2 4" xfId="3296"/>
    <cellStyle name="Normal 10 2 2 4 3 2 2 4 2" xfId="3297"/>
    <cellStyle name="Normal 10 2 2 4 3 2 2 5" xfId="3298"/>
    <cellStyle name="Normal 10 2 2 4 3 2 2 6" xfId="3299"/>
    <cellStyle name="Normal 10 2 2 4 3 2 2 7" xfId="35487"/>
    <cellStyle name="Normal 10 2 2 4 3 2 3" xfId="3300"/>
    <cellStyle name="Normal 10 2 2 4 3 2 3 2" xfId="3301"/>
    <cellStyle name="Normal 10 2 2 4 3 2 4" xfId="3302"/>
    <cellStyle name="Normal 10 2 2 4 3 2 4 2" xfId="3303"/>
    <cellStyle name="Normal 10 2 2 4 3 2 5" xfId="3304"/>
    <cellStyle name="Normal 10 2 2 4 3 2 5 2" xfId="3305"/>
    <cellStyle name="Normal 10 2 2 4 3 2 6" xfId="3306"/>
    <cellStyle name="Normal 10 2 2 4 3 2 7" xfId="3307"/>
    <cellStyle name="Normal 10 2 2 4 3 2 8" xfId="3308"/>
    <cellStyle name="Normal 10 2 2 4 3 2 9" xfId="35488"/>
    <cellStyle name="Normal 10 2 2 4 3 3" xfId="3309"/>
    <cellStyle name="Normal 10 2 2 4 3 3 2" xfId="3310"/>
    <cellStyle name="Normal 10 2 2 4 3 3 2 2" xfId="3311"/>
    <cellStyle name="Normal 10 2 2 4 3 3 3" xfId="3312"/>
    <cellStyle name="Normal 10 2 2 4 3 3 3 2" xfId="3313"/>
    <cellStyle name="Normal 10 2 2 4 3 3 4" xfId="3314"/>
    <cellStyle name="Normal 10 2 2 4 3 3 4 2" xfId="3315"/>
    <cellStyle name="Normal 10 2 2 4 3 3 5" xfId="3316"/>
    <cellStyle name="Normal 10 2 2 4 3 3 6" xfId="3317"/>
    <cellStyle name="Normal 10 2 2 4 3 3 7" xfId="35489"/>
    <cellStyle name="Normal 10 2 2 4 3 4" xfId="3318"/>
    <cellStyle name="Normal 10 2 2 4 3 4 2" xfId="3319"/>
    <cellStyle name="Normal 10 2 2 4 3 5" xfId="3320"/>
    <cellStyle name="Normal 10 2 2 4 3 5 2" xfId="3321"/>
    <cellStyle name="Normal 10 2 2 4 3 6" xfId="3322"/>
    <cellStyle name="Normal 10 2 2 4 3 6 2" xfId="3323"/>
    <cellStyle name="Normal 10 2 2 4 3 7" xfId="3324"/>
    <cellStyle name="Normal 10 2 2 4 3 8" xfId="3325"/>
    <cellStyle name="Normal 10 2 2 4 3 9" xfId="3326"/>
    <cellStyle name="Normal 10 2 2 4 4" xfId="3327"/>
    <cellStyle name="Normal 10 2 2 4 4 10" xfId="3328"/>
    <cellStyle name="Normal 10 2 2 4 4 11" xfId="3329"/>
    <cellStyle name="Normal 10 2 2 4 4 12" xfId="35490"/>
    <cellStyle name="Normal 10 2 2 4 4 2" xfId="3330"/>
    <cellStyle name="Normal 10 2 2 4 4 2 2" xfId="3331"/>
    <cellStyle name="Normal 10 2 2 4 4 2 2 2" xfId="3332"/>
    <cellStyle name="Normal 10 2 2 4 4 2 2 2 2" xfId="3333"/>
    <cellStyle name="Normal 10 2 2 4 4 2 2 3" xfId="3334"/>
    <cellStyle name="Normal 10 2 2 4 4 2 2 3 2" xfId="3335"/>
    <cellStyle name="Normal 10 2 2 4 4 2 2 4" xfId="3336"/>
    <cellStyle name="Normal 10 2 2 4 4 2 2 4 2" xfId="3337"/>
    <cellStyle name="Normal 10 2 2 4 4 2 2 5" xfId="3338"/>
    <cellStyle name="Normal 10 2 2 4 4 2 2 6" xfId="3339"/>
    <cellStyle name="Normal 10 2 2 4 4 2 2 7" xfId="35491"/>
    <cellStyle name="Normal 10 2 2 4 4 2 3" xfId="3340"/>
    <cellStyle name="Normal 10 2 2 4 4 2 3 2" xfId="3341"/>
    <cellStyle name="Normal 10 2 2 4 4 2 4" xfId="3342"/>
    <cellStyle name="Normal 10 2 2 4 4 2 4 2" xfId="3343"/>
    <cellStyle name="Normal 10 2 2 4 4 2 5" xfId="3344"/>
    <cellStyle name="Normal 10 2 2 4 4 2 5 2" xfId="3345"/>
    <cellStyle name="Normal 10 2 2 4 4 2 6" xfId="3346"/>
    <cellStyle name="Normal 10 2 2 4 4 2 7" xfId="3347"/>
    <cellStyle name="Normal 10 2 2 4 4 2 8" xfId="3348"/>
    <cellStyle name="Normal 10 2 2 4 4 2 9" xfId="35492"/>
    <cellStyle name="Normal 10 2 2 4 4 3" xfId="3349"/>
    <cellStyle name="Normal 10 2 2 4 4 3 2" xfId="3350"/>
    <cellStyle name="Normal 10 2 2 4 4 3 2 2" xfId="3351"/>
    <cellStyle name="Normal 10 2 2 4 4 3 3" xfId="3352"/>
    <cellStyle name="Normal 10 2 2 4 4 3 3 2" xfId="3353"/>
    <cellStyle name="Normal 10 2 2 4 4 3 4" xfId="3354"/>
    <cellStyle name="Normal 10 2 2 4 4 3 4 2" xfId="3355"/>
    <cellStyle name="Normal 10 2 2 4 4 3 5" xfId="3356"/>
    <cellStyle name="Normal 10 2 2 4 4 3 6" xfId="3357"/>
    <cellStyle name="Normal 10 2 2 4 4 3 7" xfId="35493"/>
    <cellStyle name="Normal 10 2 2 4 4 4" xfId="3358"/>
    <cellStyle name="Normal 10 2 2 4 4 4 2" xfId="3359"/>
    <cellStyle name="Normal 10 2 2 4 4 5" xfId="3360"/>
    <cellStyle name="Normal 10 2 2 4 4 5 2" xfId="3361"/>
    <cellStyle name="Normal 10 2 2 4 4 6" xfId="3362"/>
    <cellStyle name="Normal 10 2 2 4 4 6 2" xfId="3363"/>
    <cellStyle name="Normal 10 2 2 4 4 7" xfId="3364"/>
    <cellStyle name="Normal 10 2 2 4 4 8" xfId="3365"/>
    <cellStyle name="Normal 10 2 2 4 4 9" xfId="3366"/>
    <cellStyle name="Normal 10 2 2 4 5" xfId="3367"/>
    <cellStyle name="Normal 10 2 2 4 5 2" xfId="3368"/>
    <cellStyle name="Normal 10 2 2 4 5 2 2" xfId="3369"/>
    <cellStyle name="Normal 10 2 2 4 5 2 2 2" xfId="3370"/>
    <cellStyle name="Normal 10 2 2 4 5 2 3" xfId="3371"/>
    <cellStyle name="Normal 10 2 2 4 5 2 3 2" xfId="3372"/>
    <cellStyle name="Normal 10 2 2 4 5 2 4" xfId="3373"/>
    <cellStyle name="Normal 10 2 2 4 5 2 4 2" xfId="3374"/>
    <cellStyle name="Normal 10 2 2 4 5 2 5" xfId="3375"/>
    <cellStyle name="Normal 10 2 2 4 5 2 6" xfId="3376"/>
    <cellStyle name="Normal 10 2 2 4 5 2 7" xfId="35494"/>
    <cellStyle name="Normal 10 2 2 4 5 3" xfId="3377"/>
    <cellStyle name="Normal 10 2 2 4 5 3 2" xfId="3378"/>
    <cellStyle name="Normal 10 2 2 4 5 4" xfId="3379"/>
    <cellStyle name="Normal 10 2 2 4 5 4 2" xfId="3380"/>
    <cellStyle name="Normal 10 2 2 4 5 5" xfId="3381"/>
    <cellStyle name="Normal 10 2 2 4 5 5 2" xfId="3382"/>
    <cellStyle name="Normal 10 2 2 4 5 6" xfId="3383"/>
    <cellStyle name="Normal 10 2 2 4 5 7" xfId="3384"/>
    <cellStyle name="Normal 10 2 2 4 5 8" xfId="3385"/>
    <cellStyle name="Normal 10 2 2 4 5 9" xfId="35495"/>
    <cellStyle name="Normal 10 2 2 4 6" xfId="3386"/>
    <cellStyle name="Normal 10 2 2 4 6 2" xfId="3387"/>
    <cellStyle name="Normal 10 2 2 4 6 2 2" xfId="3388"/>
    <cellStyle name="Normal 10 2 2 4 6 3" xfId="3389"/>
    <cellStyle name="Normal 10 2 2 4 6 3 2" xfId="3390"/>
    <cellStyle name="Normal 10 2 2 4 6 4" xfId="3391"/>
    <cellStyle name="Normal 10 2 2 4 6 4 2" xfId="3392"/>
    <cellStyle name="Normal 10 2 2 4 6 5" xfId="3393"/>
    <cellStyle name="Normal 10 2 2 4 6 6" xfId="3394"/>
    <cellStyle name="Normal 10 2 2 4 6 7" xfId="35496"/>
    <cellStyle name="Normal 10 2 2 4 7" xfId="3395"/>
    <cellStyle name="Normal 10 2 2 4 7 2" xfId="3396"/>
    <cellStyle name="Normal 10 2 2 4 8" xfId="3397"/>
    <cellStyle name="Normal 10 2 2 4 8 2" xfId="3398"/>
    <cellStyle name="Normal 10 2 2 4 9" xfId="3399"/>
    <cellStyle name="Normal 10 2 2 4 9 2" xfId="3400"/>
    <cellStyle name="Normal 10 2 2 4_Actual" xfId="3401"/>
    <cellStyle name="Normal 10 2 2 5" xfId="3402"/>
    <cellStyle name="Normal 10 2 2 5 10" xfId="3403"/>
    <cellStyle name="Normal 10 2 2 5 11" xfId="3404"/>
    <cellStyle name="Normal 10 2 2 5 12" xfId="3405"/>
    <cellStyle name="Normal 10 2 2 5 13" xfId="3406"/>
    <cellStyle name="Normal 10 2 2 5 14" xfId="3407"/>
    <cellStyle name="Normal 10 2 2 5 15" xfId="35497"/>
    <cellStyle name="Normal 10 2 2 5 2" xfId="3408"/>
    <cellStyle name="Normal 10 2 2 5 2 10" xfId="3409"/>
    <cellStyle name="Normal 10 2 2 5 2 11" xfId="3410"/>
    <cellStyle name="Normal 10 2 2 5 2 12" xfId="35498"/>
    <cellStyle name="Normal 10 2 2 5 2 2" xfId="3411"/>
    <cellStyle name="Normal 10 2 2 5 2 2 2" xfId="3412"/>
    <cellStyle name="Normal 10 2 2 5 2 2 2 2" xfId="3413"/>
    <cellStyle name="Normal 10 2 2 5 2 2 2 2 2" xfId="3414"/>
    <cellStyle name="Normal 10 2 2 5 2 2 2 3" xfId="3415"/>
    <cellStyle name="Normal 10 2 2 5 2 2 2 3 2" xfId="3416"/>
    <cellStyle name="Normal 10 2 2 5 2 2 2 4" xfId="3417"/>
    <cellStyle name="Normal 10 2 2 5 2 2 2 4 2" xfId="3418"/>
    <cellStyle name="Normal 10 2 2 5 2 2 2 5" xfId="3419"/>
    <cellStyle name="Normal 10 2 2 5 2 2 2 6" xfId="3420"/>
    <cellStyle name="Normal 10 2 2 5 2 2 2 7" xfId="35499"/>
    <cellStyle name="Normal 10 2 2 5 2 2 3" xfId="3421"/>
    <cellStyle name="Normal 10 2 2 5 2 2 3 2" xfId="3422"/>
    <cellStyle name="Normal 10 2 2 5 2 2 4" xfId="3423"/>
    <cellStyle name="Normal 10 2 2 5 2 2 4 2" xfId="3424"/>
    <cellStyle name="Normal 10 2 2 5 2 2 5" xfId="3425"/>
    <cellStyle name="Normal 10 2 2 5 2 2 5 2" xfId="3426"/>
    <cellStyle name="Normal 10 2 2 5 2 2 6" xfId="3427"/>
    <cellStyle name="Normal 10 2 2 5 2 2 7" xfId="3428"/>
    <cellStyle name="Normal 10 2 2 5 2 2 8" xfId="3429"/>
    <cellStyle name="Normal 10 2 2 5 2 2 9" xfId="35500"/>
    <cellStyle name="Normal 10 2 2 5 2 3" xfId="3430"/>
    <cellStyle name="Normal 10 2 2 5 2 3 2" xfId="3431"/>
    <cellStyle name="Normal 10 2 2 5 2 3 2 2" xfId="3432"/>
    <cellStyle name="Normal 10 2 2 5 2 3 3" xfId="3433"/>
    <cellStyle name="Normal 10 2 2 5 2 3 3 2" xfId="3434"/>
    <cellStyle name="Normal 10 2 2 5 2 3 4" xfId="3435"/>
    <cellStyle name="Normal 10 2 2 5 2 3 4 2" xfId="3436"/>
    <cellStyle name="Normal 10 2 2 5 2 3 5" xfId="3437"/>
    <cellStyle name="Normal 10 2 2 5 2 3 6" xfId="3438"/>
    <cellStyle name="Normal 10 2 2 5 2 3 7" xfId="35501"/>
    <cellStyle name="Normal 10 2 2 5 2 4" xfId="3439"/>
    <cellStyle name="Normal 10 2 2 5 2 4 2" xfId="3440"/>
    <cellStyle name="Normal 10 2 2 5 2 5" xfId="3441"/>
    <cellStyle name="Normal 10 2 2 5 2 5 2" xfId="3442"/>
    <cellStyle name="Normal 10 2 2 5 2 6" xfId="3443"/>
    <cellStyle name="Normal 10 2 2 5 2 6 2" xfId="3444"/>
    <cellStyle name="Normal 10 2 2 5 2 7" xfId="3445"/>
    <cellStyle name="Normal 10 2 2 5 2 8" xfId="3446"/>
    <cellStyle name="Normal 10 2 2 5 2 9" xfId="3447"/>
    <cellStyle name="Normal 10 2 2 5 3" xfId="3448"/>
    <cellStyle name="Normal 10 2 2 5 3 10" xfId="3449"/>
    <cellStyle name="Normal 10 2 2 5 3 11" xfId="3450"/>
    <cellStyle name="Normal 10 2 2 5 3 12" xfId="35502"/>
    <cellStyle name="Normal 10 2 2 5 3 2" xfId="3451"/>
    <cellStyle name="Normal 10 2 2 5 3 2 2" xfId="3452"/>
    <cellStyle name="Normal 10 2 2 5 3 2 2 2" xfId="3453"/>
    <cellStyle name="Normal 10 2 2 5 3 2 2 2 2" xfId="3454"/>
    <cellStyle name="Normal 10 2 2 5 3 2 2 3" xfId="3455"/>
    <cellStyle name="Normal 10 2 2 5 3 2 2 3 2" xfId="3456"/>
    <cellStyle name="Normal 10 2 2 5 3 2 2 4" xfId="3457"/>
    <cellStyle name="Normal 10 2 2 5 3 2 2 4 2" xfId="3458"/>
    <cellStyle name="Normal 10 2 2 5 3 2 2 5" xfId="3459"/>
    <cellStyle name="Normal 10 2 2 5 3 2 2 6" xfId="3460"/>
    <cellStyle name="Normal 10 2 2 5 3 2 2 7" xfId="35503"/>
    <cellStyle name="Normal 10 2 2 5 3 2 3" xfId="3461"/>
    <cellStyle name="Normal 10 2 2 5 3 2 3 2" xfId="3462"/>
    <cellStyle name="Normal 10 2 2 5 3 2 4" xfId="3463"/>
    <cellStyle name="Normal 10 2 2 5 3 2 4 2" xfId="3464"/>
    <cellStyle name="Normal 10 2 2 5 3 2 5" xfId="3465"/>
    <cellStyle name="Normal 10 2 2 5 3 2 5 2" xfId="3466"/>
    <cellStyle name="Normal 10 2 2 5 3 2 6" xfId="3467"/>
    <cellStyle name="Normal 10 2 2 5 3 2 7" xfId="3468"/>
    <cellStyle name="Normal 10 2 2 5 3 2 8" xfId="3469"/>
    <cellStyle name="Normal 10 2 2 5 3 2 9" xfId="35504"/>
    <cellStyle name="Normal 10 2 2 5 3 3" xfId="3470"/>
    <cellStyle name="Normal 10 2 2 5 3 3 2" xfId="3471"/>
    <cellStyle name="Normal 10 2 2 5 3 3 2 2" xfId="3472"/>
    <cellStyle name="Normal 10 2 2 5 3 3 3" xfId="3473"/>
    <cellStyle name="Normal 10 2 2 5 3 3 3 2" xfId="3474"/>
    <cellStyle name="Normal 10 2 2 5 3 3 4" xfId="3475"/>
    <cellStyle name="Normal 10 2 2 5 3 3 4 2" xfId="3476"/>
    <cellStyle name="Normal 10 2 2 5 3 3 5" xfId="3477"/>
    <cellStyle name="Normal 10 2 2 5 3 3 6" xfId="3478"/>
    <cellStyle name="Normal 10 2 2 5 3 3 7" xfId="35505"/>
    <cellStyle name="Normal 10 2 2 5 3 4" xfId="3479"/>
    <cellStyle name="Normal 10 2 2 5 3 4 2" xfId="3480"/>
    <cellStyle name="Normal 10 2 2 5 3 5" xfId="3481"/>
    <cellStyle name="Normal 10 2 2 5 3 5 2" xfId="3482"/>
    <cellStyle name="Normal 10 2 2 5 3 6" xfId="3483"/>
    <cellStyle name="Normal 10 2 2 5 3 6 2" xfId="3484"/>
    <cellStyle name="Normal 10 2 2 5 3 7" xfId="3485"/>
    <cellStyle name="Normal 10 2 2 5 3 8" xfId="3486"/>
    <cellStyle name="Normal 10 2 2 5 3 9" xfId="3487"/>
    <cellStyle name="Normal 10 2 2 5 4" xfId="3488"/>
    <cellStyle name="Normal 10 2 2 5 4 10" xfId="3489"/>
    <cellStyle name="Normal 10 2 2 5 4 11" xfId="3490"/>
    <cellStyle name="Normal 10 2 2 5 4 12" xfId="35506"/>
    <cellStyle name="Normal 10 2 2 5 4 2" xfId="3491"/>
    <cellStyle name="Normal 10 2 2 5 4 2 2" xfId="3492"/>
    <cellStyle name="Normal 10 2 2 5 4 2 2 2" xfId="3493"/>
    <cellStyle name="Normal 10 2 2 5 4 2 2 2 2" xfId="3494"/>
    <cellStyle name="Normal 10 2 2 5 4 2 2 3" xfId="3495"/>
    <cellStyle name="Normal 10 2 2 5 4 2 2 3 2" xfId="3496"/>
    <cellStyle name="Normal 10 2 2 5 4 2 2 4" xfId="3497"/>
    <cellStyle name="Normal 10 2 2 5 4 2 2 4 2" xfId="3498"/>
    <cellStyle name="Normal 10 2 2 5 4 2 2 5" xfId="3499"/>
    <cellStyle name="Normal 10 2 2 5 4 2 2 6" xfId="3500"/>
    <cellStyle name="Normal 10 2 2 5 4 2 2 7" xfId="35507"/>
    <cellStyle name="Normal 10 2 2 5 4 2 3" xfId="3501"/>
    <cellStyle name="Normal 10 2 2 5 4 2 3 2" xfId="3502"/>
    <cellStyle name="Normal 10 2 2 5 4 2 4" xfId="3503"/>
    <cellStyle name="Normal 10 2 2 5 4 2 4 2" xfId="3504"/>
    <cellStyle name="Normal 10 2 2 5 4 2 5" xfId="3505"/>
    <cellStyle name="Normal 10 2 2 5 4 2 5 2" xfId="3506"/>
    <cellStyle name="Normal 10 2 2 5 4 2 6" xfId="3507"/>
    <cellStyle name="Normal 10 2 2 5 4 2 7" xfId="3508"/>
    <cellStyle name="Normal 10 2 2 5 4 2 8" xfId="3509"/>
    <cellStyle name="Normal 10 2 2 5 4 2 9" xfId="35508"/>
    <cellStyle name="Normal 10 2 2 5 4 3" xfId="3510"/>
    <cellStyle name="Normal 10 2 2 5 4 3 2" xfId="3511"/>
    <cellStyle name="Normal 10 2 2 5 4 3 2 2" xfId="3512"/>
    <cellStyle name="Normal 10 2 2 5 4 3 3" xfId="3513"/>
    <cellStyle name="Normal 10 2 2 5 4 3 3 2" xfId="3514"/>
    <cellStyle name="Normal 10 2 2 5 4 3 4" xfId="3515"/>
    <cellStyle name="Normal 10 2 2 5 4 3 4 2" xfId="3516"/>
    <cellStyle name="Normal 10 2 2 5 4 3 5" xfId="3517"/>
    <cellStyle name="Normal 10 2 2 5 4 3 6" xfId="3518"/>
    <cellStyle name="Normal 10 2 2 5 4 3 7" xfId="35509"/>
    <cellStyle name="Normal 10 2 2 5 4 4" xfId="3519"/>
    <cellStyle name="Normal 10 2 2 5 4 4 2" xfId="3520"/>
    <cellStyle name="Normal 10 2 2 5 4 5" xfId="3521"/>
    <cellStyle name="Normal 10 2 2 5 4 5 2" xfId="3522"/>
    <cellStyle name="Normal 10 2 2 5 4 6" xfId="3523"/>
    <cellStyle name="Normal 10 2 2 5 4 6 2" xfId="3524"/>
    <cellStyle name="Normal 10 2 2 5 4 7" xfId="3525"/>
    <cellStyle name="Normal 10 2 2 5 4 8" xfId="3526"/>
    <cellStyle name="Normal 10 2 2 5 4 9" xfId="3527"/>
    <cellStyle name="Normal 10 2 2 5 5" xfId="3528"/>
    <cellStyle name="Normal 10 2 2 5 5 2" xfId="3529"/>
    <cellStyle name="Normal 10 2 2 5 5 2 2" xfId="3530"/>
    <cellStyle name="Normal 10 2 2 5 5 2 2 2" xfId="3531"/>
    <cellStyle name="Normal 10 2 2 5 5 2 3" xfId="3532"/>
    <cellStyle name="Normal 10 2 2 5 5 2 3 2" xfId="3533"/>
    <cellStyle name="Normal 10 2 2 5 5 2 4" xfId="3534"/>
    <cellStyle name="Normal 10 2 2 5 5 2 4 2" xfId="3535"/>
    <cellStyle name="Normal 10 2 2 5 5 2 5" xfId="3536"/>
    <cellStyle name="Normal 10 2 2 5 5 2 6" xfId="3537"/>
    <cellStyle name="Normal 10 2 2 5 5 2 7" xfId="35510"/>
    <cellStyle name="Normal 10 2 2 5 5 3" xfId="3538"/>
    <cellStyle name="Normal 10 2 2 5 5 3 2" xfId="3539"/>
    <cellStyle name="Normal 10 2 2 5 5 4" xfId="3540"/>
    <cellStyle name="Normal 10 2 2 5 5 4 2" xfId="3541"/>
    <cellStyle name="Normal 10 2 2 5 5 5" xfId="3542"/>
    <cellStyle name="Normal 10 2 2 5 5 5 2" xfId="3543"/>
    <cellStyle name="Normal 10 2 2 5 5 6" xfId="3544"/>
    <cellStyle name="Normal 10 2 2 5 5 7" xfId="3545"/>
    <cellStyle name="Normal 10 2 2 5 5 8" xfId="3546"/>
    <cellStyle name="Normal 10 2 2 5 5 9" xfId="35511"/>
    <cellStyle name="Normal 10 2 2 5 6" xfId="3547"/>
    <cellStyle name="Normal 10 2 2 5 6 2" xfId="3548"/>
    <cellStyle name="Normal 10 2 2 5 6 2 2" xfId="3549"/>
    <cellStyle name="Normal 10 2 2 5 6 3" xfId="3550"/>
    <cellStyle name="Normal 10 2 2 5 6 3 2" xfId="3551"/>
    <cellStyle name="Normal 10 2 2 5 6 4" xfId="3552"/>
    <cellStyle name="Normal 10 2 2 5 6 4 2" xfId="3553"/>
    <cellStyle name="Normal 10 2 2 5 6 5" xfId="3554"/>
    <cellStyle name="Normal 10 2 2 5 6 6" xfId="3555"/>
    <cellStyle name="Normal 10 2 2 5 6 7" xfId="35512"/>
    <cellStyle name="Normal 10 2 2 5 7" xfId="3556"/>
    <cellStyle name="Normal 10 2 2 5 7 2" xfId="3557"/>
    <cellStyle name="Normal 10 2 2 5 8" xfId="3558"/>
    <cellStyle name="Normal 10 2 2 5 8 2" xfId="3559"/>
    <cellStyle name="Normal 10 2 2 5 9" xfId="3560"/>
    <cellStyle name="Normal 10 2 2 5 9 2" xfId="3561"/>
    <cellStyle name="Normal 10 2 2 5_Actual" xfId="3562"/>
    <cellStyle name="Normal 10 2 2 6" xfId="3563"/>
    <cellStyle name="Normal 10 2 2 6 10" xfId="3564"/>
    <cellStyle name="Normal 10 2 2 6 11" xfId="3565"/>
    <cellStyle name="Normal 10 2 2 6 12" xfId="35513"/>
    <cellStyle name="Normal 10 2 2 6 2" xfId="3566"/>
    <cellStyle name="Normal 10 2 2 6 2 2" xfId="3567"/>
    <cellStyle name="Normal 10 2 2 6 2 2 2" xfId="3568"/>
    <cellStyle name="Normal 10 2 2 6 2 2 2 2" xfId="3569"/>
    <cellStyle name="Normal 10 2 2 6 2 2 3" xfId="3570"/>
    <cellStyle name="Normal 10 2 2 6 2 2 3 2" xfId="3571"/>
    <cellStyle name="Normal 10 2 2 6 2 2 4" xfId="3572"/>
    <cellStyle name="Normal 10 2 2 6 2 2 4 2" xfId="3573"/>
    <cellStyle name="Normal 10 2 2 6 2 2 5" xfId="3574"/>
    <cellStyle name="Normal 10 2 2 6 2 2 6" xfId="3575"/>
    <cellStyle name="Normal 10 2 2 6 2 2 7" xfId="35514"/>
    <cellStyle name="Normal 10 2 2 6 2 3" xfId="3576"/>
    <cellStyle name="Normal 10 2 2 6 2 3 2" xfId="3577"/>
    <cellStyle name="Normal 10 2 2 6 2 4" xfId="3578"/>
    <cellStyle name="Normal 10 2 2 6 2 4 2" xfId="3579"/>
    <cellStyle name="Normal 10 2 2 6 2 5" xfId="3580"/>
    <cellStyle name="Normal 10 2 2 6 2 5 2" xfId="3581"/>
    <cellStyle name="Normal 10 2 2 6 2 6" xfId="3582"/>
    <cellStyle name="Normal 10 2 2 6 2 7" xfId="3583"/>
    <cellStyle name="Normal 10 2 2 6 2 8" xfId="3584"/>
    <cellStyle name="Normal 10 2 2 6 2 9" xfId="35515"/>
    <cellStyle name="Normal 10 2 2 6 3" xfId="3585"/>
    <cellStyle name="Normal 10 2 2 6 3 2" xfId="3586"/>
    <cellStyle name="Normal 10 2 2 6 3 2 2" xfId="3587"/>
    <cellStyle name="Normal 10 2 2 6 3 3" xfId="3588"/>
    <cellStyle name="Normal 10 2 2 6 3 3 2" xfId="3589"/>
    <cellStyle name="Normal 10 2 2 6 3 4" xfId="3590"/>
    <cellStyle name="Normal 10 2 2 6 3 4 2" xfId="3591"/>
    <cellStyle name="Normal 10 2 2 6 3 5" xfId="3592"/>
    <cellStyle name="Normal 10 2 2 6 3 6" xfId="3593"/>
    <cellStyle name="Normal 10 2 2 6 3 7" xfId="35516"/>
    <cellStyle name="Normal 10 2 2 6 4" xfId="3594"/>
    <cellStyle name="Normal 10 2 2 6 4 2" xfId="3595"/>
    <cellStyle name="Normal 10 2 2 6 5" xfId="3596"/>
    <cellStyle name="Normal 10 2 2 6 5 2" xfId="3597"/>
    <cellStyle name="Normal 10 2 2 6 6" xfId="3598"/>
    <cellStyle name="Normal 10 2 2 6 6 2" xfId="3599"/>
    <cellStyle name="Normal 10 2 2 6 7" xfId="3600"/>
    <cellStyle name="Normal 10 2 2 6 8" xfId="3601"/>
    <cellStyle name="Normal 10 2 2 6 9" xfId="3602"/>
    <cellStyle name="Normal 10 2 2 7" xfId="3603"/>
    <cellStyle name="Normal 10 2 2 7 10" xfId="3604"/>
    <cellStyle name="Normal 10 2 2 7 11" xfId="3605"/>
    <cellStyle name="Normal 10 2 2 7 12" xfId="35517"/>
    <cellStyle name="Normal 10 2 2 7 2" xfId="3606"/>
    <cellStyle name="Normal 10 2 2 7 2 2" xfId="3607"/>
    <cellStyle name="Normal 10 2 2 7 2 2 2" xfId="3608"/>
    <cellStyle name="Normal 10 2 2 7 2 2 2 2" xfId="3609"/>
    <cellStyle name="Normal 10 2 2 7 2 2 3" xfId="3610"/>
    <cellStyle name="Normal 10 2 2 7 2 2 3 2" xfId="3611"/>
    <cellStyle name="Normal 10 2 2 7 2 2 4" xfId="3612"/>
    <cellStyle name="Normal 10 2 2 7 2 2 4 2" xfId="3613"/>
    <cellStyle name="Normal 10 2 2 7 2 2 5" xfId="3614"/>
    <cellStyle name="Normal 10 2 2 7 2 2 6" xfId="3615"/>
    <cellStyle name="Normal 10 2 2 7 2 2 7" xfId="35518"/>
    <cellStyle name="Normal 10 2 2 7 2 3" xfId="3616"/>
    <cellStyle name="Normal 10 2 2 7 2 3 2" xfId="3617"/>
    <cellStyle name="Normal 10 2 2 7 2 4" xfId="3618"/>
    <cellStyle name="Normal 10 2 2 7 2 4 2" xfId="3619"/>
    <cellStyle name="Normal 10 2 2 7 2 5" xfId="3620"/>
    <cellStyle name="Normal 10 2 2 7 2 5 2" xfId="3621"/>
    <cellStyle name="Normal 10 2 2 7 2 6" xfId="3622"/>
    <cellStyle name="Normal 10 2 2 7 2 7" xfId="3623"/>
    <cellStyle name="Normal 10 2 2 7 2 8" xfId="3624"/>
    <cellStyle name="Normal 10 2 2 7 2 9" xfId="35519"/>
    <cellStyle name="Normal 10 2 2 7 3" xfId="3625"/>
    <cellStyle name="Normal 10 2 2 7 3 2" xfId="3626"/>
    <cellStyle name="Normal 10 2 2 7 3 2 2" xfId="3627"/>
    <cellStyle name="Normal 10 2 2 7 3 3" xfId="3628"/>
    <cellStyle name="Normal 10 2 2 7 3 3 2" xfId="3629"/>
    <cellStyle name="Normal 10 2 2 7 3 4" xfId="3630"/>
    <cellStyle name="Normal 10 2 2 7 3 4 2" xfId="3631"/>
    <cellStyle name="Normal 10 2 2 7 3 5" xfId="3632"/>
    <cellStyle name="Normal 10 2 2 7 3 6" xfId="3633"/>
    <cellStyle name="Normal 10 2 2 7 3 7" xfId="35520"/>
    <cellStyle name="Normal 10 2 2 7 4" xfId="3634"/>
    <cellStyle name="Normal 10 2 2 7 4 2" xfId="3635"/>
    <cellStyle name="Normal 10 2 2 7 5" xfId="3636"/>
    <cellStyle name="Normal 10 2 2 7 5 2" xfId="3637"/>
    <cellStyle name="Normal 10 2 2 7 6" xfId="3638"/>
    <cellStyle name="Normal 10 2 2 7 6 2" xfId="3639"/>
    <cellStyle name="Normal 10 2 2 7 7" xfId="3640"/>
    <cellStyle name="Normal 10 2 2 7 8" xfId="3641"/>
    <cellStyle name="Normal 10 2 2 7 9" xfId="3642"/>
    <cellStyle name="Normal 10 2 2 8" xfId="3643"/>
    <cellStyle name="Normal 10 2 2 8 10" xfId="3644"/>
    <cellStyle name="Normal 10 2 2 8 11" xfId="3645"/>
    <cellStyle name="Normal 10 2 2 8 12" xfId="35521"/>
    <cellStyle name="Normal 10 2 2 8 2" xfId="3646"/>
    <cellStyle name="Normal 10 2 2 8 2 2" xfId="3647"/>
    <cellStyle name="Normal 10 2 2 8 2 2 2" xfId="3648"/>
    <cellStyle name="Normal 10 2 2 8 2 2 2 2" xfId="3649"/>
    <cellStyle name="Normal 10 2 2 8 2 2 3" xfId="3650"/>
    <cellStyle name="Normal 10 2 2 8 2 2 3 2" xfId="3651"/>
    <cellStyle name="Normal 10 2 2 8 2 2 4" xfId="3652"/>
    <cellStyle name="Normal 10 2 2 8 2 2 4 2" xfId="3653"/>
    <cellStyle name="Normal 10 2 2 8 2 2 5" xfId="3654"/>
    <cellStyle name="Normal 10 2 2 8 2 2 6" xfId="3655"/>
    <cellStyle name="Normal 10 2 2 8 2 2 7" xfId="35522"/>
    <cellStyle name="Normal 10 2 2 8 2 3" xfId="3656"/>
    <cellStyle name="Normal 10 2 2 8 2 3 2" xfId="3657"/>
    <cellStyle name="Normal 10 2 2 8 2 4" xfId="3658"/>
    <cellStyle name="Normal 10 2 2 8 2 4 2" xfId="3659"/>
    <cellStyle name="Normal 10 2 2 8 2 5" xfId="3660"/>
    <cellStyle name="Normal 10 2 2 8 2 5 2" xfId="3661"/>
    <cellStyle name="Normal 10 2 2 8 2 6" xfId="3662"/>
    <cellStyle name="Normal 10 2 2 8 2 7" xfId="3663"/>
    <cellStyle name="Normal 10 2 2 8 2 8" xfId="3664"/>
    <cellStyle name="Normal 10 2 2 8 2 9" xfId="35523"/>
    <cellStyle name="Normal 10 2 2 8 3" xfId="3665"/>
    <cellStyle name="Normal 10 2 2 8 3 2" xfId="3666"/>
    <cellStyle name="Normal 10 2 2 8 3 2 2" xfId="3667"/>
    <cellStyle name="Normal 10 2 2 8 3 3" xfId="3668"/>
    <cellStyle name="Normal 10 2 2 8 3 3 2" xfId="3669"/>
    <cellStyle name="Normal 10 2 2 8 3 4" xfId="3670"/>
    <cellStyle name="Normal 10 2 2 8 3 4 2" xfId="3671"/>
    <cellStyle name="Normal 10 2 2 8 3 5" xfId="3672"/>
    <cellStyle name="Normal 10 2 2 8 3 6" xfId="3673"/>
    <cellStyle name="Normal 10 2 2 8 3 7" xfId="35524"/>
    <cellStyle name="Normal 10 2 2 8 4" xfId="3674"/>
    <cellStyle name="Normal 10 2 2 8 4 2" xfId="3675"/>
    <cellStyle name="Normal 10 2 2 8 5" xfId="3676"/>
    <cellStyle name="Normal 10 2 2 8 5 2" xfId="3677"/>
    <cellStyle name="Normal 10 2 2 8 6" xfId="3678"/>
    <cellStyle name="Normal 10 2 2 8 6 2" xfId="3679"/>
    <cellStyle name="Normal 10 2 2 8 7" xfId="3680"/>
    <cellStyle name="Normal 10 2 2 8 8" xfId="3681"/>
    <cellStyle name="Normal 10 2 2 8 9" xfId="3682"/>
    <cellStyle name="Normal 10 2 2 9" xfId="3683"/>
    <cellStyle name="Normal 10 2 2 9 10" xfId="3684"/>
    <cellStyle name="Normal 10 2 2 9 11" xfId="35525"/>
    <cellStyle name="Normal 10 2 2 9 2" xfId="3685"/>
    <cellStyle name="Normal 10 2 2 9 2 2" xfId="3686"/>
    <cellStyle name="Normal 10 2 2 9 2 2 2" xfId="3687"/>
    <cellStyle name="Normal 10 2 2 9 2 3" xfId="3688"/>
    <cellStyle name="Normal 10 2 2 9 2 3 2" xfId="3689"/>
    <cellStyle name="Normal 10 2 2 9 2 4" xfId="3690"/>
    <cellStyle name="Normal 10 2 2 9 2 4 2" xfId="3691"/>
    <cellStyle name="Normal 10 2 2 9 2 5" xfId="3692"/>
    <cellStyle name="Normal 10 2 2 9 2 6" xfId="3693"/>
    <cellStyle name="Normal 10 2 2 9 2 7" xfId="35526"/>
    <cellStyle name="Normal 10 2 2 9 3" xfId="3694"/>
    <cellStyle name="Normal 10 2 2 9 3 2" xfId="3695"/>
    <cellStyle name="Normal 10 2 2 9 4" xfId="3696"/>
    <cellStyle name="Normal 10 2 2 9 4 2" xfId="3697"/>
    <cellStyle name="Normal 10 2 2 9 5" xfId="3698"/>
    <cellStyle name="Normal 10 2 2 9 5 2" xfId="3699"/>
    <cellStyle name="Normal 10 2 2 9 6" xfId="3700"/>
    <cellStyle name="Normal 10 2 2 9 7" xfId="3701"/>
    <cellStyle name="Normal 10 2 2 9 8" xfId="3702"/>
    <cellStyle name="Normal 10 2 2 9 9" xfId="3703"/>
    <cellStyle name="Normal 10 2 2_Actual" xfId="3704"/>
    <cellStyle name="Normal 10 2 20" xfId="3705"/>
    <cellStyle name="Normal 10 2 20 2" xfId="3706"/>
    <cellStyle name="Normal 10 2 21" xfId="3707"/>
    <cellStyle name="Normal 10 2 21 2" xfId="3708"/>
    <cellStyle name="Normal 10 2 22" xfId="3709"/>
    <cellStyle name="Normal 10 2 22 2" xfId="3710"/>
    <cellStyle name="Normal 10 2 23" xfId="3711"/>
    <cellStyle name="Normal 10 2 23 2" xfId="3712"/>
    <cellStyle name="Normal 10 2 24" xfId="3713"/>
    <cellStyle name="Normal 10 2 24 2" xfId="3714"/>
    <cellStyle name="Normal 10 2 25" xfId="3715"/>
    <cellStyle name="Normal 10 2 26" xfId="3716"/>
    <cellStyle name="Normal 10 2 27" xfId="3717"/>
    <cellStyle name="Normal 10 2 28" xfId="3718"/>
    <cellStyle name="Normal 10 2 29" xfId="3719"/>
    <cellStyle name="Normal 10 2 3" xfId="3720"/>
    <cellStyle name="Normal 10 2 3 10" xfId="3721"/>
    <cellStyle name="Normal 10 2 3 10 2" xfId="3722"/>
    <cellStyle name="Normal 10 2 3 10 2 2" xfId="3723"/>
    <cellStyle name="Normal 10 2 3 10 3" xfId="3724"/>
    <cellStyle name="Normal 10 2 3 10 3 2" xfId="3725"/>
    <cellStyle name="Normal 10 2 3 10 4" xfId="3726"/>
    <cellStyle name="Normal 10 2 3 10 4 2" xfId="3727"/>
    <cellStyle name="Normal 10 2 3 10 5" xfId="3728"/>
    <cellStyle name="Normal 10 2 3 10 6" xfId="3729"/>
    <cellStyle name="Normal 10 2 3 10 7" xfId="35527"/>
    <cellStyle name="Normal 10 2 3 11" xfId="3730"/>
    <cellStyle name="Normal 10 2 3 11 2" xfId="3731"/>
    <cellStyle name="Normal 10 2 3 11 2 2" xfId="3732"/>
    <cellStyle name="Normal 10 2 3 11 3" xfId="3733"/>
    <cellStyle name="Normal 10 2 3 11 3 2" xfId="3734"/>
    <cellStyle name="Normal 10 2 3 11 4" xfId="3735"/>
    <cellStyle name="Normal 10 2 3 12" xfId="3736"/>
    <cellStyle name="Normal 10 2 3 12 2" xfId="3737"/>
    <cellStyle name="Normal 10 2 3 12 2 2" xfId="3738"/>
    <cellStyle name="Normal 10 2 3 12 3" xfId="3739"/>
    <cellStyle name="Normal 10 2 3 13" xfId="3740"/>
    <cellStyle name="Normal 10 2 3 13 2" xfId="3741"/>
    <cellStyle name="Normal 10 2 3 14" xfId="3742"/>
    <cellStyle name="Normal 10 2 3 14 2" xfId="3743"/>
    <cellStyle name="Normal 10 2 3 15" xfId="3744"/>
    <cellStyle name="Normal 10 2 3 15 2" xfId="3745"/>
    <cellStyle name="Normal 10 2 3 16" xfId="3746"/>
    <cellStyle name="Normal 10 2 3 16 2" xfId="3747"/>
    <cellStyle name="Normal 10 2 3 17" xfId="3748"/>
    <cellStyle name="Normal 10 2 3 17 2" xfId="3749"/>
    <cellStyle name="Normal 10 2 3 18" xfId="3750"/>
    <cellStyle name="Normal 10 2 3 18 2" xfId="3751"/>
    <cellStyle name="Normal 10 2 3 19" xfId="3752"/>
    <cellStyle name="Normal 10 2 3 2" xfId="3753"/>
    <cellStyle name="Normal 10 2 3 2 10" xfId="3754"/>
    <cellStyle name="Normal 10 2 3 2 11" xfId="3755"/>
    <cellStyle name="Normal 10 2 3 2 12" xfId="3756"/>
    <cellStyle name="Normal 10 2 3 2 13" xfId="3757"/>
    <cellStyle name="Normal 10 2 3 2 14" xfId="3758"/>
    <cellStyle name="Normal 10 2 3 2 15" xfId="35528"/>
    <cellStyle name="Normal 10 2 3 2 2" xfId="3759"/>
    <cellStyle name="Normal 10 2 3 2 2 10" xfId="3760"/>
    <cellStyle name="Normal 10 2 3 2 2 11" xfId="3761"/>
    <cellStyle name="Normal 10 2 3 2 2 12" xfId="3762"/>
    <cellStyle name="Normal 10 2 3 2 2 13" xfId="35529"/>
    <cellStyle name="Normal 10 2 3 2 2 2" xfId="3763"/>
    <cellStyle name="Normal 10 2 3 2 2 2 10" xfId="3764"/>
    <cellStyle name="Normal 10 2 3 2 2 2 11" xfId="3765"/>
    <cellStyle name="Normal 10 2 3 2 2 2 12" xfId="35530"/>
    <cellStyle name="Normal 10 2 3 2 2 2 2" xfId="3766"/>
    <cellStyle name="Normal 10 2 3 2 2 2 2 2" xfId="3767"/>
    <cellStyle name="Normal 10 2 3 2 2 2 2 2 2" xfId="3768"/>
    <cellStyle name="Normal 10 2 3 2 2 2 2 2 2 2" xfId="3769"/>
    <cellStyle name="Normal 10 2 3 2 2 2 2 2 3" xfId="3770"/>
    <cellStyle name="Normal 10 2 3 2 2 2 2 2 3 2" xfId="3771"/>
    <cellStyle name="Normal 10 2 3 2 2 2 2 2 4" xfId="3772"/>
    <cellStyle name="Normal 10 2 3 2 2 2 2 2 4 2" xfId="3773"/>
    <cellStyle name="Normal 10 2 3 2 2 2 2 2 5" xfId="3774"/>
    <cellStyle name="Normal 10 2 3 2 2 2 2 2 6" xfId="3775"/>
    <cellStyle name="Normal 10 2 3 2 2 2 2 2 7" xfId="35531"/>
    <cellStyle name="Normal 10 2 3 2 2 2 2 3" xfId="3776"/>
    <cellStyle name="Normal 10 2 3 2 2 2 2 3 2" xfId="3777"/>
    <cellStyle name="Normal 10 2 3 2 2 2 2 4" xfId="3778"/>
    <cellStyle name="Normal 10 2 3 2 2 2 2 4 2" xfId="3779"/>
    <cellStyle name="Normal 10 2 3 2 2 2 2 5" xfId="3780"/>
    <cellStyle name="Normal 10 2 3 2 2 2 2 5 2" xfId="3781"/>
    <cellStyle name="Normal 10 2 3 2 2 2 2 6" xfId="3782"/>
    <cellStyle name="Normal 10 2 3 2 2 2 2 7" xfId="3783"/>
    <cellStyle name="Normal 10 2 3 2 2 2 2 8" xfId="3784"/>
    <cellStyle name="Normal 10 2 3 2 2 2 2 9" xfId="35532"/>
    <cellStyle name="Normal 10 2 3 2 2 2 3" xfId="3785"/>
    <cellStyle name="Normal 10 2 3 2 2 2 3 2" xfId="3786"/>
    <cellStyle name="Normal 10 2 3 2 2 2 3 2 2" xfId="3787"/>
    <cellStyle name="Normal 10 2 3 2 2 2 3 3" xfId="3788"/>
    <cellStyle name="Normal 10 2 3 2 2 2 3 3 2" xfId="3789"/>
    <cellStyle name="Normal 10 2 3 2 2 2 3 4" xfId="3790"/>
    <cellStyle name="Normal 10 2 3 2 2 2 3 4 2" xfId="3791"/>
    <cellStyle name="Normal 10 2 3 2 2 2 3 5" xfId="3792"/>
    <cellStyle name="Normal 10 2 3 2 2 2 3 6" xfId="3793"/>
    <cellStyle name="Normal 10 2 3 2 2 2 3 7" xfId="35533"/>
    <cellStyle name="Normal 10 2 3 2 2 2 4" xfId="3794"/>
    <cellStyle name="Normal 10 2 3 2 2 2 4 2" xfId="3795"/>
    <cellStyle name="Normal 10 2 3 2 2 2 5" xfId="3796"/>
    <cellStyle name="Normal 10 2 3 2 2 2 5 2" xfId="3797"/>
    <cellStyle name="Normal 10 2 3 2 2 2 6" xfId="3798"/>
    <cellStyle name="Normal 10 2 3 2 2 2 6 2" xfId="3799"/>
    <cellStyle name="Normal 10 2 3 2 2 2 7" xfId="3800"/>
    <cellStyle name="Normal 10 2 3 2 2 2 8" xfId="3801"/>
    <cellStyle name="Normal 10 2 3 2 2 2 9" xfId="3802"/>
    <cellStyle name="Normal 10 2 3 2 2 3" xfId="3803"/>
    <cellStyle name="Normal 10 2 3 2 2 3 2" xfId="3804"/>
    <cellStyle name="Normal 10 2 3 2 2 3 2 2" xfId="3805"/>
    <cellStyle name="Normal 10 2 3 2 2 3 2 2 2" xfId="3806"/>
    <cellStyle name="Normal 10 2 3 2 2 3 2 3" xfId="3807"/>
    <cellStyle name="Normal 10 2 3 2 2 3 2 3 2" xfId="3808"/>
    <cellStyle name="Normal 10 2 3 2 2 3 2 4" xfId="3809"/>
    <cellStyle name="Normal 10 2 3 2 2 3 2 4 2" xfId="3810"/>
    <cellStyle name="Normal 10 2 3 2 2 3 2 5" xfId="3811"/>
    <cellStyle name="Normal 10 2 3 2 2 3 2 6" xfId="3812"/>
    <cellStyle name="Normal 10 2 3 2 2 3 2 7" xfId="35534"/>
    <cellStyle name="Normal 10 2 3 2 2 3 3" xfId="3813"/>
    <cellStyle name="Normal 10 2 3 2 2 3 3 2" xfId="3814"/>
    <cellStyle name="Normal 10 2 3 2 2 3 4" xfId="3815"/>
    <cellStyle name="Normal 10 2 3 2 2 3 4 2" xfId="3816"/>
    <cellStyle name="Normal 10 2 3 2 2 3 5" xfId="3817"/>
    <cellStyle name="Normal 10 2 3 2 2 3 5 2" xfId="3818"/>
    <cellStyle name="Normal 10 2 3 2 2 3 6" xfId="3819"/>
    <cellStyle name="Normal 10 2 3 2 2 3 7" xfId="3820"/>
    <cellStyle name="Normal 10 2 3 2 2 3 8" xfId="3821"/>
    <cellStyle name="Normal 10 2 3 2 2 3 9" xfId="35535"/>
    <cellStyle name="Normal 10 2 3 2 2 4" xfId="3822"/>
    <cellStyle name="Normal 10 2 3 2 2 4 2" xfId="3823"/>
    <cellStyle name="Normal 10 2 3 2 2 4 2 2" xfId="3824"/>
    <cellStyle name="Normal 10 2 3 2 2 4 3" xfId="3825"/>
    <cellStyle name="Normal 10 2 3 2 2 4 3 2" xfId="3826"/>
    <cellStyle name="Normal 10 2 3 2 2 4 4" xfId="3827"/>
    <cellStyle name="Normal 10 2 3 2 2 4 4 2" xfId="3828"/>
    <cellStyle name="Normal 10 2 3 2 2 4 5" xfId="3829"/>
    <cellStyle name="Normal 10 2 3 2 2 4 6" xfId="3830"/>
    <cellStyle name="Normal 10 2 3 2 2 4 7" xfId="35536"/>
    <cellStyle name="Normal 10 2 3 2 2 5" xfId="3831"/>
    <cellStyle name="Normal 10 2 3 2 2 5 2" xfId="3832"/>
    <cellStyle name="Normal 10 2 3 2 2 6" xfId="3833"/>
    <cellStyle name="Normal 10 2 3 2 2 6 2" xfId="3834"/>
    <cellStyle name="Normal 10 2 3 2 2 7" xfId="3835"/>
    <cellStyle name="Normal 10 2 3 2 2 7 2" xfId="3836"/>
    <cellStyle name="Normal 10 2 3 2 2 8" xfId="3837"/>
    <cellStyle name="Normal 10 2 3 2 2 9" xfId="3838"/>
    <cellStyle name="Normal 10 2 3 2 2_Actual" xfId="3839"/>
    <cellStyle name="Normal 10 2 3 2 3" xfId="3840"/>
    <cellStyle name="Normal 10 2 3 2 3 10" xfId="3841"/>
    <cellStyle name="Normal 10 2 3 2 3 11" xfId="3842"/>
    <cellStyle name="Normal 10 2 3 2 3 12" xfId="3843"/>
    <cellStyle name="Normal 10 2 3 2 3 13" xfId="35537"/>
    <cellStyle name="Normal 10 2 3 2 3 2" xfId="3844"/>
    <cellStyle name="Normal 10 2 3 2 3 2 10" xfId="3845"/>
    <cellStyle name="Normal 10 2 3 2 3 2 11" xfId="3846"/>
    <cellStyle name="Normal 10 2 3 2 3 2 12" xfId="35538"/>
    <cellStyle name="Normal 10 2 3 2 3 2 2" xfId="3847"/>
    <cellStyle name="Normal 10 2 3 2 3 2 2 2" xfId="3848"/>
    <cellStyle name="Normal 10 2 3 2 3 2 2 2 2" xfId="3849"/>
    <cellStyle name="Normal 10 2 3 2 3 2 2 2 2 2" xfId="3850"/>
    <cellStyle name="Normal 10 2 3 2 3 2 2 2 3" xfId="3851"/>
    <cellStyle name="Normal 10 2 3 2 3 2 2 2 3 2" xfId="3852"/>
    <cellStyle name="Normal 10 2 3 2 3 2 2 2 4" xfId="3853"/>
    <cellStyle name="Normal 10 2 3 2 3 2 2 2 4 2" xfId="3854"/>
    <cellStyle name="Normal 10 2 3 2 3 2 2 2 5" xfId="3855"/>
    <cellStyle name="Normal 10 2 3 2 3 2 2 2 6" xfId="3856"/>
    <cellStyle name="Normal 10 2 3 2 3 2 2 2 7" xfId="35539"/>
    <cellStyle name="Normal 10 2 3 2 3 2 2 3" xfId="3857"/>
    <cellStyle name="Normal 10 2 3 2 3 2 2 3 2" xfId="3858"/>
    <cellStyle name="Normal 10 2 3 2 3 2 2 4" xfId="3859"/>
    <cellStyle name="Normal 10 2 3 2 3 2 2 4 2" xfId="3860"/>
    <cellStyle name="Normal 10 2 3 2 3 2 2 5" xfId="3861"/>
    <cellStyle name="Normal 10 2 3 2 3 2 2 5 2" xfId="3862"/>
    <cellStyle name="Normal 10 2 3 2 3 2 2 6" xfId="3863"/>
    <cellStyle name="Normal 10 2 3 2 3 2 2 7" xfId="3864"/>
    <cellStyle name="Normal 10 2 3 2 3 2 2 8" xfId="3865"/>
    <cellStyle name="Normal 10 2 3 2 3 2 2 9" xfId="35540"/>
    <cellStyle name="Normal 10 2 3 2 3 2 3" xfId="3866"/>
    <cellStyle name="Normal 10 2 3 2 3 2 3 2" xfId="3867"/>
    <cellStyle name="Normal 10 2 3 2 3 2 3 2 2" xfId="3868"/>
    <cellStyle name="Normal 10 2 3 2 3 2 3 3" xfId="3869"/>
    <cellStyle name="Normal 10 2 3 2 3 2 3 3 2" xfId="3870"/>
    <cellStyle name="Normal 10 2 3 2 3 2 3 4" xfId="3871"/>
    <cellStyle name="Normal 10 2 3 2 3 2 3 4 2" xfId="3872"/>
    <cellStyle name="Normal 10 2 3 2 3 2 3 5" xfId="3873"/>
    <cellStyle name="Normal 10 2 3 2 3 2 3 6" xfId="3874"/>
    <cellStyle name="Normal 10 2 3 2 3 2 3 7" xfId="35541"/>
    <cellStyle name="Normal 10 2 3 2 3 2 4" xfId="3875"/>
    <cellStyle name="Normal 10 2 3 2 3 2 4 2" xfId="3876"/>
    <cellStyle name="Normal 10 2 3 2 3 2 5" xfId="3877"/>
    <cellStyle name="Normal 10 2 3 2 3 2 5 2" xfId="3878"/>
    <cellStyle name="Normal 10 2 3 2 3 2 6" xfId="3879"/>
    <cellStyle name="Normal 10 2 3 2 3 2 6 2" xfId="3880"/>
    <cellStyle name="Normal 10 2 3 2 3 2 7" xfId="3881"/>
    <cellStyle name="Normal 10 2 3 2 3 2 8" xfId="3882"/>
    <cellStyle name="Normal 10 2 3 2 3 2 9" xfId="3883"/>
    <cellStyle name="Normal 10 2 3 2 3 3" xfId="3884"/>
    <cellStyle name="Normal 10 2 3 2 3 3 2" xfId="3885"/>
    <cellStyle name="Normal 10 2 3 2 3 3 2 2" xfId="3886"/>
    <cellStyle name="Normal 10 2 3 2 3 3 2 2 2" xfId="3887"/>
    <cellStyle name="Normal 10 2 3 2 3 3 2 3" xfId="3888"/>
    <cellStyle name="Normal 10 2 3 2 3 3 2 3 2" xfId="3889"/>
    <cellStyle name="Normal 10 2 3 2 3 3 2 4" xfId="3890"/>
    <cellStyle name="Normal 10 2 3 2 3 3 2 4 2" xfId="3891"/>
    <cellStyle name="Normal 10 2 3 2 3 3 2 5" xfId="3892"/>
    <cellStyle name="Normal 10 2 3 2 3 3 2 6" xfId="3893"/>
    <cellStyle name="Normal 10 2 3 2 3 3 2 7" xfId="35542"/>
    <cellStyle name="Normal 10 2 3 2 3 3 3" xfId="3894"/>
    <cellStyle name="Normal 10 2 3 2 3 3 3 2" xfId="3895"/>
    <cellStyle name="Normal 10 2 3 2 3 3 4" xfId="3896"/>
    <cellStyle name="Normal 10 2 3 2 3 3 4 2" xfId="3897"/>
    <cellStyle name="Normal 10 2 3 2 3 3 5" xfId="3898"/>
    <cellStyle name="Normal 10 2 3 2 3 3 5 2" xfId="3899"/>
    <cellStyle name="Normal 10 2 3 2 3 3 6" xfId="3900"/>
    <cellStyle name="Normal 10 2 3 2 3 3 7" xfId="3901"/>
    <cellStyle name="Normal 10 2 3 2 3 3 8" xfId="3902"/>
    <cellStyle name="Normal 10 2 3 2 3 3 9" xfId="35543"/>
    <cellStyle name="Normal 10 2 3 2 3 4" xfId="3903"/>
    <cellStyle name="Normal 10 2 3 2 3 4 2" xfId="3904"/>
    <cellStyle name="Normal 10 2 3 2 3 4 2 2" xfId="3905"/>
    <cellStyle name="Normal 10 2 3 2 3 4 3" xfId="3906"/>
    <cellStyle name="Normal 10 2 3 2 3 4 3 2" xfId="3907"/>
    <cellStyle name="Normal 10 2 3 2 3 4 4" xfId="3908"/>
    <cellStyle name="Normal 10 2 3 2 3 4 4 2" xfId="3909"/>
    <cellStyle name="Normal 10 2 3 2 3 4 5" xfId="3910"/>
    <cellStyle name="Normal 10 2 3 2 3 4 6" xfId="3911"/>
    <cellStyle name="Normal 10 2 3 2 3 4 7" xfId="35544"/>
    <cellStyle name="Normal 10 2 3 2 3 5" xfId="3912"/>
    <cellStyle name="Normal 10 2 3 2 3 5 2" xfId="3913"/>
    <cellStyle name="Normal 10 2 3 2 3 6" xfId="3914"/>
    <cellStyle name="Normal 10 2 3 2 3 6 2" xfId="3915"/>
    <cellStyle name="Normal 10 2 3 2 3 7" xfId="3916"/>
    <cellStyle name="Normal 10 2 3 2 3 7 2" xfId="3917"/>
    <cellStyle name="Normal 10 2 3 2 3 8" xfId="3918"/>
    <cellStyle name="Normal 10 2 3 2 3 9" xfId="3919"/>
    <cellStyle name="Normal 10 2 3 2 3_Actual" xfId="3920"/>
    <cellStyle name="Normal 10 2 3 2 4" xfId="3921"/>
    <cellStyle name="Normal 10 2 3 2 4 10" xfId="3922"/>
    <cellStyle name="Normal 10 2 3 2 4 11" xfId="3923"/>
    <cellStyle name="Normal 10 2 3 2 4 12" xfId="35545"/>
    <cellStyle name="Normal 10 2 3 2 4 2" xfId="3924"/>
    <cellStyle name="Normal 10 2 3 2 4 2 2" xfId="3925"/>
    <cellStyle name="Normal 10 2 3 2 4 2 2 2" xfId="3926"/>
    <cellStyle name="Normal 10 2 3 2 4 2 2 2 2" xfId="3927"/>
    <cellStyle name="Normal 10 2 3 2 4 2 2 3" xfId="3928"/>
    <cellStyle name="Normal 10 2 3 2 4 2 2 3 2" xfId="3929"/>
    <cellStyle name="Normal 10 2 3 2 4 2 2 4" xfId="3930"/>
    <cellStyle name="Normal 10 2 3 2 4 2 2 4 2" xfId="3931"/>
    <cellStyle name="Normal 10 2 3 2 4 2 2 5" xfId="3932"/>
    <cellStyle name="Normal 10 2 3 2 4 2 2 6" xfId="3933"/>
    <cellStyle name="Normal 10 2 3 2 4 2 2 7" xfId="35546"/>
    <cellStyle name="Normal 10 2 3 2 4 2 3" xfId="3934"/>
    <cellStyle name="Normal 10 2 3 2 4 2 3 2" xfId="3935"/>
    <cellStyle name="Normal 10 2 3 2 4 2 4" xfId="3936"/>
    <cellStyle name="Normal 10 2 3 2 4 2 4 2" xfId="3937"/>
    <cellStyle name="Normal 10 2 3 2 4 2 5" xfId="3938"/>
    <cellStyle name="Normal 10 2 3 2 4 2 5 2" xfId="3939"/>
    <cellStyle name="Normal 10 2 3 2 4 2 6" xfId="3940"/>
    <cellStyle name="Normal 10 2 3 2 4 2 7" xfId="3941"/>
    <cellStyle name="Normal 10 2 3 2 4 2 8" xfId="3942"/>
    <cellStyle name="Normal 10 2 3 2 4 2 9" xfId="35547"/>
    <cellStyle name="Normal 10 2 3 2 4 3" xfId="3943"/>
    <cellStyle name="Normal 10 2 3 2 4 3 2" xfId="3944"/>
    <cellStyle name="Normal 10 2 3 2 4 3 2 2" xfId="3945"/>
    <cellStyle name="Normal 10 2 3 2 4 3 3" xfId="3946"/>
    <cellStyle name="Normal 10 2 3 2 4 3 3 2" xfId="3947"/>
    <cellStyle name="Normal 10 2 3 2 4 3 4" xfId="3948"/>
    <cellStyle name="Normal 10 2 3 2 4 3 4 2" xfId="3949"/>
    <cellStyle name="Normal 10 2 3 2 4 3 5" xfId="3950"/>
    <cellStyle name="Normal 10 2 3 2 4 3 6" xfId="3951"/>
    <cellStyle name="Normal 10 2 3 2 4 3 7" xfId="35548"/>
    <cellStyle name="Normal 10 2 3 2 4 4" xfId="3952"/>
    <cellStyle name="Normal 10 2 3 2 4 4 2" xfId="3953"/>
    <cellStyle name="Normal 10 2 3 2 4 5" xfId="3954"/>
    <cellStyle name="Normal 10 2 3 2 4 5 2" xfId="3955"/>
    <cellStyle name="Normal 10 2 3 2 4 6" xfId="3956"/>
    <cellStyle name="Normal 10 2 3 2 4 6 2" xfId="3957"/>
    <cellStyle name="Normal 10 2 3 2 4 7" xfId="3958"/>
    <cellStyle name="Normal 10 2 3 2 4 8" xfId="3959"/>
    <cellStyle name="Normal 10 2 3 2 4 9" xfId="3960"/>
    <cellStyle name="Normal 10 2 3 2 5" xfId="3961"/>
    <cellStyle name="Normal 10 2 3 2 5 2" xfId="3962"/>
    <cellStyle name="Normal 10 2 3 2 5 2 2" xfId="3963"/>
    <cellStyle name="Normal 10 2 3 2 5 2 2 2" xfId="3964"/>
    <cellStyle name="Normal 10 2 3 2 5 2 3" xfId="3965"/>
    <cellStyle name="Normal 10 2 3 2 5 2 3 2" xfId="3966"/>
    <cellStyle name="Normal 10 2 3 2 5 2 4" xfId="3967"/>
    <cellStyle name="Normal 10 2 3 2 5 2 4 2" xfId="3968"/>
    <cellStyle name="Normal 10 2 3 2 5 2 5" xfId="3969"/>
    <cellStyle name="Normal 10 2 3 2 5 2 6" xfId="3970"/>
    <cellStyle name="Normal 10 2 3 2 5 2 7" xfId="35549"/>
    <cellStyle name="Normal 10 2 3 2 5 3" xfId="3971"/>
    <cellStyle name="Normal 10 2 3 2 5 3 2" xfId="3972"/>
    <cellStyle name="Normal 10 2 3 2 5 4" xfId="3973"/>
    <cellStyle name="Normal 10 2 3 2 5 4 2" xfId="3974"/>
    <cellStyle name="Normal 10 2 3 2 5 5" xfId="3975"/>
    <cellStyle name="Normal 10 2 3 2 5 5 2" xfId="3976"/>
    <cellStyle name="Normal 10 2 3 2 5 6" xfId="3977"/>
    <cellStyle name="Normal 10 2 3 2 5 7" xfId="3978"/>
    <cellStyle name="Normal 10 2 3 2 5 8" xfId="3979"/>
    <cellStyle name="Normal 10 2 3 2 5 9" xfId="35550"/>
    <cellStyle name="Normal 10 2 3 2 6" xfId="3980"/>
    <cellStyle name="Normal 10 2 3 2 6 2" xfId="3981"/>
    <cellStyle name="Normal 10 2 3 2 6 2 2" xfId="3982"/>
    <cellStyle name="Normal 10 2 3 2 6 3" xfId="3983"/>
    <cellStyle name="Normal 10 2 3 2 6 3 2" xfId="3984"/>
    <cellStyle name="Normal 10 2 3 2 6 4" xfId="3985"/>
    <cellStyle name="Normal 10 2 3 2 6 4 2" xfId="3986"/>
    <cellStyle name="Normal 10 2 3 2 6 5" xfId="3987"/>
    <cellStyle name="Normal 10 2 3 2 6 6" xfId="3988"/>
    <cellStyle name="Normal 10 2 3 2 6 7" xfId="35551"/>
    <cellStyle name="Normal 10 2 3 2 7" xfId="3989"/>
    <cellStyle name="Normal 10 2 3 2 7 2" xfId="3990"/>
    <cellStyle name="Normal 10 2 3 2 8" xfId="3991"/>
    <cellStyle name="Normal 10 2 3 2 8 2" xfId="3992"/>
    <cellStyle name="Normal 10 2 3 2 9" xfId="3993"/>
    <cellStyle name="Normal 10 2 3 2 9 2" xfId="3994"/>
    <cellStyle name="Normal 10 2 3 2_Actual" xfId="3995"/>
    <cellStyle name="Normal 10 2 3 20" xfId="3996"/>
    <cellStyle name="Normal 10 2 3 21" xfId="3997"/>
    <cellStyle name="Normal 10 2 3 22" xfId="3998"/>
    <cellStyle name="Normal 10 2 3 23" xfId="3999"/>
    <cellStyle name="Normal 10 2 3 24" xfId="4000"/>
    <cellStyle name="Normal 10 2 3 25" xfId="4001"/>
    <cellStyle name="Normal 10 2 3 26" xfId="35552"/>
    <cellStyle name="Normal 10 2 3 3" xfId="4002"/>
    <cellStyle name="Normal 10 2 3 3 10" xfId="4003"/>
    <cellStyle name="Normal 10 2 3 3 11" xfId="4004"/>
    <cellStyle name="Normal 10 2 3 3 12" xfId="4005"/>
    <cellStyle name="Normal 10 2 3 3 13" xfId="4006"/>
    <cellStyle name="Normal 10 2 3 3 14" xfId="4007"/>
    <cellStyle name="Normal 10 2 3 3 15" xfId="35553"/>
    <cellStyle name="Normal 10 2 3 3 2" xfId="4008"/>
    <cellStyle name="Normal 10 2 3 3 2 10" xfId="4009"/>
    <cellStyle name="Normal 10 2 3 3 2 11" xfId="4010"/>
    <cellStyle name="Normal 10 2 3 3 2 12" xfId="4011"/>
    <cellStyle name="Normal 10 2 3 3 2 13" xfId="35554"/>
    <cellStyle name="Normal 10 2 3 3 2 2" xfId="4012"/>
    <cellStyle name="Normal 10 2 3 3 2 2 10" xfId="4013"/>
    <cellStyle name="Normal 10 2 3 3 2 2 11" xfId="4014"/>
    <cellStyle name="Normal 10 2 3 3 2 2 12" xfId="35555"/>
    <cellStyle name="Normal 10 2 3 3 2 2 2" xfId="4015"/>
    <cellStyle name="Normal 10 2 3 3 2 2 2 2" xfId="4016"/>
    <cellStyle name="Normal 10 2 3 3 2 2 2 2 2" xfId="4017"/>
    <cellStyle name="Normal 10 2 3 3 2 2 2 2 2 2" xfId="4018"/>
    <cellStyle name="Normal 10 2 3 3 2 2 2 2 3" xfId="4019"/>
    <cellStyle name="Normal 10 2 3 3 2 2 2 2 3 2" xfId="4020"/>
    <cellStyle name="Normal 10 2 3 3 2 2 2 2 4" xfId="4021"/>
    <cellStyle name="Normal 10 2 3 3 2 2 2 2 4 2" xfId="4022"/>
    <cellStyle name="Normal 10 2 3 3 2 2 2 2 5" xfId="4023"/>
    <cellStyle name="Normal 10 2 3 3 2 2 2 2 6" xfId="4024"/>
    <cellStyle name="Normal 10 2 3 3 2 2 2 2 7" xfId="35556"/>
    <cellStyle name="Normal 10 2 3 3 2 2 2 3" xfId="4025"/>
    <cellStyle name="Normal 10 2 3 3 2 2 2 3 2" xfId="4026"/>
    <cellStyle name="Normal 10 2 3 3 2 2 2 4" xfId="4027"/>
    <cellStyle name="Normal 10 2 3 3 2 2 2 4 2" xfId="4028"/>
    <cellStyle name="Normal 10 2 3 3 2 2 2 5" xfId="4029"/>
    <cellStyle name="Normal 10 2 3 3 2 2 2 5 2" xfId="4030"/>
    <cellStyle name="Normal 10 2 3 3 2 2 2 6" xfId="4031"/>
    <cellStyle name="Normal 10 2 3 3 2 2 2 7" xfId="4032"/>
    <cellStyle name="Normal 10 2 3 3 2 2 2 8" xfId="4033"/>
    <cellStyle name="Normal 10 2 3 3 2 2 2 9" xfId="35557"/>
    <cellStyle name="Normal 10 2 3 3 2 2 3" xfId="4034"/>
    <cellStyle name="Normal 10 2 3 3 2 2 3 2" xfId="4035"/>
    <cellStyle name="Normal 10 2 3 3 2 2 3 2 2" xfId="4036"/>
    <cellStyle name="Normal 10 2 3 3 2 2 3 3" xfId="4037"/>
    <cellStyle name="Normal 10 2 3 3 2 2 3 3 2" xfId="4038"/>
    <cellStyle name="Normal 10 2 3 3 2 2 3 4" xfId="4039"/>
    <cellStyle name="Normal 10 2 3 3 2 2 3 4 2" xfId="4040"/>
    <cellStyle name="Normal 10 2 3 3 2 2 3 5" xfId="4041"/>
    <cellStyle name="Normal 10 2 3 3 2 2 3 6" xfId="4042"/>
    <cellStyle name="Normal 10 2 3 3 2 2 3 7" xfId="35558"/>
    <cellStyle name="Normal 10 2 3 3 2 2 4" xfId="4043"/>
    <cellStyle name="Normal 10 2 3 3 2 2 4 2" xfId="4044"/>
    <cellStyle name="Normal 10 2 3 3 2 2 5" xfId="4045"/>
    <cellStyle name="Normal 10 2 3 3 2 2 5 2" xfId="4046"/>
    <cellStyle name="Normal 10 2 3 3 2 2 6" xfId="4047"/>
    <cellStyle name="Normal 10 2 3 3 2 2 6 2" xfId="4048"/>
    <cellStyle name="Normal 10 2 3 3 2 2 7" xfId="4049"/>
    <cellStyle name="Normal 10 2 3 3 2 2 8" xfId="4050"/>
    <cellStyle name="Normal 10 2 3 3 2 2 9" xfId="4051"/>
    <cellStyle name="Normal 10 2 3 3 2 3" xfId="4052"/>
    <cellStyle name="Normal 10 2 3 3 2 3 2" xfId="4053"/>
    <cellStyle name="Normal 10 2 3 3 2 3 2 2" xfId="4054"/>
    <cellStyle name="Normal 10 2 3 3 2 3 2 2 2" xfId="4055"/>
    <cellStyle name="Normal 10 2 3 3 2 3 2 3" xfId="4056"/>
    <cellStyle name="Normal 10 2 3 3 2 3 2 3 2" xfId="4057"/>
    <cellStyle name="Normal 10 2 3 3 2 3 2 4" xfId="4058"/>
    <cellStyle name="Normal 10 2 3 3 2 3 2 4 2" xfId="4059"/>
    <cellStyle name="Normal 10 2 3 3 2 3 2 5" xfId="4060"/>
    <cellStyle name="Normal 10 2 3 3 2 3 2 6" xfId="4061"/>
    <cellStyle name="Normal 10 2 3 3 2 3 2 7" xfId="35559"/>
    <cellStyle name="Normal 10 2 3 3 2 3 3" xfId="4062"/>
    <cellStyle name="Normal 10 2 3 3 2 3 3 2" xfId="4063"/>
    <cellStyle name="Normal 10 2 3 3 2 3 4" xfId="4064"/>
    <cellStyle name="Normal 10 2 3 3 2 3 4 2" xfId="4065"/>
    <cellStyle name="Normal 10 2 3 3 2 3 5" xfId="4066"/>
    <cellStyle name="Normal 10 2 3 3 2 3 5 2" xfId="4067"/>
    <cellStyle name="Normal 10 2 3 3 2 3 6" xfId="4068"/>
    <cellStyle name="Normal 10 2 3 3 2 3 7" xfId="4069"/>
    <cellStyle name="Normal 10 2 3 3 2 3 8" xfId="4070"/>
    <cellStyle name="Normal 10 2 3 3 2 3 9" xfId="35560"/>
    <cellStyle name="Normal 10 2 3 3 2 4" xfId="4071"/>
    <cellStyle name="Normal 10 2 3 3 2 4 2" xfId="4072"/>
    <cellStyle name="Normal 10 2 3 3 2 4 2 2" xfId="4073"/>
    <cellStyle name="Normal 10 2 3 3 2 4 3" xfId="4074"/>
    <cellStyle name="Normal 10 2 3 3 2 4 3 2" xfId="4075"/>
    <cellStyle name="Normal 10 2 3 3 2 4 4" xfId="4076"/>
    <cellStyle name="Normal 10 2 3 3 2 4 4 2" xfId="4077"/>
    <cellStyle name="Normal 10 2 3 3 2 4 5" xfId="4078"/>
    <cellStyle name="Normal 10 2 3 3 2 4 6" xfId="4079"/>
    <cellStyle name="Normal 10 2 3 3 2 4 7" xfId="35561"/>
    <cellStyle name="Normal 10 2 3 3 2 5" xfId="4080"/>
    <cellStyle name="Normal 10 2 3 3 2 5 2" xfId="4081"/>
    <cellStyle name="Normal 10 2 3 3 2 6" xfId="4082"/>
    <cellStyle name="Normal 10 2 3 3 2 6 2" xfId="4083"/>
    <cellStyle name="Normal 10 2 3 3 2 7" xfId="4084"/>
    <cellStyle name="Normal 10 2 3 3 2 7 2" xfId="4085"/>
    <cellStyle name="Normal 10 2 3 3 2 8" xfId="4086"/>
    <cellStyle name="Normal 10 2 3 3 2 9" xfId="4087"/>
    <cellStyle name="Normal 10 2 3 3 2_Actual" xfId="4088"/>
    <cellStyle name="Normal 10 2 3 3 3" xfId="4089"/>
    <cellStyle name="Normal 10 2 3 3 3 10" xfId="4090"/>
    <cellStyle name="Normal 10 2 3 3 3 11" xfId="4091"/>
    <cellStyle name="Normal 10 2 3 3 3 12" xfId="4092"/>
    <cellStyle name="Normal 10 2 3 3 3 13" xfId="35562"/>
    <cellStyle name="Normal 10 2 3 3 3 2" xfId="4093"/>
    <cellStyle name="Normal 10 2 3 3 3 2 10" xfId="4094"/>
    <cellStyle name="Normal 10 2 3 3 3 2 11" xfId="4095"/>
    <cellStyle name="Normal 10 2 3 3 3 2 12" xfId="35563"/>
    <cellStyle name="Normal 10 2 3 3 3 2 2" xfId="4096"/>
    <cellStyle name="Normal 10 2 3 3 3 2 2 2" xfId="4097"/>
    <cellStyle name="Normal 10 2 3 3 3 2 2 2 2" xfId="4098"/>
    <cellStyle name="Normal 10 2 3 3 3 2 2 2 2 2" xfId="4099"/>
    <cellStyle name="Normal 10 2 3 3 3 2 2 2 3" xfId="4100"/>
    <cellStyle name="Normal 10 2 3 3 3 2 2 2 3 2" xfId="4101"/>
    <cellStyle name="Normal 10 2 3 3 3 2 2 2 4" xfId="4102"/>
    <cellStyle name="Normal 10 2 3 3 3 2 2 2 4 2" xfId="4103"/>
    <cellStyle name="Normal 10 2 3 3 3 2 2 2 5" xfId="4104"/>
    <cellStyle name="Normal 10 2 3 3 3 2 2 2 6" xfId="4105"/>
    <cellStyle name="Normal 10 2 3 3 3 2 2 2 7" xfId="35564"/>
    <cellStyle name="Normal 10 2 3 3 3 2 2 3" xfId="4106"/>
    <cellStyle name="Normal 10 2 3 3 3 2 2 3 2" xfId="4107"/>
    <cellStyle name="Normal 10 2 3 3 3 2 2 4" xfId="4108"/>
    <cellStyle name="Normal 10 2 3 3 3 2 2 4 2" xfId="4109"/>
    <cellStyle name="Normal 10 2 3 3 3 2 2 5" xfId="4110"/>
    <cellStyle name="Normal 10 2 3 3 3 2 2 5 2" xfId="4111"/>
    <cellStyle name="Normal 10 2 3 3 3 2 2 6" xfId="4112"/>
    <cellStyle name="Normal 10 2 3 3 3 2 2 7" xfId="4113"/>
    <cellStyle name="Normal 10 2 3 3 3 2 2 8" xfId="4114"/>
    <cellStyle name="Normal 10 2 3 3 3 2 2 9" xfId="35565"/>
    <cellStyle name="Normal 10 2 3 3 3 2 3" xfId="4115"/>
    <cellStyle name="Normal 10 2 3 3 3 2 3 2" xfId="4116"/>
    <cellStyle name="Normal 10 2 3 3 3 2 3 2 2" xfId="4117"/>
    <cellStyle name="Normal 10 2 3 3 3 2 3 3" xfId="4118"/>
    <cellStyle name="Normal 10 2 3 3 3 2 3 3 2" xfId="4119"/>
    <cellStyle name="Normal 10 2 3 3 3 2 3 4" xfId="4120"/>
    <cellStyle name="Normal 10 2 3 3 3 2 3 4 2" xfId="4121"/>
    <cellStyle name="Normal 10 2 3 3 3 2 3 5" xfId="4122"/>
    <cellStyle name="Normal 10 2 3 3 3 2 3 6" xfId="4123"/>
    <cellStyle name="Normal 10 2 3 3 3 2 3 7" xfId="35566"/>
    <cellStyle name="Normal 10 2 3 3 3 2 4" xfId="4124"/>
    <cellStyle name="Normal 10 2 3 3 3 2 4 2" xfId="4125"/>
    <cellStyle name="Normal 10 2 3 3 3 2 5" xfId="4126"/>
    <cellStyle name="Normal 10 2 3 3 3 2 5 2" xfId="4127"/>
    <cellStyle name="Normal 10 2 3 3 3 2 6" xfId="4128"/>
    <cellStyle name="Normal 10 2 3 3 3 2 6 2" xfId="4129"/>
    <cellStyle name="Normal 10 2 3 3 3 2 7" xfId="4130"/>
    <cellStyle name="Normal 10 2 3 3 3 2 8" xfId="4131"/>
    <cellStyle name="Normal 10 2 3 3 3 2 9" xfId="4132"/>
    <cellStyle name="Normal 10 2 3 3 3 3" xfId="4133"/>
    <cellStyle name="Normal 10 2 3 3 3 3 2" xfId="4134"/>
    <cellStyle name="Normal 10 2 3 3 3 3 2 2" xfId="4135"/>
    <cellStyle name="Normal 10 2 3 3 3 3 2 2 2" xfId="4136"/>
    <cellStyle name="Normal 10 2 3 3 3 3 2 3" xfId="4137"/>
    <cellStyle name="Normal 10 2 3 3 3 3 2 3 2" xfId="4138"/>
    <cellStyle name="Normal 10 2 3 3 3 3 2 4" xfId="4139"/>
    <cellStyle name="Normal 10 2 3 3 3 3 2 4 2" xfId="4140"/>
    <cellStyle name="Normal 10 2 3 3 3 3 2 5" xfId="4141"/>
    <cellStyle name="Normal 10 2 3 3 3 3 2 6" xfId="4142"/>
    <cellStyle name="Normal 10 2 3 3 3 3 2 7" xfId="35567"/>
    <cellStyle name="Normal 10 2 3 3 3 3 3" xfId="4143"/>
    <cellStyle name="Normal 10 2 3 3 3 3 3 2" xfId="4144"/>
    <cellStyle name="Normal 10 2 3 3 3 3 4" xfId="4145"/>
    <cellStyle name="Normal 10 2 3 3 3 3 4 2" xfId="4146"/>
    <cellStyle name="Normal 10 2 3 3 3 3 5" xfId="4147"/>
    <cellStyle name="Normal 10 2 3 3 3 3 5 2" xfId="4148"/>
    <cellStyle name="Normal 10 2 3 3 3 3 6" xfId="4149"/>
    <cellStyle name="Normal 10 2 3 3 3 3 7" xfId="4150"/>
    <cellStyle name="Normal 10 2 3 3 3 3 8" xfId="4151"/>
    <cellStyle name="Normal 10 2 3 3 3 3 9" xfId="35568"/>
    <cellStyle name="Normal 10 2 3 3 3 4" xfId="4152"/>
    <cellStyle name="Normal 10 2 3 3 3 4 2" xfId="4153"/>
    <cellStyle name="Normal 10 2 3 3 3 4 2 2" xfId="4154"/>
    <cellStyle name="Normal 10 2 3 3 3 4 3" xfId="4155"/>
    <cellStyle name="Normal 10 2 3 3 3 4 3 2" xfId="4156"/>
    <cellStyle name="Normal 10 2 3 3 3 4 4" xfId="4157"/>
    <cellStyle name="Normal 10 2 3 3 3 4 4 2" xfId="4158"/>
    <cellStyle name="Normal 10 2 3 3 3 4 5" xfId="4159"/>
    <cellStyle name="Normal 10 2 3 3 3 4 6" xfId="4160"/>
    <cellStyle name="Normal 10 2 3 3 3 4 7" xfId="35569"/>
    <cellStyle name="Normal 10 2 3 3 3 5" xfId="4161"/>
    <cellStyle name="Normal 10 2 3 3 3 5 2" xfId="4162"/>
    <cellStyle name="Normal 10 2 3 3 3 6" xfId="4163"/>
    <cellStyle name="Normal 10 2 3 3 3 6 2" xfId="4164"/>
    <cellStyle name="Normal 10 2 3 3 3 7" xfId="4165"/>
    <cellStyle name="Normal 10 2 3 3 3 7 2" xfId="4166"/>
    <cellStyle name="Normal 10 2 3 3 3 8" xfId="4167"/>
    <cellStyle name="Normal 10 2 3 3 3 9" xfId="4168"/>
    <cellStyle name="Normal 10 2 3 3 3_Actual" xfId="4169"/>
    <cellStyle name="Normal 10 2 3 3 4" xfId="4170"/>
    <cellStyle name="Normal 10 2 3 3 4 10" xfId="4171"/>
    <cellStyle name="Normal 10 2 3 3 4 11" xfId="4172"/>
    <cellStyle name="Normal 10 2 3 3 4 12" xfId="35570"/>
    <cellStyle name="Normal 10 2 3 3 4 2" xfId="4173"/>
    <cellStyle name="Normal 10 2 3 3 4 2 2" xfId="4174"/>
    <cellStyle name="Normal 10 2 3 3 4 2 2 2" xfId="4175"/>
    <cellStyle name="Normal 10 2 3 3 4 2 2 2 2" xfId="4176"/>
    <cellStyle name="Normal 10 2 3 3 4 2 2 3" xfId="4177"/>
    <cellStyle name="Normal 10 2 3 3 4 2 2 3 2" xfId="4178"/>
    <cellStyle name="Normal 10 2 3 3 4 2 2 4" xfId="4179"/>
    <cellStyle name="Normal 10 2 3 3 4 2 2 4 2" xfId="4180"/>
    <cellStyle name="Normal 10 2 3 3 4 2 2 5" xfId="4181"/>
    <cellStyle name="Normal 10 2 3 3 4 2 2 6" xfId="4182"/>
    <cellStyle name="Normal 10 2 3 3 4 2 2 7" xfId="35571"/>
    <cellStyle name="Normal 10 2 3 3 4 2 3" xfId="4183"/>
    <cellStyle name="Normal 10 2 3 3 4 2 3 2" xfId="4184"/>
    <cellStyle name="Normal 10 2 3 3 4 2 4" xfId="4185"/>
    <cellStyle name="Normal 10 2 3 3 4 2 4 2" xfId="4186"/>
    <cellStyle name="Normal 10 2 3 3 4 2 5" xfId="4187"/>
    <cellStyle name="Normal 10 2 3 3 4 2 5 2" xfId="4188"/>
    <cellStyle name="Normal 10 2 3 3 4 2 6" xfId="4189"/>
    <cellStyle name="Normal 10 2 3 3 4 2 7" xfId="4190"/>
    <cellStyle name="Normal 10 2 3 3 4 2 8" xfId="4191"/>
    <cellStyle name="Normal 10 2 3 3 4 2 9" xfId="35572"/>
    <cellStyle name="Normal 10 2 3 3 4 3" xfId="4192"/>
    <cellStyle name="Normal 10 2 3 3 4 3 2" xfId="4193"/>
    <cellStyle name="Normal 10 2 3 3 4 3 2 2" xfId="4194"/>
    <cellStyle name="Normal 10 2 3 3 4 3 3" xfId="4195"/>
    <cellStyle name="Normal 10 2 3 3 4 3 3 2" xfId="4196"/>
    <cellStyle name="Normal 10 2 3 3 4 3 4" xfId="4197"/>
    <cellStyle name="Normal 10 2 3 3 4 3 4 2" xfId="4198"/>
    <cellStyle name="Normal 10 2 3 3 4 3 5" xfId="4199"/>
    <cellStyle name="Normal 10 2 3 3 4 3 6" xfId="4200"/>
    <cellStyle name="Normal 10 2 3 3 4 3 7" xfId="35573"/>
    <cellStyle name="Normal 10 2 3 3 4 4" xfId="4201"/>
    <cellStyle name="Normal 10 2 3 3 4 4 2" xfId="4202"/>
    <cellStyle name="Normal 10 2 3 3 4 5" xfId="4203"/>
    <cellStyle name="Normal 10 2 3 3 4 5 2" xfId="4204"/>
    <cellStyle name="Normal 10 2 3 3 4 6" xfId="4205"/>
    <cellStyle name="Normal 10 2 3 3 4 6 2" xfId="4206"/>
    <cellStyle name="Normal 10 2 3 3 4 7" xfId="4207"/>
    <cellStyle name="Normal 10 2 3 3 4 8" xfId="4208"/>
    <cellStyle name="Normal 10 2 3 3 4 9" xfId="4209"/>
    <cellStyle name="Normal 10 2 3 3 5" xfId="4210"/>
    <cellStyle name="Normal 10 2 3 3 5 2" xfId="4211"/>
    <cellStyle name="Normal 10 2 3 3 5 2 2" xfId="4212"/>
    <cellStyle name="Normal 10 2 3 3 5 2 2 2" xfId="4213"/>
    <cellStyle name="Normal 10 2 3 3 5 2 3" xfId="4214"/>
    <cellStyle name="Normal 10 2 3 3 5 2 3 2" xfId="4215"/>
    <cellStyle name="Normal 10 2 3 3 5 2 4" xfId="4216"/>
    <cellStyle name="Normal 10 2 3 3 5 2 4 2" xfId="4217"/>
    <cellStyle name="Normal 10 2 3 3 5 2 5" xfId="4218"/>
    <cellStyle name="Normal 10 2 3 3 5 2 6" xfId="4219"/>
    <cellStyle name="Normal 10 2 3 3 5 2 7" xfId="35574"/>
    <cellStyle name="Normal 10 2 3 3 5 3" xfId="4220"/>
    <cellStyle name="Normal 10 2 3 3 5 3 2" xfId="4221"/>
    <cellStyle name="Normal 10 2 3 3 5 4" xfId="4222"/>
    <cellStyle name="Normal 10 2 3 3 5 4 2" xfId="4223"/>
    <cellStyle name="Normal 10 2 3 3 5 5" xfId="4224"/>
    <cellStyle name="Normal 10 2 3 3 5 5 2" xfId="4225"/>
    <cellStyle name="Normal 10 2 3 3 5 6" xfId="4226"/>
    <cellStyle name="Normal 10 2 3 3 5 7" xfId="4227"/>
    <cellStyle name="Normal 10 2 3 3 5 8" xfId="4228"/>
    <cellStyle name="Normal 10 2 3 3 5 9" xfId="35575"/>
    <cellStyle name="Normal 10 2 3 3 6" xfId="4229"/>
    <cellStyle name="Normal 10 2 3 3 6 2" xfId="4230"/>
    <cellStyle name="Normal 10 2 3 3 6 2 2" xfId="4231"/>
    <cellStyle name="Normal 10 2 3 3 6 3" xfId="4232"/>
    <cellStyle name="Normal 10 2 3 3 6 3 2" xfId="4233"/>
    <cellStyle name="Normal 10 2 3 3 6 4" xfId="4234"/>
    <cellStyle name="Normal 10 2 3 3 6 4 2" xfId="4235"/>
    <cellStyle name="Normal 10 2 3 3 6 5" xfId="4236"/>
    <cellStyle name="Normal 10 2 3 3 6 6" xfId="4237"/>
    <cellStyle name="Normal 10 2 3 3 6 7" xfId="35576"/>
    <cellStyle name="Normal 10 2 3 3 7" xfId="4238"/>
    <cellStyle name="Normal 10 2 3 3 7 2" xfId="4239"/>
    <cellStyle name="Normal 10 2 3 3 8" xfId="4240"/>
    <cellStyle name="Normal 10 2 3 3 8 2" xfId="4241"/>
    <cellStyle name="Normal 10 2 3 3 9" xfId="4242"/>
    <cellStyle name="Normal 10 2 3 3 9 2" xfId="4243"/>
    <cellStyle name="Normal 10 2 3 3_Actual" xfId="4244"/>
    <cellStyle name="Normal 10 2 3 4" xfId="4245"/>
    <cellStyle name="Normal 10 2 3 4 10" xfId="4246"/>
    <cellStyle name="Normal 10 2 3 4 11" xfId="4247"/>
    <cellStyle name="Normal 10 2 3 4 12" xfId="4248"/>
    <cellStyle name="Normal 10 2 3 4 13" xfId="4249"/>
    <cellStyle name="Normal 10 2 3 4 14" xfId="4250"/>
    <cellStyle name="Normal 10 2 3 4 15" xfId="35577"/>
    <cellStyle name="Normal 10 2 3 4 2" xfId="4251"/>
    <cellStyle name="Normal 10 2 3 4 2 10" xfId="4252"/>
    <cellStyle name="Normal 10 2 3 4 2 11" xfId="4253"/>
    <cellStyle name="Normal 10 2 3 4 2 12" xfId="35578"/>
    <cellStyle name="Normal 10 2 3 4 2 2" xfId="4254"/>
    <cellStyle name="Normal 10 2 3 4 2 2 2" xfId="4255"/>
    <cellStyle name="Normal 10 2 3 4 2 2 2 2" xfId="4256"/>
    <cellStyle name="Normal 10 2 3 4 2 2 2 2 2" xfId="4257"/>
    <cellStyle name="Normal 10 2 3 4 2 2 2 3" xfId="4258"/>
    <cellStyle name="Normal 10 2 3 4 2 2 2 3 2" xfId="4259"/>
    <cellStyle name="Normal 10 2 3 4 2 2 2 4" xfId="4260"/>
    <cellStyle name="Normal 10 2 3 4 2 2 2 4 2" xfId="4261"/>
    <cellStyle name="Normal 10 2 3 4 2 2 2 5" xfId="4262"/>
    <cellStyle name="Normal 10 2 3 4 2 2 2 6" xfId="4263"/>
    <cellStyle name="Normal 10 2 3 4 2 2 2 7" xfId="35579"/>
    <cellStyle name="Normal 10 2 3 4 2 2 3" xfId="4264"/>
    <cellStyle name="Normal 10 2 3 4 2 2 3 2" xfId="4265"/>
    <cellStyle name="Normal 10 2 3 4 2 2 4" xfId="4266"/>
    <cellStyle name="Normal 10 2 3 4 2 2 4 2" xfId="4267"/>
    <cellStyle name="Normal 10 2 3 4 2 2 5" xfId="4268"/>
    <cellStyle name="Normal 10 2 3 4 2 2 5 2" xfId="4269"/>
    <cellStyle name="Normal 10 2 3 4 2 2 6" xfId="4270"/>
    <cellStyle name="Normal 10 2 3 4 2 2 7" xfId="4271"/>
    <cellStyle name="Normal 10 2 3 4 2 2 8" xfId="4272"/>
    <cellStyle name="Normal 10 2 3 4 2 2 9" xfId="35580"/>
    <cellStyle name="Normal 10 2 3 4 2 3" xfId="4273"/>
    <cellStyle name="Normal 10 2 3 4 2 3 2" xfId="4274"/>
    <cellStyle name="Normal 10 2 3 4 2 3 2 2" xfId="4275"/>
    <cellStyle name="Normal 10 2 3 4 2 3 3" xfId="4276"/>
    <cellStyle name="Normal 10 2 3 4 2 3 3 2" xfId="4277"/>
    <cellStyle name="Normal 10 2 3 4 2 3 4" xfId="4278"/>
    <cellStyle name="Normal 10 2 3 4 2 3 4 2" xfId="4279"/>
    <cellStyle name="Normal 10 2 3 4 2 3 5" xfId="4280"/>
    <cellStyle name="Normal 10 2 3 4 2 3 6" xfId="4281"/>
    <cellStyle name="Normal 10 2 3 4 2 3 7" xfId="35581"/>
    <cellStyle name="Normal 10 2 3 4 2 4" xfId="4282"/>
    <cellStyle name="Normal 10 2 3 4 2 4 2" xfId="4283"/>
    <cellStyle name="Normal 10 2 3 4 2 5" xfId="4284"/>
    <cellStyle name="Normal 10 2 3 4 2 5 2" xfId="4285"/>
    <cellStyle name="Normal 10 2 3 4 2 6" xfId="4286"/>
    <cellStyle name="Normal 10 2 3 4 2 6 2" xfId="4287"/>
    <cellStyle name="Normal 10 2 3 4 2 7" xfId="4288"/>
    <cellStyle name="Normal 10 2 3 4 2 8" xfId="4289"/>
    <cellStyle name="Normal 10 2 3 4 2 9" xfId="4290"/>
    <cellStyle name="Normal 10 2 3 4 3" xfId="4291"/>
    <cellStyle name="Normal 10 2 3 4 3 10" xfId="4292"/>
    <cellStyle name="Normal 10 2 3 4 3 11" xfId="4293"/>
    <cellStyle name="Normal 10 2 3 4 3 12" xfId="35582"/>
    <cellStyle name="Normal 10 2 3 4 3 2" xfId="4294"/>
    <cellStyle name="Normal 10 2 3 4 3 2 2" xfId="4295"/>
    <cellStyle name="Normal 10 2 3 4 3 2 2 2" xfId="4296"/>
    <cellStyle name="Normal 10 2 3 4 3 2 2 2 2" xfId="4297"/>
    <cellStyle name="Normal 10 2 3 4 3 2 2 3" xfId="4298"/>
    <cellStyle name="Normal 10 2 3 4 3 2 2 3 2" xfId="4299"/>
    <cellStyle name="Normal 10 2 3 4 3 2 2 4" xfId="4300"/>
    <cellStyle name="Normal 10 2 3 4 3 2 2 4 2" xfId="4301"/>
    <cellStyle name="Normal 10 2 3 4 3 2 2 5" xfId="4302"/>
    <cellStyle name="Normal 10 2 3 4 3 2 2 6" xfId="4303"/>
    <cellStyle name="Normal 10 2 3 4 3 2 2 7" xfId="35583"/>
    <cellStyle name="Normal 10 2 3 4 3 2 3" xfId="4304"/>
    <cellStyle name="Normal 10 2 3 4 3 2 3 2" xfId="4305"/>
    <cellStyle name="Normal 10 2 3 4 3 2 4" xfId="4306"/>
    <cellStyle name="Normal 10 2 3 4 3 2 4 2" xfId="4307"/>
    <cellStyle name="Normal 10 2 3 4 3 2 5" xfId="4308"/>
    <cellStyle name="Normal 10 2 3 4 3 2 5 2" xfId="4309"/>
    <cellStyle name="Normal 10 2 3 4 3 2 6" xfId="4310"/>
    <cellStyle name="Normal 10 2 3 4 3 2 7" xfId="4311"/>
    <cellStyle name="Normal 10 2 3 4 3 2 8" xfId="4312"/>
    <cellStyle name="Normal 10 2 3 4 3 2 9" xfId="35584"/>
    <cellStyle name="Normal 10 2 3 4 3 3" xfId="4313"/>
    <cellStyle name="Normal 10 2 3 4 3 3 2" xfId="4314"/>
    <cellStyle name="Normal 10 2 3 4 3 3 2 2" xfId="4315"/>
    <cellStyle name="Normal 10 2 3 4 3 3 3" xfId="4316"/>
    <cellStyle name="Normal 10 2 3 4 3 3 3 2" xfId="4317"/>
    <cellStyle name="Normal 10 2 3 4 3 3 4" xfId="4318"/>
    <cellStyle name="Normal 10 2 3 4 3 3 4 2" xfId="4319"/>
    <cellStyle name="Normal 10 2 3 4 3 3 5" xfId="4320"/>
    <cellStyle name="Normal 10 2 3 4 3 3 6" xfId="4321"/>
    <cellStyle name="Normal 10 2 3 4 3 3 7" xfId="35585"/>
    <cellStyle name="Normal 10 2 3 4 3 4" xfId="4322"/>
    <cellStyle name="Normal 10 2 3 4 3 4 2" xfId="4323"/>
    <cellStyle name="Normal 10 2 3 4 3 5" xfId="4324"/>
    <cellStyle name="Normal 10 2 3 4 3 5 2" xfId="4325"/>
    <cellStyle name="Normal 10 2 3 4 3 6" xfId="4326"/>
    <cellStyle name="Normal 10 2 3 4 3 6 2" xfId="4327"/>
    <cellStyle name="Normal 10 2 3 4 3 7" xfId="4328"/>
    <cellStyle name="Normal 10 2 3 4 3 8" xfId="4329"/>
    <cellStyle name="Normal 10 2 3 4 3 9" xfId="4330"/>
    <cellStyle name="Normal 10 2 3 4 4" xfId="4331"/>
    <cellStyle name="Normal 10 2 3 4 4 10" xfId="4332"/>
    <cellStyle name="Normal 10 2 3 4 4 11" xfId="4333"/>
    <cellStyle name="Normal 10 2 3 4 4 12" xfId="35586"/>
    <cellStyle name="Normal 10 2 3 4 4 2" xfId="4334"/>
    <cellStyle name="Normal 10 2 3 4 4 2 2" xfId="4335"/>
    <cellStyle name="Normal 10 2 3 4 4 2 2 2" xfId="4336"/>
    <cellStyle name="Normal 10 2 3 4 4 2 2 2 2" xfId="4337"/>
    <cellStyle name="Normal 10 2 3 4 4 2 2 3" xfId="4338"/>
    <cellStyle name="Normal 10 2 3 4 4 2 2 3 2" xfId="4339"/>
    <cellStyle name="Normal 10 2 3 4 4 2 2 4" xfId="4340"/>
    <cellStyle name="Normal 10 2 3 4 4 2 2 4 2" xfId="4341"/>
    <cellStyle name="Normal 10 2 3 4 4 2 2 5" xfId="4342"/>
    <cellStyle name="Normal 10 2 3 4 4 2 2 6" xfId="4343"/>
    <cellStyle name="Normal 10 2 3 4 4 2 2 7" xfId="35587"/>
    <cellStyle name="Normal 10 2 3 4 4 2 3" xfId="4344"/>
    <cellStyle name="Normal 10 2 3 4 4 2 3 2" xfId="4345"/>
    <cellStyle name="Normal 10 2 3 4 4 2 4" xfId="4346"/>
    <cellStyle name="Normal 10 2 3 4 4 2 4 2" xfId="4347"/>
    <cellStyle name="Normal 10 2 3 4 4 2 5" xfId="4348"/>
    <cellStyle name="Normal 10 2 3 4 4 2 5 2" xfId="4349"/>
    <cellStyle name="Normal 10 2 3 4 4 2 6" xfId="4350"/>
    <cellStyle name="Normal 10 2 3 4 4 2 7" xfId="4351"/>
    <cellStyle name="Normal 10 2 3 4 4 2 8" xfId="4352"/>
    <cellStyle name="Normal 10 2 3 4 4 2 9" xfId="35588"/>
    <cellStyle name="Normal 10 2 3 4 4 3" xfId="4353"/>
    <cellStyle name="Normal 10 2 3 4 4 3 2" xfId="4354"/>
    <cellStyle name="Normal 10 2 3 4 4 3 2 2" xfId="4355"/>
    <cellStyle name="Normal 10 2 3 4 4 3 3" xfId="4356"/>
    <cellStyle name="Normal 10 2 3 4 4 3 3 2" xfId="4357"/>
    <cellStyle name="Normal 10 2 3 4 4 3 4" xfId="4358"/>
    <cellStyle name="Normal 10 2 3 4 4 3 4 2" xfId="4359"/>
    <cellStyle name="Normal 10 2 3 4 4 3 5" xfId="4360"/>
    <cellStyle name="Normal 10 2 3 4 4 3 6" xfId="4361"/>
    <cellStyle name="Normal 10 2 3 4 4 3 7" xfId="35589"/>
    <cellStyle name="Normal 10 2 3 4 4 4" xfId="4362"/>
    <cellStyle name="Normal 10 2 3 4 4 4 2" xfId="4363"/>
    <cellStyle name="Normal 10 2 3 4 4 5" xfId="4364"/>
    <cellStyle name="Normal 10 2 3 4 4 5 2" xfId="4365"/>
    <cellStyle name="Normal 10 2 3 4 4 6" xfId="4366"/>
    <cellStyle name="Normal 10 2 3 4 4 6 2" xfId="4367"/>
    <cellStyle name="Normal 10 2 3 4 4 7" xfId="4368"/>
    <cellStyle name="Normal 10 2 3 4 4 8" xfId="4369"/>
    <cellStyle name="Normal 10 2 3 4 4 9" xfId="4370"/>
    <cellStyle name="Normal 10 2 3 4 5" xfId="4371"/>
    <cellStyle name="Normal 10 2 3 4 5 2" xfId="4372"/>
    <cellStyle name="Normal 10 2 3 4 5 2 2" xfId="4373"/>
    <cellStyle name="Normal 10 2 3 4 5 2 2 2" xfId="4374"/>
    <cellStyle name="Normal 10 2 3 4 5 2 3" xfId="4375"/>
    <cellStyle name="Normal 10 2 3 4 5 2 3 2" xfId="4376"/>
    <cellStyle name="Normal 10 2 3 4 5 2 4" xfId="4377"/>
    <cellStyle name="Normal 10 2 3 4 5 2 4 2" xfId="4378"/>
    <cellStyle name="Normal 10 2 3 4 5 2 5" xfId="4379"/>
    <cellStyle name="Normal 10 2 3 4 5 2 6" xfId="4380"/>
    <cellStyle name="Normal 10 2 3 4 5 2 7" xfId="35590"/>
    <cellStyle name="Normal 10 2 3 4 5 3" xfId="4381"/>
    <cellStyle name="Normal 10 2 3 4 5 3 2" xfId="4382"/>
    <cellStyle name="Normal 10 2 3 4 5 4" xfId="4383"/>
    <cellStyle name="Normal 10 2 3 4 5 4 2" xfId="4384"/>
    <cellStyle name="Normal 10 2 3 4 5 5" xfId="4385"/>
    <cellStyle name="Normal 10 2 3 4 5 5 2" xfId="4386"/>
    <cellStyle name="Normal 10 2 3 4 5 6" xfId="4387"/>
    <cellStyle name="Normal 10 2 3 4 5 7" xfId="4388"/>
    <cellStyle name="Normal 10 2 3 4 5 8" xfId="4389"/>
    <cellStyle name="Normal 10 2 3 4 5 9" xfId="35591"/>
    <cellStyle name="Normal 10 2 3 4 6" xfId="4390"/>
    <cellStyle name="Normal 10 2 3 4 6 2" xfId="4391"/>
    <cellStyle name="Normal 10 2 3 4 6 2 2" xfId="4392"/>
    <cellStyle name="Normal 10 2 3 4 6 3" xfId="4393"/>
    <cellStyle name="Normal 10 2 3 4 6 3 2" xfId="4394"/>
    <cellStyle name="Normal 10 2 3 4 6 4" xfId="4395"/>
    <cellStyle name="Normal 10 2 3 4 6 4 2" xfId="4396"/>
    <cellStyle name="Normal 10 2 3 4 6 5" xfId="4397"/>
    <cellStyle name="Normal 10 2 3 4 6 6" xfId="4398"/>
    <cellStyle name="Normal 10 2 3 4 6 7" xfId="35592"/>
    <cellStyle name="Normal 10 2 3 4 7" xfId="4399"/>
    <cellStyle name="Normal 10 2 3 4 7 2" xfId="4400"/>
    <cellStyle name="Normal 10 2 3 4 8" xfId="4401"/>
    <cellStyle name="Normal 10 2 3 4 8 2" xfId="4402"/>
    <cellStyle name="Normal 10 2 3 4 9" xfId="4403"/>
    <cellStyle name="Normal 10 2 3 4 9 2" xfId="4404"/>
    <cellStyle name="Normal 10 2 3 4_Actual" xfId="4405"/>
    <cellStyle name="Normal 10 2 3 5" xfId="4406"/>
    <cellStyle name="Normal 10 2 3 5 10" xfId="4407"/>
    <cellStyle name="Normal 10 2 3 5 11" xfId="4408"/>
    <cellStyle name="Normal 10 2 3 5 12" xfId="4409"/>
    <cellStyle name="Normal 10 2 3 5 13" xfId="4410"/>
    <cellStyle name="Normal 10 2 3 5 14" xfId="4411"/>
    <cellStyle name="Normal 10 2 3 5 15" xfId="35593"/>
    <cellStyle name="Normal 10 2 3 5 2" xfId="4412"/>
    <cellStyle name="Normal 10 2 3 5 2 10" xfId="4413"/>
    <cellStyle name="Normal 10 2 3 5 2 11" xfId="4414"/>
    <cellStyle name="Normal 10 2 3 5 2 12" xfId="35594"/>
    <cellStyle name="Normal 10 2 3 5 2 2" xfId="4415"/>
    <cellStyle name="Normal 10 2 3 5 2 2 2" xfId="4416"/>
    <cellStyle name="Normal 10 2 3 5 2 2 2 2" xfId="4417"/>
    <cellStyle name="Normal 10 2 3 5 2 2 2 2 2" xfId="4418"/>
    <cellStyle name="Normal 10 2 3 5 2 2 2 3" xfId="4419"/>
    <cellStyle name="Normal 10 2 3 5 2 2 2 3 2" xfId="4420"/>
    <cellStyle name="Normal 10 2 3 5 2 2 2 4" xfId="4421"/>
    <cellStyle name="Normal 10 2 3 5 2 2 2 4 2" xfId="4422"/>
    <cellStyle name="Normal 10 2 3 5 2 2 2 5" xfId="4423"/>
    <cellStyle name="Normal 10 2 3 5 2 2 2 6" xfId="4424"/>
    <cellStyle name="Normal 10 2 3 5 2 2 2 7" xfId="35595"/>
    <cellStyle name="Normal 10 2 3 5 2 2 3" xfId="4425"/>
    <cellStyle name="Normal 10 2 3 5 2 2 3 2" xfId="4426"/>
    <cellStyle name="Normal 10 2 3 5 2 2 4" xfId="4427"/>
    <cellStyle name="Normal 10 2 3 5 2 2 4 2" xfId="4428"/>
    <cellStyle name="Normal 10 2 3 5 2 2 5" xfId="4429"/>
    <cellStyle name="Normal 10 2 3 5 2 2 5 2" xfId="4430"/>
    <cellStyle name="Normal 10 2 3 5 2 2 6" xfId="4431"/>
    <cellStyle name="Normal 10 2 3 5 2 2 7" xfId="4432"/>
    <cellStyle name="Normal 10 2 3 5 2 2 8" xfId="4433"/>
    <cellStyle name="Normal 10 2 3 5 2 2 9" xfId="35596"/>
    <cellStyle name="Normal 10 2 3 5 2 3" xfId="4434"/>
    <cellStyle name="Normal 10 2 3 5 2 3 2" xfId="4435"/>
    <cellStyle name="Normal 10 2 3 5 2 3 2 2" xfId="4436"/>
    <cellStyle name="Normal 10 2 3 5 2 3 3" xfId="4437"/>
    <cellStyle name="Normal 10 2 3 5 2 3 3 2" xfId="4438"/>
    <cellStyle name="Normal 10 2 3 5 2 3 4" xfId="4439"/>
    <cellStyle name="Normal 10 2 3 5 2 3 4 2" xfId="4440"/>
    <cellStyle name="Normal 10 2 3 5 2 3 5" xfId="4441"/>
    <cellStyle name="Normal 10 2 3 5 2 3 6" xfId="4442"/>
    <cellStyle name="Normal 10 2 3 5 2 3 7" xfId="35597"/>
    <cellStyle name="Normal 10 2 3 5 2 4" xfId="4443"/>
    <cellStyle name="Normal 10 2 3 5 2 4 2" xfId="4444"/>
    <cellStyle name="Normal 10 2 3 5 2 5" xfId="4445"/>
    <cellStyle name="Normal 10 2 3 5 2 5 2" xfId="4446"/>
    <cellStyle name="Normal 10 2 3 5 2 6" xfId="4447"/>
    <cellStyle name="Normal 10 2 3 5 2 6 2" xfId="4448"/>
    <cellStyle name="Normal 10 2 3 5 2 7" xfId="4449"/>
    <cellStyle name="Normal 10 2 3 5 2 8" xfId="4450"/>
    <cellStyle name="Normal 10 2 3 5 2 9" xfId="4451"/>
    <cellStyle name="Normal 10 2 3 5 3" xfId="4452"/>
    <cellStyle name="Normal 10 2 3 5 3 10" xfId="4453"/>
    <cellStyle name="Normal 10 2 3 5 3 11" xfId="4454"/>
    <cellStyle name="Normal 10 2 3 5 3 12" xfId="35598"/>
    <cellStyle name="Normal 10 2 3 5 3 2" xfId="4455"/>
    <cellStyle name="Normal 10 2 3 5 3 2 2" xfId="4456"/>
    <cellStyle name="Normal 10 2 3 5 3 2 2 2" xfId="4457"/>
    <cellStyle name="Normal 10 2 3 5 3 2 2 2 2" xfId="4458"/>
    <cellStyle name="Normal 10 2 3 5 3 2 2 3" xfId="4459"/>
    <cellStyle name="Normal 10 2 3 5 3 2 2 3 2" xfId="4460"/>
    <cellStyle name="Normal 10 2 3 5 3 2 2 4" xfId="4461"/>
    <cellStyle name="Normal 10 2 3 5 3 2 2 4 2" xfId="4462"/>
    <cellStyle name="Normal 10 2 3 5 3 2 2 5" xfId="4463"/>
    <cellStyle name="Normal 10 2 3 5 3 2 2 6" xfId="4464"/>
    <cellStyle name="Normal 10 2 3 5 3 2 2 7" xfId="35599"/>
    <cellStyle name="Normal 10 2 3 5 3 2 3" xfId="4465"/>
    <cellStyle name="Normal 10 2 3 5 3 2 3 2" xfId="4466"/>
    <cellStyle name="Normal 10 2 3 5 3 2 4" xfId="4467"/>
    <cellStyle name="Normal 10 2 3 5 3 2 4 2" xfId="4468"/>
    <cellStyle name="Normal 10 2 3 5 3 2 5" xfId="4469"/>
    <cellStyle name="Normal 10 2 3 5 3 2 5 2" xfId="4470"/>
    <cellStyle name="Normal 10 2 3 5 3 2 6" xfId="4471"/>
    <cellStyle name="Normal 10 2 3 5 3 2 7" xfId="4472"/>
    <cellStyle name="Normal 10 2 3 5 3 2 8" xfId="4473"/>
    <cellStyle name="Normal 10 2 3 5 3 2 9" xfId="35600"/>
    <cellStyle name="Normal 10 2 3 5 3 3" xfId="4474"/>
    <cellStyle name="Normal 10 2 3 5 3 3 2" xfId="4475"/>
    <cellStyle name="Normal 10 2 3 5 3 3 2 2" xfId="4476"/>
    <cellStyle name="Normal 10 2 3 5 3 3 3" xfId="4477"/>
    <cellStyle name="Normal 10 2 3 5 3 3 3 2" xfId="4478"/>
    <cellStyle name="Normal 10 2 3 5 3 3 4" xfId="4479"/>
    <cellStyle name="Normal 10 2 3 5 3 3 4 2" xfId="4480"/>
    <cellStyle name="Normal 10 2 3 5 3 3 5" xfId="4481"/>
    <cellStyle name="Normal 10 2 3 5 3 3 6" xfId="4482"/>
    <cellStyle name="Normal 10 2 3 5 3 3 7" xfId="35601"/>
    <cellStyle name="Normal 10 2 3 5 3 4" xfId="4483"/>
    <cellStyle name="Normal 10 2 3 5 3 4 2" xfId="4484"/>
    <cellStyle name="Normal 10 2 3 5 3 5" xfId="4485"/>
    <cellStyle name="Normal 10 2 3 5 3 5 2" xfId="4486"/>
    <cellStyle name="Normal 10 2 3 5 3 6" xfId="4487"/>
    <cellStyle name="Normal 10 2 3 5 3 6 2" xfId="4488"/>
    <cellStyle name="Normal 10 2 3 5 3 7" xfId="4489"/>
    <cellStyle name="Normal 10 2 3 5 3 8" xfId="4490"/>
    <cellStyle name="Normal 10 2 3 5 3 9" xfId="4491"/>
    <cellStyle name="Normal 10 2 3 5 4" xfId="4492"/>
    <cellStyle name="Normal 10 2 3 5 4 10" xfId="4493"/>
    <cellStyle name="Normal 10 2 3 5 4 11" xfId="4494"/>
    <cellStyle name="Normal 10 2 3 5 4 12" xfId="35602"/>
    <cellStyle name="Normal 10 2 3 5 4 2" xfId="4495"/>
    <cellStyle name="Normal 10 2 3 5 4 2 2" xfId="4496"/>
    <cellStyle name="Normal 10 2 3 5 4 2 2 2" xfId="4497"/>
    <cellStyle name="Normal 10 2 3 5 4 2 2 2 2" xfId="4498"/>
    <cellStyle name="Normal 10 2 3 5 4 2 2 3" xfId="4499"/>
    <cellStyle name="Normal 10 2 3 5 4 2 2 3 2" xfId="4500"/>
    <cellStyle name="Normal 10 2 3 5 4 2 2 4" xfId="4501"/>
    <cellStyle name="Normal 10 2 3 5 4 2 2 4 2" xfId="4502"/>
    <cellStyle name="Normal 10 2 3 5 4 2 2 5" xfId="4503"/>
    <cellStyle name="Normal 10 2 3 5 4 2 2 6" xfId="4504"/>
    <cellStyle name="Normal 10 2 3 5 4 2 2 7" xfId="35603"/>
    <cellStyle name="Normal 10 2 3 5 4 2 3" xfId="4505"/>
    <cellStyle name="Normal 10 2 3 5 4 2 3 2" xfId="4506"/>
    <cellStyle name="Normal 10 2 3 5 4 2 4" xfId="4507"/>
    <cellStyle name="Normal 10 2 3 5 4 2 4 2" xfId="4508"/>
    <cellStyle name="Normal 10 2 3 5 4 2 5" xfId="4509"/>
    <cellStyle name="Normal 10 2 3 5 4 2 5 2" xfId="4510"/>
    <cellStyle name="Normal 10 2 3 5 4 2 6" xfId="4511"/>
    <cellStyle name="Normal 10 2 3 5 4 2 7" xfId="4512"/>
    <cellStyle name="Normal 10 2 3 5 4 2 8" xfId="4513"/>
    <cellStyle name="Normal 10 2 3 5 4 2 9" xfId="35604"/>
    <cellStyle name="Normal 10 2 3 5 4 3" xfId="4514"/>
    <cellStyle name="Normal 10 2 3 5 4 3 2" xfId="4515"/>
    <cellStyle name="Normal 10 2 3 5 4 3 2 2" xfId="4516"/>
    <cellStyle name="Normal 10 2 3 5 4 3 3" xfId="4517"/>
    <cellStyle name="Normal 10 2 3 5 4 3 3 2" xfId="4518"/>
    <cellStyle name="Normal 10 2 3 5 4 3 4" xfId="4519"/>
    <cellStyle name="Normal 10 2 3 5 4 3 4 2" xfId="4520"/>
    <cellStyle name="Normal 10 2 3 5 4 3 5" xfId="4521"/>
    <cellStyle name="Normal 10 2 3 5 4 3 6" xfId="4522"/>
    <cellStyle name="Normal 10 2 3 5 4 3 7" xfId="35605"/>
    <cellStyle name="Normal 10 2 3 5 4 4" xfId="4523"/>
    <cellStyle name="Normal 10 2 3 5 4 4 2" xfId="4524"/>
    <cellStyle name="Normal 10 2 3 5 4 5" xfId="4525"/>
    <cellStyle name="Normal 10 2 3 5 4 5 2" xfId="4526"/>
    <cellStyle name="Normal 10 2 3 5 4 6" xfId="4527"/>
    <cellStyle name="Normal 10 2 3 5 4 6 2" xfId="4528"/>
    <cellStyle name="Normal 10 2 3 5 4 7" xfId="4529"/>
    <cellStyle name="Normal 10 2 3 5 4 8" xfId="4530"/>
    <cellStyle name="Normal 10 2 3 5 4 9" xfId="4531"/>
    <cellStyle name="Normal 10 2 3 5 5" xfId="4532"/>
    <cellStyle name="Normal 10 2 3 5 5 2" xfId="4533"/>
    <cellStyle name="Normal 10 2 3 5 5 2 2" xfId="4534"/>
    <cellStyle name="Normal 10 2 3 5 5 2 2 2" xfId="4535"/>
    <cellStyle name="Normal 10 2 3 5 5 2 3" xfId="4536"/>
    <cellStyle name="Normal 10 2 3 5 5 2 3 2" xfId="4537"/>
    <cellStyle name="Normal 10 2 3 5 5 2 4" xfId="4538"/>
    <cellStyle name="Normal 10 2 3 5 5 2 4 2" xfId="4539"/>
    <cellStyle name="Normal 10 2 3 5 5 2 5" xfId="4540"/>
    <cellStyle name="Normal 10 2 3 5 5 2 6" xfId="4541"/>
    <cellStyle name="Normal 10 2 3 5 5 2 7" xfId="35606"/>
    <cellStyle name="Normal 10 2 3 5 5 3" xfId="4542"/>
    <cellStyle name="Normal 10 2 3 5 5 3 2" xfId="4543"/>
    <cellStyle name="Normal 10 2 3 5 5 4" xfId="4544"/>
    <cellStyle name="Normal 10 2 3 5 5 4 2" xfId="4545"/>
    <cellStyle name="Normal 10 2 3 5 5 5" xfId="4546"/>
    <cellStyle name="Normal 10 2 3 5 5 5 2" xfId="4547"/>
    <cellStyle name="Normal 10 2 3 5 5 6" xfId="4548"/>
    <cellStyle name="Normal 10 2 3 5 5 7" xfId="4549"/>
    <cellStyle name="Normal 10 2 3 5 5 8" xfId="4550"/>
    <cellStyle name="Normal 10 2 3 5 5 9" xfId="35607"/>
    <cellStyle name="Normal 10 2 3 5 6" xfId="4551"/>
    <cellStyle name="Normal 10 2 3 5 6 2" xfId="4552"/>
    <cellStyle name="Normal 10 2 3 5 6 2 2" xfId="4553"/>
    <cellStyle name="Normal 10 2 3 5 6 3" xfId="4554"/>
    <cellStyle name="Normal 10 2 3 5 6 3 2" xfId="4555"/>
    <cellStyle name="Normal 10 2 3 5 6 4" xfId="4556"/>
    <cellStyle name="Normal 10 2 3 5 6 4 2" xfId="4557"/>
    <cellStyle name="Normal 10 2 3 5 6 5" xfId="4558"/>
    <cellStyle name="Normal 10 2 3 5 6 6" xfId="4559"/>
    <cellStyle name="Normal 10 2 3 5 6 7" xfId="35608"/>
    <cellStyle name="Normal 10 2 3 5 7" xfId="4560"/>
    <cellStyle name="Normal 10 2 3 5 7 2" xfId="4561"/>
    <cellStyle name="Normal 10 2 3 5 8" xfId="4562"/>
    <cellStyle name="Normal 10 2 3 5 8 2" xfId="4563"/>
    <cellStyle name="Normal 10 2 3 5 9" xfId="4564"/>
    <cellStyle name="Normal 10 2 3 5 9 2" xfId="4565"/>
    <cellStyle name="Normal 10 2 3 5_Actual" xfId="4566"/>
    <cellStyle name="Normal 10 2 3 6" xfId="4567"/>
    <cellStyle name="Normal 10 2 3 6 10" xfId="4568"/>
    <cellStyle name="Normal 10 2 3 6 11" xfId="4569"/>
    <cellStyle name="Normal 10 2 3 6 12" xfId="35609"/>
    <cellStyle name="Normal 10 2 3 6 2" xfId="4570"/>
    <cellStyle name="Normal 10 2 3 6 2 2" xfId="4571"/>
    <cellStyle name="Normal 10 2 3 6 2 2 2" xfId="4572"/>
    <cellStyle name="Normal 10 2 3 6 2 2 2 2" xfId="4573"/>
    <cellStyle name="Normal 10 2 3 6 2 2 3" xfId="4574"/>
    <cellStyle name="Normal 10 2 3 6 2 2 3 2" xfId="4575"/>
    <cellStyle name="Normal 10 2 3 6 2 2 4" xfId="4576"/>
    <cellStyle name="Normal 10 2 3 6 2 2 4 2" xfId="4577"/>
    <cellStyle name="Normal 10 2 3 6 2 2 5" xfId="4578"/>
    <cellStyle name="Normal 10 2 3 6 2 2 6" xfId="4579"/>
    <cellStyle name="Normal 10 2 3 6 2 2 7" xfId="35610"/>
    <cellStyle name="Normal 10 2 3 6 2 3" xfId="4580"/>
    <cellStyle name="Normal 10 2 3 6 2 3 2" xfId="4581"/>
    <cellStyle name="Normal 10 2 3 6 2 4" xfId="4582"/>
    <cellStyle name="Normal 10 2 3 6 2 4 2" xfId="4583"/>
    <cellStyle name="Normal 10 2 3 6 2 5" xfId="4584"/>
    <cellStyle name="Normal 10 2 3 6 2 5 2" xfId="4585"/>
    <cellStyle name="Normal 10 2 3 6 2 6" xfId="4586"/>
    <cellStyle name="Normal 10 2 3 6 2 7" xfId="4587"/>
    <cellStyle name="Normal 10 2 3 6 2 8" xfId="4588"/>
    <cellStyle name="Normal 10 2 3 6 2 9" xfId="35611"/>
    <cellStyle name="Normal 10 2 3 6 3" xfId="4589"/>
    <cellStyle name="Normal 10 2 3 6 3 2" xfId="4590"/>
    <cellStyle name="Normal 10 2 3 6 3 2 2" xfId="4591"/>
    <cellStyle name="Normal 10 2 3 6 3 3" xfId="4592"/>
    <cellStyle name="Normal 10 2 3 6 3 3 2" xfId="4593"/>
    <cellStyle name="Normal 10 2 3 6 3 4" xfId="4594"/>
    <cellStyle name="Normal 10 2 3 6 3 4 2" xfId="4595"/>
    <cellStyle name="Normal 10 2 3 6 3 5" xfId="4596"/>
    <cellStyle name="Normal 10 2 3 6 3 6" xfId="4597"/>
    <cellStyle name="Normal 10 2 3 6 3 7" xfId="35612"/>
    <cellStyle name="Normal 10 2 3 6 4" xfId="4598"/>
    <cellStyle name="Normal 10 2 3 6 4 2" xfId="4599"/>
    <cellStyle name="Normal 10 2 3 6 5" xfId="4600"/>
    <cellStyle name="Normal 10 2 3 6 5 2" xfId="4601"/>
    <cellStyle name="Normal 10 2 3 6 6" xfId="4602"/>
    <cellStyle name="Normal 10 2 3 6 6 2" xfId="4603"/>
    <cellStyle name="Normal 10 2 3 6 7" xfId="4604"/>
    <cellStyle name="Normal 10 2 3 6 8" xfId="4605"/>
    <cellStyle name="Normal 10 2 3 6 9" xfId="4606"/>
    <cellStyle name="Normal 10 2 3 7" xfId="4607"/>
    <cellStyle name="Normal 10 2 3 7 10" xfId="4608"/>
    <cellStyle name="Normal 10 2 3 7 11" xfId="4609"/>
    <cellStyle name="Normal 10 2 3 7 12" xfId="35613"/>
    <cellStyle name="Normal 10 2 3 7 2" xfId="4610"/>
    <cellStyle name="Normal 10 2 3 7 2 2" xfId="4611"/>
    <cellStyle name="Normal 10 2 3 7 2 2 2" xfId="4612"/>
    <cellStyle name="Normal 10 2 3 7 2 2 2 2" xfId="4613"/>
    <cellStyle name="Normal 10 2 3 7 2 2 3" xfId="4614"/>
    <cellStyle name="Normal 10 2 3 7 2 2 3 2" xfId="4615"/>
    <cellStyle name="Normal 10 2 3 7 2 2 4" xfId="4616"/>
    <cellStyle name="Normal 10 2 3 7 2 2 4 2" xfId="4617"/>
    <cellStyle name="Normal 10 2 3 7 2 2 5" xfId="4618"/>
    <cellStyle name="Normal 10 2 3 7 2 2 6" xfId="4619"/>
    <cellStyle name="Normal 10 2 3 7 2 2 7" xfId="35614"/>
    <cellStyle name="Normal 10 2 3 7 2 3" xfId="4620"/>
    <cellStyle name="Normal 10 2 3 7 2 3 2" xfId="4621"/>
    <cellStyle name="Normal 10 2 3 7 2 4" xfId="4622"/>
    <cellStyle name="Normal 10 2 3 7 2 4 2" xfId="4623"/>
    <cellStyle name="Normal 10 2 3 7 2 5" xfId="4624"/>
    <cellStyle name="Normal 10 2 3 7 2 5 2" xfId="4625"/>
    <cellStyle name="Normal 10 2 3 7 2 6" xfId="4626"/>
    <cellStyle name="Normal 10 2 3 7 2 7" xfId="4627"/>
    <cellStyle name="Normal 10 2 3 7 2 8" xfId="4628"/>
    <cellStyle name="Normal 10 2 3 7 2 9" xfId="35615"/>
    <cellStyle name="Normal 10 2 3 7 3" xfId="4629"/>
    <cellStyle name="Normal 10 2 3 7 3 2" xfId="4630"/>
    <cellStyle name="Normal 10 2 3 7 3 2 2" xfId="4631"/>
    <cellStyle name="Normal 10 2 3 7 3 3" xfId="4632"/>
    <cellStyle name="Normal 10 2 3 7 3 3 2" xfId="4633"/>
    <cellStyle name="Normal 10 2 3 7 3 4" xfId="4634"/>
    <cellStyle name="Normal 10 2 3 7 3 4 2" xfId="4635"/>
    <cellStyle name="Normal 10 2 3 7 3 5" xfId="4636"/>
    <cellStyle name="Normal 10 2 3 7 3 6" xfId="4637"/>
    <cellStyle name="Normal 10 2 3 7 3 7" xfId="35616"/>
    <cellStyle name="Normal 10 2 3 7 4" xfId="4638"/>
    <cellStyle name="Normal 10 2 3 7 4 2" xfId="4639"/>
    <cellStyle name="Normal 10 2 3 7 5" xfId="4640"/>
    <cellStyle name="Normal 10 2 3 7 5 2" xfId="4641"/>
    <cellStyle name="Normal 10 2 3 7 6" xfId="4642"/>
    <cellStyle name="Normal 10 2 3 7 6 2" xfId="4643"/>
    <cellStyle name="Normal 10 2 3 7 7" xfId="4644"/>
    <cellStyle name="Normal 10 2 3 7 8" xfId="4645"/>
    <cellStyle name="Normal 10 2 3 7 9" xfId="4646"/>
    <cellStyle name="Normal 10 2 3 8" xfId="4647"/>
    <cellStyle name="Normal 10 2 3 8 10" xfId="4648"/>
    <cellStyle name="Normal 10 2 3 8 11" xfId="4649"/>
    <cellStyle name="Normal 10 2 3 8 12" xfId="35617"/>
    <cellStyle name="Normal 10 2 3 8 2" xfId="4650"/>
    <cellStyle name="Normal 10 2 3 8 2 2" xfId="4651"/>
    <cellStyle name="Normal 10 2 3 8 2 2 2" xfId="4652"/>
    <cellStyle name="Normal 10 2 3 8 2 2 2 2" xfId="4653"/>
    <cellStyle name="Normal 10 2 3 8 2 2 3" xfId="4654"/>
    <cellStyle name="Normal 10 2 3 8 2 2 3 2" xfId="4655"/>
    <cellStyle name="Normal 10 2 3 8 2 2 4" xfId="4656"/>
    <cellStyle name="Normal 10 2 3 8 2 2 4 2" xfId="4657"/>
    <cellStyle name="Normal 10 2 3 8 2 2 5" xfId="4658"/>
    <cellStyle name="Normal 10 2 3 8 2 2 6" xfId="4659"/>
    <cellStyle name="Normal 10 2 3 8 2 2 7" xfId="35618"/>
    <cellStyle name="Normal 10 2 3 8 2 3" xfId="4660"/>
    <cellStyle name="Normal 10 2 3 8 2 3 2" xfId="4661"/>
    <cellStyle name="Normal 10 2 3 8 2 4" xfId="4662"/>
    <cellStyle name="Normal 10 2 3 8 2 4 2" xfId="4663"/>
    <cellStyle name="Normal 10 2 3 8 2 5" xfId="4664"/>
    <cellStyle name="Normal 10 2 3 8 2 5 2" xfId="4665"/>
    <cellStyle name="Normal 10 2 3 8 2 6" xfId="4666"/>
    <cellStyle name="Normal 10 2 3 8 2 7" xfId="4667"/>
    <cellStyle name="Normal 10 2 3 8 2 8" xfId="4668"/>
    <cellStyle name="Normal 10 2 3 8 2 9" xfId="35619"/>
    <cellStyle name="Normal 10 2 3 8 3" xfId="4669"/>
    <cellStyle name="Normal 10 2 3 8 3 2" xfId="4670"/>
    <cellStyle name="Normal 10 2 3 8 3 2 2" xfId="4671"/>
    <cellStyle name="Normal 10 2 3 8 3 3" xfId="4672"/>
    <cellStyle name="Normal 10 2 3 8 3 3 2" xfId="4673"/>
    <cellStyle name="Normal 10 2 3 8 3 4" xfId="4674"/>
    <cellStyle name="Normal 10 2 3 8 3 4 2" xfId="4675"/>
    <cellStyle name="Normal 10 2 3 8 3 5" xfId="4676"/>
    <cellStyle name="Normal 10 2 3 8 3 6" xfId="4677"/>
    <cellStyle name="Normal 10 2 3 8 3 7" xfId="35620"/>
    <cellStyle name="Normal 10 2 3 8 4" xfId="4678"/>
    <cellStyle name="Normal 10 2 3 8 4 2" xfId="4679"/>
    <cellStyle name="Normal 10 2 3 8 5" xfId="4680"/>
    <cellStyle name="Normal 10 2 3 8 5 2" xfId="4681"/>
    <cellStyle name="Normal 10 2 3 8 6" xfId="4682"/>
    <cellStyle name="Normal 10 2 3 8 6 2" xfId="4683"/>
    <cellStyle name="Normal 10 2 3 8 7" xfId="4684"/>
    <cellStyle name="Normal 10 2 3 8 8" xfId="4685"/>
    <cellStyle name="Normal 10 2 3 8 9" xfId="4686"/>
    <cellStyle name="Normal 10 2 3 9" xfId="4687"/>
    <cellStyle name="Normal 10 2 3 9 10" xfId="4688"/>
    <cellStyle name="Normal 10 2 3 9 11" xfId="35621"/>
    <cellStyle name="Normal 10 2 3 9 2" xfId="4689"/>
    <cellStyle name="Normal 10 2 3 9 2 2" xfId="4690"/>
    <cellStyle name="Normal 10 2 3 9 2 2 2" xfId="4691"/>
    <cellStyle name="Normal 10 2 3 9 2 3" xfId="4692"/>
    <cellStyle name="Normal 10 2 3 9 2 3 2" xfId="4693"/>
    <cellStyle name="Normal 10 2 3 9 2 4" xfId="4694"/>
    <cellStyle name="Normal 10 2 3 9 2 4 2" xfId="4695"/>
    <cellStyle name="Normal 10 2 3 9 2 5" xfId="4696"/>
    <cellStyle name="Normal 10 2 3 9 2 6" xfId="4697"/>
    <cellStyle name="Normal 10 2 3 9 2 7" xfId="35622"/>
    <cellStyle name="Normal 10 2 3 9 3" xfId="4698"/>
    <cellStyle name="Normal 10 2 3 9 3 2" xfId="4699"/>
    <cellStyle name="Normal 10 2 3 9 4" xfId="4700"/>
    <cellStyle name="Normal 10 2 3 9 4 2" xfId="4701"/>
    <cellStyle name="Normal 10 2 3 9 5" xfId="4702"/>
    <cellStyle name="Normal 10 2 3 9 5 2" xfId="4703"/>
    <cellStyle name="Normal 10 2 3 9 6" xfId="4704"/>
    <cellStyle name="Normal 10 2 3 9 7" xfId="4705"/>
    <cellStyle name="Normal 10 2 3 9 8" xfId="4706"/>
    <cellStyle name="Normal 10 2 3 9 9" xfId="4707"/>
    <cellStyle name="Normal 10 2 3_Actual" xfId="4708"/>
    <cellStyle name="Normal 10 2 30" xfId="4709"/>
    <cellStyle name="Normal 10 2 31" xfId="4710"/>
    <cellStyle name="Normal 10 2 32" xfId="35623"/>
    <cellStyle name="Normal 10 2 4" xfId="4711"/>
    <cellStyle name="Normal 10 2 4 10" xfId="4712"/>
    <cellStyle name="Normal 10 2 4 10 2" xfId="4713"/>
    <cellStyle name="Normal 10 2 4 10 2 2" xfId="4714"/>
    <cellStyle name="Normal 10 2 4 10 3" xfId="4715"/>
    <cellStyle name="Normal 10 2 4 10 3 2" xfId="4716"/>
    <cellStyle name="Normal 10 2 4 10 4" xfId="4717"/>
    <cellStyle name="Normal 10 2 4 10 4 2" xfId="4718"/>
    <cellStyle name="Normal 10 2 4 10 5" xfId="4719"/>
    <cellStyle name="Normal 10 2 4 10 6" xfId="4720"/>
    <cellStyle name="Normal 10 2 4 10 7" xfId="35624"/>
    <cellStyle name="Normal 10 2 4 11" xfId="4721"/>
    <cellStyle name="Normal 10 2 4 11 2" xfId="4722"/>
    <cellStyle name="Normal 10 2 4 11 2 2" xfId="4723"/>
    <cellStyle name="Normal 10 2 4 11 3" xfId="4724"/>
    <cellStyle name="Normal 10 2 4 11 3 2" xfId="4725"/>
    <cellStyle name="Normal 10 2 4 11 4" xfId="4726"/>
    <cellStyle name="Normal 10 2 4 12" xfId="4727"/>
    <cellStyle name="Normal 10 2 4 12 2" xfId="4728"/>
    <cellStyle name="Normal 10 2 4 12 2 2" xfId="4729"/>
    <cellStyle name="Normal 10 2 4 12 3" xfId="4730"/>
    <cellStyle name="Normal 10 2 4 13" xfId="4731"/>
    <cellStyle name="Normal 10 2 4 13 2" xfId="4732"/>
    <cellStyle name="Normal 10 2 4 14" xfId="4733"/>
    <cellStyle name="Normal 10 2 4 14 2" xfId="4734"/>
    <cellStyle name="Normal 10 2 4 15" xfId="4735"/>
    <cellStyle name="Normal 10 2 4 15 2" xfId="4736"/>
    <cellStyle name="Normal 10 2 4 16" xfId="4737"/>
    <cellStyle name="Normal 10 2 4 16 2" xfId="4738"/>
    <cellStyle name="Normal 10 2 4 17" xfId="4739"/>
    <cellStyle name="Normal 10 2 4 17 2" xfId="4740"/>
    <cellStyle name="Normal 10 2 4 18" xfId="4741"/>
    <cellStyle name="Normal 10 2 4 18 2" xfId="4742"/>
    <cellStyle name="Normal 10 2 4 19" xfId="4743"/>
    <cellStyle name="Normal 10 2 4 2" xfId="4744"/>
    <cellStyle name="Normal 10 2 4 2 10" xfId="4745"/>
    <cellStyle name="Normal 10 2 4 2 11" xfId="4746"/>
    <cellStyle name="Normal 10 2 4 2 12" xfId="4747"/>
    <cellStyle name="Normal 10 2 4 2 13" xfId="4748"/>
    <cellStyle name="Normal 10 2 4 2 14" xfId="4749"/>
    <cellStyle name="Normal 10 2 4 2 15" xfId="35625"/>
    <cellStyle name="Normal 10 2 4 2 2" xfId="4750"/>
    <cellStyle name="Normal 10 2 4 2 2 10" xfId="4751"/>
    <cellStyle name="Normal 10 2 4 2 2 11" xfId="4752"/>
    <cellStyle name="Normal 10 2 4 2 2 12" xfId="4753"/>
    <cellStyle name="Normal 10 2 4 2 2 13" xfId="35626"/>
    <cellStyle name="Normal 10 2 4 2 2 2" xfId="4754"/>
    <cellStyle name="Normal 10 2 4 2 2 2 10" xfId="4755"/>
    <cellStyle name="Normal 10 2 4 2 2 2 11" xfId="4756"/>
    <cellStyle name="Normal 10 2 4 2 2 2 12" xfId="35627"/>
    <cellStyle name="Normal 10 2 4 2 2 2 2" xfId="4757"/>
    <cellStyle name="Normal 10 2 4 2 2 2 2 2" xfId="4758"/>
    <cellStyle name="Normal 10 2 4 2 2 2 2 2 2" xfId="4759"/>
    <cellStyle name="Normal 10 2 4 2 2 2 2 2 2 2" xfId="4760"/>
    <cellStyle name="Normal 10 2 4 2 2 2 2 2 3" xfId="4761"/>
    <cellStyle name="Normal 10 2 4 2 2 2 2 2 3 2" xfId="4762"/>
    <cellStyle name="Normal 10 2 4 2 2 2 2 2 4" xfId="4763"/>
    <cellStyle name="Normal 10 2 4 2 2 2 2 2 4 2" xfId="4764"/>
    <cellStyle name="Normal 10 2 4 2 2 2 2 2 5" xfId="4765"/>
    <cellStyle name="Normal 10 2 4 2 2 2 2 2 6" xfId="4766"/>
    <cellStyle name="Normal 10 2 4 2 2 2 2 2 7" xfId="35628"/>
    <cellStyle name="Normal 10 2 4 2 2 2 2 3" xfId="4767"/>
    <cellStyle name="Normal 10 2 4 2 2 2 2 3 2" xfId="4768"/>
    <cellStyle name="Normal 10 2 4 2 2 2 2 4" xfId="4769"/>
    <cellStyle name="Normal 10 2 4 2 2 2 2 4 2" xfId="4770"/>
    <cellStyle name="Normal 10 2 4 2 2 2 2 5" xfId="4771"/>
    <cellStyle name="Normal 10 2 4 2 2 2 2 5 2" xfId="4772"/>
    <cellStyle name="Normal 10 2 4 2 2 2 2 6" xfId="4773"/>
    <cellStyle name="Normal 10 2 4 2 2 2 2 7" xfId="4774"/>
    <cellStyle name="Normal 10 2 4 2 2 2 2 8" xfId="4775"/>
    <cellStyle name="Normal 10 2 4 2 2 2 2 9" xfId="35629"/>
    <cellStyle name="Normal 10 2 4 2 2 2 3" xfId="4776"/>
    <cellStyle name="Normal 10 2 4 2 2 2 3 2" xfId="4777"/>
    <cellStyle name="Normal 10 2 4 2 2 2 3 2 2" xfId="4778"/>
    <cellStyle name="Normal 10 2 4 2 2 2 3 3" xfId="4779"/>
    <cellStyle name="Normal 10 2 4 2 2 2 3 3 2" xfId="4780"/>
    <cellStyle name="Normal 10 2 4 2 2 2 3 4" xfId="4781"/>
    <cellStyle name="Normal 10 2 4 2 2 2 3 4 2" xfId="4782"/>
    <cellStyle name="Normal 10 2 4 2 2 2 3 5" xfId="4783"/>
    <cellStyle name="Normal 10 2 4 2 2 2 3 6" xfId="4784"/>
    <cellStyle name="Normal 10 2 4 2 2 2 3 7" xfId="35630"/>
    <cellStyle name="Normal 10 2 4 2 2 2 4" xfId="4785"/>
    <cellStyle name="Normal 10 2 4 2 2 2 4 2" xfId="4786"/>
    <cellStyle name="Normal 10 2 4 2 2 2 5" xfId="4787"/>
    <cellStyle name="Normal 10 2 4 2 2 2 5 2" xfId="4788"/>
    <cellStyle name="Normal 10 2 4 2 2 2 6" xfId="4789"/>
    <cellStyle name="Normal 10 2 4 2 2 2 6 2" xfId="4790"/>
    <cellStyle name="Normal 10 2 4 2 2 2 7" xfId="4791"/>
    <cellStyle name="Normal 10 2 4 2 2 2 8" xfId="4792"/>
    <cellStyle name="Normal 10 2 4 2 2 2 9" xfId="4793"/>
    <cellStyle name="Normal 10 2 4 2 2 3" xfId="4794"/>
    <cellStyle name="Normal 10 2 4 2 2 3 2" xfId="4795"/>
    <cellStyle name="Normal 10 2 4 2 2 3 2 2" xfId="4796"/>
    <cellStyle name="Normal 10 2 4 2 2 3 2 2 2" xfId="4797"/>
    <cellStyle name="Normal 10 2 4 2 2 3 2 3" xfId="4798"/>
    <cellStyle name="Normal 10 2 4 2 2 3 2 3 2" xfId="4799"/>
    <cellStyle name="Normal 10 2 4 2 2 3 2 4" xfId="4800"/>
    <cellStyle name="Normal 10 2 4 2 2 3 2 4 2" xfId="4801"/>
    <cellStyle name="Normal 10 2 4 2 2 3 2 5" xfId="4802"/>
    <cellStyle name="Normal 10 2 4 2 2 3 2 6" xfId="4803"/>
    <cellStyle name="Normal 10 2 4 2 2 3 2 7" xfId="35631"/>
    <cellStyle name="Normal 10 2 4 2 2 3 3" xfId="4804"/>
    <cellStyle name="Normal 10 2 4 2 2 3 3 2" xfId="4805"/>
    <cellStyle name="Normal 10 2 4 2 2 3 4" xfId="4806"/>
    <cellStyle name="Normal 10 2 4 2 2 3 4 2" xfId="4807"/>
    <cellStyle name="Normal 10 2 4 2 2 3 5" xfId="4808"/>
    <cellStyle name="Normal 10 2 4 2 2 3 5 2" xfId="4809"/>
    <cellStyle name="Normal 10 2 4 2 2 3 6" xfId="4810"/>
    <cellStyle name="Normal 10 2 4 2 2 3 7" xfId="4811"/>
    <cellStyle name="Normal 10 2 4 2 2 3 8" xfId="4812"/>
    <cellStyle name="Normal 10 2 4 2 2 3 9" xfId="35632"/>
    <cellStyle name="Normal 10 2 4 2 2 4" xfId="4813"/>
    <cellStyle name="Normal 10 2 4 2 2 4 2" xfId="4814"/>
    <cellStyle name="Normal 10 2 4 2 2 4 2 2" xfId="4815"/>
    <cellStyle name="Normal 10 2 4 2 2 4 3" xfId="4816"/>
    <cellStyle name="Normal 10 2 4 2 2 4 3 2" xfId="4817"/>
    <cellStyle name="Normal 10 2 4 2 2 4 4" xfId="4818"/>
    <cellStyle name="Normal 10 2 4 2 2 4 4 2" xfId="4819"/>
    <cellStyle name="Normal 10 2 4 2 2 4 5" xfId="4820"/>
    <cellStyle name="Normal 10 2 4 2 2 4 6" xfId="4821"/>
    <cellStyle name="Normal 10 2 4 2 2 4 7" xfId="35633"/>
    <cellStyle name="Normal 10 2 4 2 2 5" xfId="4822"/>
    <cellStyle name="Normal 10 2 4 2 2 5 2" xfId="4823"/>
    <cellStyle name="Normal 10 2 4 2 2 6" xfId="4824"/>
    <cellStyle name="Normal 10 2 4 2 2 6 2" xfId="4825"/>
    <cellStyle name="Normal 10 2 4 2 2 7" xfId="4826"/>
    <cellStyle name="Normal 10 2 4 2 2 7 2" xfId="4827"/>
    <cellStyle name="Normal 10 2 4 2 2 8" xfId="4828"/>
    <cellStyle name="Normal 10 2 4 2 2 9" xfId="4829"/>
    <cellStyle name="Normal 10 2 4 2 2_Actual" xfId="4830"/>
    <cellStyle name="Normal 10 2 4 2 3" xfId="4831"/>
    <cellStyle name="Normal 10 2 4 2 3 10" xfId="4832"/>
    <cellStyle name="Normal 10 2 4 2 3 11" xfId="4833"/>
    <cellStyle name="Normal 10 2 4 2 3 12" xfId="4834"/>
    <cellStyle name="Normal 10 2 4 2 3 13" xfId="35634"/>
    <cellStyle name="Normal 10 2 4 2 3 2" xfId="4835"/>
    <cellStyle name="Normal 10 2 4 2 3 2 10" xfId="4836"/>
    <cellStyle name="Normal 10 2 4 2 3 2 11" xfId="4837"/>
    <cellStyle name="Normal 10 2 4 2 3 2 12" xfId="35635"/>
    <cellStyle name="Normal 10 2 4 2 3 2 2" xfId="4838"/>
    <cellStyle name="Normal 10 2 4 2 3 2 2 2" xfId="4839"/>
    <cellStyle name="Normal 10 2 4 2 3 2 2 2 2" xfId="4840"/>
    <cellStyle name="Normal 10 2 4 2 3 2 2 2 2 2" xfId="4841"/>
    <cellStyle name="Normal 10 2 4 2 3 2 2 2 3" xfId="4842"/>
    <cellStyle name="Normal 10 2 4 2 3 2 2 2 3 2" xfId="4843"/>
    <cellStyle name="Normal 10 2 4 2 3 2 2 2 4" xfId="4844"/>
    <cellStyle name="Normal 10 2 4 2 3 2 2 2 4 2" xfId="4845"/>
    <cellStyle name="Normal 10 2 4 2 3 2 2 2 5" xfId="4846"/>
    <cellStyle name="Normal 10 2 4 2 3 2 2 2 6" xfId="4847"/>
    <cellStyle name="Normal 10 2 4 2 3 2 2 2 7" xfId="35636"/>
    <cellStyle name="Normal 10 2 4 2 3 2 2 3" xfId="4848"/>
    <cellStyle name="Normal 10 2 4 2 3 2 2 3 2" xfId="4849"/>
    <cellStyle name="Normal 10 2 4 2 3 2 2 4" xfId="4850"/>
    <cellStyle name="Normal 10 2 4 2 3 2 2 4 2" xfId="4851"/>
    <cellStyle name="Normal 10 2 4 2 3 2 2 5" xfId="4852"/>
    <cellStyle name="Normal 10 2 4 2 3 2 2 5 2" xfId="4853"/>
    <cellStyle name="Normal 10 2 4 2 3 2 2 6" xfId="4854"/>
    <cellStyle name="Normal 10 2 4 2 3 2 2 7" xfId="4855"/>
    <cellStyle name="Normal 10 2 4 2 3 2 2 8" xfId="4856"/>
    <cellStyle name="Normal 10 2 4 2 3 2 2 9" xfId="35637"/>
    <cellStyle name="Normal 10 2 4 2 3 2 3" xfId="4857"/>
    <cellStyle name="Normal 10 2 4 2 3 2 3 2" xfId="4858"/>
    <cellStyle name="Normal 10 2 4 2 3 2 3 2 2" xfId="4859"/>
    <cellStyle name="Normal 10 2 4 2 3 2 3 3" xfId="4860"/>
    <cellStyle name="Normal 10 2 4 2 3 2 3 3 2" xfId="4861"/>
    <cellStyle name="Normal 10 2 4 2 3 2 3 4" xfId="4862"/>
    <cellStyle name="Normal 10 2 4 2 3 2 3 4 2" xfId="4863"/>
    <cellStyle name="Normal 10 2 4 2 3 2 3 5" xfId="4864"/>
    <cellStyle name="Normal 10 2 4 2 3 2 3 6" xfId="4865"/>
    <cellStyle name="Normal 10 2 4 2 3 2 3 7" xfId="35638"/>
    <cellStyle name="Normal 10 2 4 2 3 2 4" xfId="4866"/>
    <cellStyle name="Normal 10 2 4 2 3 2 4 2" xfId="4867"/>
    <cellStyle name="Normal 10 2 4 2 3 2 5" xfId="4868"/>
    <cellStyle name="Normal 10 2 4 2 3 2 5 2" xfId="4869"/>
    <cellStyle name="Normal 10 2 4 2 3 2 6" xfId="4870"/>
    <cellStyle name="Normal 10 2 4 2 3 2 6 2" xfId="4871"/>
    <cellStyle name="Normal 10 2 4 2 3 2 7" xfId="4872"/>
    <cellStyle name="Normal 10 2 4 2 3 2 8" xfId="4873"/>
    <cellStyle name="Normal 10 2 4 2 3 2 9" xfId="4874"/>
    <cellStyle name="Normal 10 2 4 2 3 3" xfId="4875"/>
    <cellStyle name="Normal 10 2 4 2 3 3 2" xfId="4876"/>
    <cellStyle name="Normal 10 2 4 2 3 3 2 2" xfId="4877"/>
    <cellStyle name="Normal 10 2 4 2 3 3 2 2 2" xfId="4878"/>
    <cellStyle name="Normal 10 2 4 2 3 3 2 3" xfId="4879"/>
    <cellStyle name="Normal 10 2 4 2 3 3 2 3 2" xfId="4880"/>
    <cellStyle name="Normal 10 2 4 2 3 3 2 4" xfId="4881"/>
    <cellStyle name="Normal 10 2 4 2 3 3 2 4 2" xfId="4882"/>
    <cellStyle name="Normal 10 2 4 2 3 3 2 5" xfId="4883"/>
    <cellStyle name="Normal 10 2 4 2 3 3 2 6" xfId="4884"/>
    <cellStyle name="Normal 10 2 4 2 3 3 2 7" xfId="35639"/>
    <cellStyle name="Normal 10 2 4 2 3 3 3" xfId="4885"/>
    <cellStyle name="Normal 10 2 4 2 3 3 3 2" xfId="4886"/>
    <cellStyle name="Normal 10 2 4 2 3 3 4" xfId="4887"/>
    <cellStyle name="Normal 10 2 4 2 3 3 4 2" xfId="4888"/>
    <cellStyle name="Normal 10 2 4 2 3 3 5" xfId="4889"/>
    <cellStyle name="Normal 10 2 4 2 3 3 5 2" xfId="4890"/>
    <cellStyle name="Normal 10 2 4 2 3 3 6" xfId="4891"/>
    <cellStyle name="Normal 10 2 4 2 3 3 7" xfId="4892"/>
    <cellStyle name="Normal 10 2 4 2 3 3 8" xfId="4893"/>
    <cellStyle name="Normal 10 2 4 2 3 3 9" xfId="35640"/>
    <cellStyle name="Normal 10 2 4 2 3 4" xfId="4894"/>
    <cellStyle name="Normal 10 2 4 2 3 4 2" xfId="4895"/>
    <cellStyle name="Normal 10 2 4 2 3 4 2 2" xfId="4896"/>
    <cellStyle name="Normal 10 2 4 2 3 4 3" xfId="4897"/>
    <cellStyle name="Normal 10 2 4 2 3 4 3 2" xfId="4898"/>
    <cellStyle name="Normal 10 2 4 2 3 4 4" xfId="4899"/>
    <cellStyle name="Normal 10 2 4 2 3 4 4 2" xfId="4900"/>
    <cellStyle name="Normal 10 2 4 2 3 4 5" xfId="4901"/>
    <cellStyle name="Normal 10 2 4 2 3 4 6" xfId="4902"/>
    <cellStyle name="Normal 10 2 4 2 3 4 7" xfId="35641"/>
    <cellStyle name="Normal 10 2 4 2 3 5" xfId="4903"/>
    <cellStyle name="Normal 10 2 4 2 3 5 2" xfId="4904"/>
    <cellStyle name="Normal 10 2 4 2 3 6" xfId="4905"/>
    <cellStyle name="Normal 10 2 4 2 3 6 2" xfId="4906"/>
    <cellStyle name="Normal 10 2 4 2 3 7" xfId="4907"/>
    <cellStyle name="Normal 10 2 4 2 3 7 2" xfId="4908"/>
    <cellStyle name="Normal 10 2 4 2 3 8" xfId="4909"/>
    <cellStyle name="Normal 10 2 4 2 3 9" xfId="4910"/>
    <cellStyle name="Normal 10 2 4 2 3_Actual" xfId="4911"/>
    <cellStyle name="Normal 10 2 4 2 4" xfId="4912"/>
    <cellStyle name="Normal 10 2 4 2 4 10" xfId="4913"/>
    <cellStyle name="Normal 10 2 4 2 4 11" xfId="4914"/>
    <cellStyle name="Normal 10 2 4 2 4 12" xfId="35642"/>
    <cellStyle name="Normal 10 2 4 2 4 2" xfId="4915"/>
    <cellStyle name="Normal 10 2 4 2 4 2 2" xfId="4916"/>
    <cellStyle name="Normal 10 2 4 2 4 2 2 2" xfId="4917"/>
    <cellStyle name="Normal 10 2 4 2 4 2 2 2 2" xfId="4918"/>
    <cellStyle name="Normal 10 2 4 2 4 2 2 3" xfId="4919"/>
    <cellStyle name="Normal 10 2 4 2 4 2 2 3 2" xfId="4920"/>
    <cellStyle name="Normal 10 2 4 2 4 2 2 4" xfId="4921"/>
    <cellStyle name="Normal 10 2 4 2 4 2 2 4 2" xfId="4922"/>
    <cellStyle name="Normal 10 2 4 2 4 2 2 5" xfId="4923"/>
    <cellStyle name="Normal 10 2 4 2 4 2 2 6" xfId="4924"/>
    <cellStyle name="Normal 10 2 4 2 4 2 2 7" xfId="35643"/>
    <cellStyle name="Normal 10 2 4 2 4 2 3" xfId="4925"/>
    <cellStyle name="Normal 10 2 4 2 4 2 3 2" xfId="4926"/>
    <cellStyle name="Normal 10 2 4 2 4 2 4" xfId="4927"/>
    <cellStyle name="Normal 10 2 4 2 4 2 4 2" xfId="4928"/>
    <cellStyle name="Normal 10 2 4 2 4 2 5" xfId="4929"/>
    <cellStyle name="Normal 10 2 4 2 4 2 5 2" xfId="4930"/>
    <cellStyle name="Normal 10 2 4 2 4 2 6" xfId="4931"/>
    <cellStyle name="Normal 10 2 4 2 4 2 7" xfId="4932"/>
    <cellStyle name="Normal 10 2 4 2 4 2 8" xfId="4933"/>
    <cellStyle name="Normal 10 2 4 2 4 2 9" xfId="35644"/>
    <cellStyle name="Normal 10 2 4 2 4 3" xfId="4934"/>
    <cellStyle name="Normal 10 2 4 2 4 3 2" xfId="4935"/>
    <cellStyle name="Normal 10 2 4 2 4 3 2 2" xfId="4936"/>
    <cellStyle name="Normal 10 2 4 2 4 3 3" xfId="4937"/>
    <cellStyle name="Normal 10 2 4 2 4 3 3 2" xfId="4938"/>
    <cellStyle name="Normal 10 2 4 2 4 3 4" xfId="4939"/>
    <cellStyle name="Normal 10 2 4 2 4 3 4 2" xfId="4940"/>
    <cellStyle name="Normal 10 2 4 2 4 3 5" xfId="4941"/>
    <cellStyle name="Normal 10 2 4 2 4 3 6" xfId="4942"/>
    <cellStyle name="Normal 10 2 4 2 4 3 7" xfId="35645"/>
    <cellStyle name="Normal 10 2 4 2 4 4" xfId="4943"/>
    <cellStyle name="Normal 10 2 4 2 4 4 2" xfId="4944"/>
    <cellStyle name="Normal 10 2 4 2 4 5" xfId="4945"/>
    <cellStyle name="Normal 10 2 4 2 4 5 2" xfId="4946"/>
    <cellStyle name="Normal 10 2 4 2 4 6" xfId="4947"/>
    <cellStyle name="Normal 10 2 4 2 4 6 2" xfId="4948"/>
    <cellStyle name="Normal 10 2 4 2 4 7" xfId="4949"/>
    <cellStyle name="Normal 10 2 4 2 4 8" xfId="4950"/>
    <cellStyle name="Normal 10 2 4 2 4 9" xfId="4951"/>
    <cellStyle name="Normal 10 2 4 2 5" xfId="4952"/>
    <cellStyle name="Normal 10 2 4 2 5 2" xfId="4953"/>
    <cellStyle name="Normal 10 2 4 2 5 2 2" xfId="4954"/>
    <cellStyle name="Normal 10 2 4 2 5 2 2 2" xfId="4955"/>
    <cellStyle name="Normal 10 2 4 2 5 2 3" xfId="4956"/>
    <cellStyle name="Normal 10 2 4 2 5 2 3 2" xfId="4957"/>
    <cellStyle name="Normal 10 2 4 2 5 2 4" xfId="4958"/>
    <cellStyle name="Normal 10 2 4 2 5 2 4 2" xfId="4959"/>
    <cellStyle name="Normal 10 2 4 2 5 2 5" xfId="4960"/>
    <cellStyle name="Normal 10 2 4 2 5 2 6" xfId="4961"/>
    <cellStyle name="Normal 10 2 4 2 5 2 7" xfId="35646"/>
    <cellStyle name="Normal 10 2 4 2 5 3" xfId="4962"/>
    <cellStyle name="Normal 10 2 4 2 5 3 2" xfId="4963"/>
    <cellStyle name="Normal 10 2 4 2 5 4" xfId="4964"/>
    <cellStyle name="Normal 10 2 4 2 5 4 2" xfId="4965"/>
    <cellStyle name="Normal 10 2 4 2 5 5" xfId="4966"/>
    <cellStyle name="Normal 10 2 4 2 5 5 2" xfId="4967"/>
    <cellStyle name="Normal 10 2 4 2 5 6" xfId="4968"/>
    <cellStyle name="Normal 10 2 4 2 5 7" xfId="4969"/>
    <cellStyle name="Normal 10 2 4 2 5 8" xfId="4970"/>
    <cellStyle name="Normal 10 2 4 2 5 9" xfId="35647"/>
    <cellStyle name="Normal 10 2 4 2 6" xfId="4971"/>
    <cellStyle name="Normal 10 2 4 2 6 2" xfId="4972"/>
    <cellStyle name="Normal 10 2 4 2 6 2 2" xfId="4973"/>
    <cellStyle name="Normal 10 2 4 2 6 3" xfId="4974"/>
    <cellStyle name="Normal 10 2 4 2 6 3 2" xfId="4975"/>
    <cellStyle name="Normal 10 2 4 2 6 4" xfId="4976"/>
    <cellStyle name="Normal 10 2 4 2 6 4 2" xfId="4977"/>
    <cellStyle name="Normal 10 2 4 2 6 5" xfId="4978"/>
    <cellStyle name="Normal 10 2 4 2 6 6" xfId="4979"/>
    <cellStyle name="Normal 10 2 4 2 6 7" xfId="35648"/>
    <cellStyle name="Normal 10 2 4 2 7" xfId="4980"/>
    <cellStyle name="Normal 10 2 4 2 7 2" xfId="4981"/>
    <cellStyle name="Normal 10 2 4 2 8" xfId="4982"/>
    <cellStyle name="Normal 10 2 4 2 8 2" xfId="4983"/>
    <cellStyle name="Normal 10 2 4 2 9" xfId="4984"/>
    <cellStyle name="Normal 10 2 4 2 9 2" xfId="4985"/>
    <cellStyle name="Normal 10 2 4 2_Actual" xfId="4986"/>
    <cellStyle name="Normal 10 2 4 20" xfId="4987"/>
    <cellStyle name="Normal 10 2 4 21" xfId="4988"/>
    <cellStyle name="Normal 10 2 4 22" xfId="4989"/>
    <cellStyle name="Normal 10 2 4 23" xfId="4990"/>
    <cellStyle name="Normal 10 2 4 24" xfId="4991"/>
    <cellStyle name="Normal 10 2 4 25" xfId="4992"/>
    <cellStyle name="Normal 10 2 4 26" xfId="35649"/>
    <cellStyle name="Normal 10 2 4 3" xfId="4993"/>
    <cellStyle name="Normal 10 2 4 3 10" xfId="4994"/>
    <cellStyle name="Normal 10 2 4 3 11" xfId="4995"/>
    <cellStyle name="Normal 10 2 4 3 12" xfId="4996"/>
    <cellStyle name="Normal 10 2 4 3 13" xfId="4997"/>
    <cellStyle name="Normal 10 2 4 3 14" xfId="4998"/>
    <cellStyle name="Normal 10 2 4 3 15" xfId="35650"/>
    <cellStyle name="Normal 10 2 4 3 2" xfId="4999"/>
    <cellStyle name="Normal 10 2 4 3 2 10" xfId="5000"/>
    <cellStyle name="Normal 10 2 4 3 2 11" xfId="5001"/>
    <cellStyle name="Normal 10 2 4 3 2 12" xfId="5002"/>
    <cellStyle name="Normal 10 2 4 3 2 13" xfId="35651"/>
    <cellStyle name="Normal 10 2 4 3 2 2" xfId="5003"/>
    <cellStyle name="Normal 10 2 4 3 2 2 10" xfId="5004"/>
    <cellStyle name="Normal 10 2 4 3 2 2 11" xfId="5005"/>
    <cellStyle name="Normal 10 2 4 3 2 2 12" xfId="35652"/>
    <cellStyle name="Normal 10 2 4 3 2 2 2" xfId="5006"/>
    <cellStyle name="Normal 10 2 4 3 2 2 2 2" xfId="5007"/>
    <cellStyle name="Normal 10 2 4 3 2 2 2 2 2" xfId="5008"/>
    <cellStyle name="Normal 10 2 4 3 2 2 2 2 2 2" xfId="5009"/>
    <cellStyle name="Normal 10 2 4 3 2 2 2 2 3" xfId="5010"/>
    <cellStyle name="Normal 10 2 4 3 2 2 2 2 3 2" xfId="5011"/>
    <cellStyle name="Normal 10 2 4 3 2 2 2 2 4" xfId="5012"/>
    <cellStyle name="Normal 10 2 4 3 2 2 2 2 4 2" xfId="5013"/>
    <cellStyle name="Normal 10 2 4 3 2 2 2 2 5" xfId="5014"/>
    <cellStyle name="Normal 10 2 4 3 2 2 2 2 6" xfId="5015"/>
    <cellStyle name="Normal 10 2 4 3 2 2 2 2 7" xfId="35653"/>
    <cellStyle name="Normal 10 2 4 3 2 2 2 3" xfId="5016"/>
    <cellStyle name="Normal 10 2 4 3 2 2 2 3 2" xfId="5017"/>
    <cellStyle name="Normal 10 2 4 3 2 2 2 4" xfId="5018"/>
    <cellStyle name="Normal 10 2 4 3 2 2 2 4 2" xfId="5019"/>
    <cellStyle name="Normal 10 2 4 3 2 2 2 5" xfId="5020"/>
    <cellStyle name="Normal 10 2 4 3 2 2 2 5 2" xfId="5021"/>
    <cellStyle name="Normal 10 2 4 3 2 2 2 6" xfId="5022"/>
    <cellStyle name="Normal 10 2 4 3 2 2 2 7" xfId="5023"/>
    <cellStyle name="Normal 10 2 4 3 2 2 2 8" xfId="5024"/>
    <cellStyle name="Normal 10 2 4 3 2 2 2 9" xfId="35654"/>
    <cellStyle name="Normal 10 2 4 3 2 2 3" xfId="5025"/>
    <cellStyle name="Normal 10 2 4 3 2 2 3 2" xfId="5026"/>
    <cellStyle name="Normal 10 2 4 3 2 2 3 2 2" xfId="5027"/>
    <cellStyle name="Normal 10 2 4 3 2 2 3 3" xfId="5028"/>
    <cellStyle name="Normal 10 2 4 3 2 2 3 3 2" xfId="5029"/>
    <cellStyle name="Normal 10 2 4 3 2 2 3 4" xfId="5030"/>
    <cellStyle name="Normal 10 2 4 3 2 2 3 4 2" xfId="5031"/>
    <cellStyle name="Normal 10 2 4 3 2 2 3 5" xfId="5032"/>
    <cellStyle name="Normal 10 2 4 3 2 2 3 6" xfId="5033"/>
    <cellStyle name="Normal 10 2 4 3 2 2 3 7" xfId="35655"/>
    <cellStyle name="Normal 10 2 4 3 2 2 4" xfId="5034"/>
    <cellStyle name="Normal 10 2 4 3 2 2 4 2" xfId="5035"/>
    <cellStyle name="Normal 10 2 4 3 2 2 5" xfId="5036"/>
    <cellStyle name="Normal 10 2 4 3 2 2 5 2" xfId="5037"/>
    <cellStyle name="Normal 10 2 4 3 2 2 6" xfId="5038"/>
    <cellStyle name="Normal 10 2 4 3 2 2 6 2" xfId="5039"/>
    <cellStyle name="Normal 10 2 4 3 2 2 7" xfId="5040"/>
    <cellStyle name="Normal 10 2 4 3 2 2 8" xfId="5041"/>
    <cellStyle name="Normal 10 2 4 3 2 2 9" xfId="5042"/>
    <cellStyle name="Normal 10 2 4 3 2 3" xfId="5043"/>
    <cellStyle name="Normal 10 2 4 3 2 3 2" xfId="5044"/>
    <cellStyle name="Normal 10 2 4 3 2 3 2 2" xfId="5045"/>
    <cellStyle name="Normal 10 2 4 3 2 3 2 2 2" xfId="5046"/>
    <cellStyle name="Normal 10 2 4 3 2 3 2 3" xfId="5047"/>
    <cellStyle name="Normal 10 2 4 3 2 3 2 3 2" xfId="5048"/>
    <cellStyle name="Normal 10 2 4 3 2 3 2 4" xfId="5049"/>
    <cellStyle name="Normal 10 2 4 3 2 3 2 4 2" xfId="5050"/>
    <cellStyle name="Normal 10 2 4 3 2 3 2 5" xfId="5051"/>
    <cellStyle name="Normal 10 2 4 3 2 3 2 6" xfId="5052"/>
    <cellStyle name="Normal 10 2 4 3 2 3 2 7" xfId="35656"/>
    <cellStyle name="Normal 10 2 4 3 2 3 3" xfId="5053"/>
    <cellStyle name="Normal 10 2 4 3 2 3 3 2" xfId="5054"/>
    <cellStyle name="Normal 10 2 4 3 2 3 4" xfId="5055"/>
    <cellStyle name="Normal 10 2 4 3 2 3 4 2" xfId="5056"/>
    <cellStyle name="Normal 10 2 4 3 2 3 5" xfId="5057"/>
    <cellStyle name="Normal 10 2 4 3 2 3 5 2" xfId="5058"/>
    <cellStyle name="Normal 10 2 4 3 2 3 6" xfId="5059"/>
    <cellStyle name="Normal 10 2 4 3 2 3 7" xfId="5060"/>
    <cellStyle name="Normal 10 2 4 3 2 3 8" xfId="5061"/>
    <cellStyle name="Normal 10 2 4 3 2 3 9" xfId="35657"/>
    <cellStyle name="Normal 10 2 4 3 2 4" xfId="5062"/>
    <cellStyle name="Normal 10 2 4 3 2 4 2" xfId="5063"/>
    <cellStyle name="Normal 10 2 4 3 2 4 2 2" xfId="5064"/>
    <cellStyle name="Normal 10 2 4 3 2 4 3" xfId="5065"/>
    <cellStyle name="Normal 10 2 4 3 2 4 3 2" xfId="5066"/>
    <cellStyle name="Normal 10 2 4 3 2 4 4" xfId="5067"/>
    <cellStyle name="Normal 10 2 4 3 2 4 4 2" xfId="5068"/>
    <cellStyle name="Normal 10 2 4 3 2 4 5" xfId="5069"/>
    <cellStyle name="Normal 10 2 4 3 2 4 6" xfId="5070"/>
    <cellStyle name="Normal 10 2 4 3 2 4 7" xfId="35658"/>
    <cellStyle name="Normal 10 2 4 3 2 5" xfId="5071"/>
    <cellStyle name="Normal 10 2 4 3 2 5 2" xfId="5072"/>
    <cellStyle name="Normal 10 2 4 3 2 6" xfId="5073"/>
    <cellStyle name="Normal 10 2 4 3 2 6 2" xfId="5074"/>
    <cellStyle name="Normal 10 2 4 3 2 7" xfId="5075"/>
    <cellStyle name="Normal 10 2 4 3 2 7 2" xfId="5076"/>
    <cellStyle name="Normal 10 2 4 3 2 8" xfId="5077"/>
    <cellStyle name="Normal 10 2 4 3 2 9" xfId="5078"/>
    <cellStyle name="Normal 10 2 4 3 2_Actual" xfId="5079"/>
    <cellStyle name="Normal 10 2 4 3 3" xfId="5080"/>
    <cellStyle name="Normal 10 2 4 3 3 10" xfId="5081"/>
    <cellStyle name="Normal 10 2 4 3 3 11" xfId="5082"/>
    <cellStyle name="Normal 10 2 4 3 3 12" xfId="5083"/>
    <cellStyle name="Normal 10 2 4 3 3 13" xfId="35659"/>
    <cellStyle name="Normal 10 2 4 3 3 2" xfId="5084"/>
    <cellStyle name="Normal 10 2 4 3 3 2 10" xfId="5085"/>
    <cellStyle name="Normal 10 2 4 3 3 2 11" xfId="5086"/>
    <cellStyle name="Normal 10 2 4 3 3 2 12" xfId="35660"/>
    <cellStyle name="Normal 10 2 4 3 3 2 2" xfId="5087"/>
    <cellStyle name="Normal 10 2 4 3 3 2 2 2" xfId="5088"/>
    <cellStyle name="Normal 10 2 4 3 3 2 2 2 2" xfId="5089"/>
    <cellStyle name="Normal 10 2 4 3 3 2 2 2 2 2" xfId="5090"/>
    <cellStyle name="Normal 10 2 4 3 3 2 2 2 3" xfId="5091"/>
    <cellStyle name="Normal 10 2 4 3 3 2 2 2 3 2" xfId="5092"/>
    <cellStyle name="Normal 10 2 4 3 3 2 2 2 4" xfId="5093"/>
    <cellStyle name="Normal 10 2 4 3 3 2 2 2 4 2" xfId="5094"/>
    <cellStyle name="Normal 10 2 4 3 3 2 2 2 5" xfId="5095"/>
    <cellStyle name="Normal 10 2 4 3 3 2 2 2 6" xfId="5096"/>
    <cellStyle name="Normal 10 2 4 3 3 2 2 2 7" xfId="35661"/>
    <cellStyle name="Normal 10 2 4 3 3 2 2 3" xfId="5097"/>
    <cellStyle name="Normal 10 2 4 3 3 2 2 3 2" xfId="5098"/>
    <cellStyle name="Normal 10 2 4 3 3 2 2 4" xfId="5099"/>
    <cellStyle name="Normal 10 2 4 3 3 2 2 4 2" xfId="5100"/>
    <cellStyle name="Normal 10 2 4 3 3 2 2 5" xfId="5101"/>
    <cellStyle name="Normal 10 2 4 3 3 2 2 5 2" xfId="5102"/>
    <cellStyle name="Normal 10 2 4 3 3 2 2 6" xfId="5103"/>
    <cellStyle name="Normal 10 2 4 3 3 2 2 7" xfId="5104"/>
    <cellStyle name="Normal 10 2 4 3 3 2 2 8" xfId="5105"/>
    <cellStyle name="Normal 10 2 4 3 3 2 2 9" xfId="35662"/>
    <cellStyle name="Normal 10 2 4 3 3 2 3" xfId="5106"/>
    <cellStyle name="Normal 10 2 4 3 3 2 3 2" xfId="5107"/>
    <cellStyle name="Normal 10 2 4 3 3 2 3 2 2" xfId="5108"/>
    <cellStyle name="Normal 10 2 4 3 3 2 3 3" xfId="5109"/>
    <cellStyle name="Normal 10 2 4 3 3 2 3 3 2" xfId="5110"/>
    <cellStyle name="Normal 10 2 4 3 3 2 3 4" xfId="5111"/>
    <cellStyle name="Normal 10 2 4 3 3 2 3 4 2" xfId="5112"/>
    <cellStyle name="Normal 10 2 4 3 3 2 3 5" xfId="5113"/>
    <cellStyle name="Normal 10 2 4 3 3 2 3 6" xfId="5114"/>
    <cellStyle name="Normal 10 2 4 3 3 2 3 7" xfId="35663"/>
    <cellStyle name="Normal 10 2 4 3 3 2 4" xfId="5115"/>
    <cellStyle name="Normal 10 2 4 3 3 2 4 2" xfId="5116"/>
    <cellStyle name="Normal 10 2 4 3 3 2 5" xfId="5117"/>
    <cellStyle name="Normal 10 2 4 3 3 2 5 2" xfId="5118"/>
    <cellStyle name="Normal 10 2 4 3 3 2 6" xfId="5119"/>
    <cellStyle name="Normal 10 2 4 3 3 2 6 2" xfId="5120"/>
    <cellStyle name="Normal 10 2 4 3 3 2 7" xfId="5121"/>
    <cellStyle name="Normal 10 2 4 3 3 2 8" xfId="5122"/>
    <cellStyle name="Normal 10 2 4 3 3 2 9" xfId="5123"/>
    <cellStyle name="Normal 10 2 4 3 3 3" xfId="5124"/>
    <cellStyle name="Normal 10 2 4 3 3 3 2" xfId="5125"/>
    <cellStyle name="Normal 10 2 4 3 3 3 2 2" xfId="5126"/>
    <cellStyle name="Normal 10 2 4 3 3 3 2 2 2" xfId="5127"/>
    <cellStyle name="Normal 10 2 4 3 3 3 2 3" xfId="5128"/>
    <cellStyle name="Normal 10 2 4 3 3 3 2 3 2" xfId="5129"/>
    <cellStyle name="Normal 10 2 4 3 3 3 2 4" xfId="5130"/>
    <cellStyle name="Normal 10 2 4 3 3 3 2 4 2" xfId="5131"/>
    <cellStyle name="Normal 10 2 4 3 3 3 2 5" xfId="5132"/>
    <cellStyle name="Normal 10 2 4 3 3 3 2 6" xfId="5133"/>
    <cellStyle name="Normal 10 2 4 3 3 3 2 7" xfId="35664"/>
    <cellStyle name="Normal 10 2 4 3 3 3 3" xfId="5134"/>
    <cellStyle name="Normal 10 2 4 3 3 3 3 2" xfId="5135"/>
    <cellStyle name="Normal 10 2 4 3 3 3 4" xfId="5136"/>
    <cellStyle name="Normal 10 2 4 3 3 3 4 2" xfId="5137"/>
    <cellStyle name="Normal 10 2 4 3 3 3 5" xfId="5138"/>
    <cellStyle name="Normal 10 2 4 3 3 3 5 2" xfId="5139"/>
    <cellStyle name="Normal 10 2 4 3 3 3 6" xfId="5140"/>
    <cellStyle name="Normal 10 2 4 3 3 3 7" xfId="5141"/>
    <cellStyle name="Normal 10 2 4 3 3 3 8" xfId="5142"/>
    <cellStyle name="Normal 10 2 4 3 3 3 9" xfId="35665"/>
    <cellStyle name="Normal 10 2 4 3 3 4" xfId="5143"/>
    <cellStyle name="Normal 10 2 4 3 3 4 2" xfId="5144"/>
    <cellStyle name="Normal 10 2 4 3 3 4 2 2" xfId="5145"/>
    <cellStyle name="Normal 10 2 4 3 3 4 3" xfId="5146"/>
    <cellStyle name="Normal 10 2 4 3 3 4 3 2" xfId="5147"/>
    <cellStyle name="Normal 10 2 4 3 3 4 4" xfId="5148"/>
    <cellStyle name="Normal 10 2 4 3 3 4 4 2" xfId="5149"/>
    <cellStyle name="Normal 10 2 4 3 3 4 5" xfId="5150"/>
    <cellStyle name="Normal 10 2 4 3 3 4 6" xfId="5151"/>
    <cellStyle name="Normal 10 2 4 3 3 4 7" xfId="35666"/>
    <cellStyle name="Normal 10 2 4 3 3 5" xfId="5152"/>
    <cellStyle name="Normal 10 2 4 3 3 5 2" xfId="5153"/>
    <cellStyle name="Normal 10 2 4 3 3 6" xfId="5154"/>
    <cellStyle name="Normal 10 2 4 3 3 6 2" xfId="5155"/>
    <cellStyle name="Normal 10 2 4 3 3 7" xfId="5156"/>
    <cellStyle name="Normal 10 2 4 3 3 7 2" xfId="5157"/>
    <cellStyle name="Normal 10 2 4 3 3 8" xfId="5158"/>
    <cellStyle name="Normal 10 2 4 3 3 9" xfId="5159"/>
    <cellStyle name="Normal 10 2 4 3 3_Actual" xfId="5160"/>
    <cellStyle name="Normal 10 2 4 3 4" xfId="5161"/>
    <cellStyle name="Normal 10 2 4 3 4 10" xfId="5162"/>
    <cellStyle name="Normal 10 2 4 3 4 11" xfId="5163"/>
    <cellStyle name="Normal 10 2 4 3 4 12" xfId="35667"/>
    <cellStyle name="Normal 10 2 4 3 4 2" xfId="5164"/>
    <cellStyle name="Normal 10 2 4 3 4 2 2" xfId="5165"/>
    <cellStyle name="Normal 10 2 4 3 4 2 2 2" xfId="5166"/>
    <cellStyle name="Normal 10 2 4 3 4 2 2 2 2" xfId="5167"/>
    <cellStyle name="Normal 10 2 4 3 4 2 2 3" xfId="5168"/>
    <cellStyle name="Normal 10 2 4 3 4 2 2 3 2" xfId="5169"/>
    <cellStyle name="Normal 10 2 4 3 4 2 2 4" xfId="5170"/>
    <cellStyle name="Normal 10 2 4 3 4 2 2 4 2" xfId="5171"/>
    <cellStyle name="Normal 10 2 4 3 4 2 2 5" xfId="5172"/>
    <cellStyle name="Normal 10 2 4 3 4 2 2 6" xfId="5173"/>
    <cellStyle name="Normal 10 2 4 3 4 2 2 7" xfId="35668"/>
    <cellStyle name="Normal 10 2 4 3 4 2 3" xfId="5174"/>
    <cellStyle name="Normal 10 2 4 3 4 2 3 2" xfId="5175"/>
    <cellStyle name="Normal 10 2 4 3 4 2 4" xfId="5176"/>
    <cellStyle name="Normal 10 2 4 3 4 2 4 2" xfId="5177"/>
    <cellStyle name="Normal 10 2 4 3 4 2 5" xfId="5178"/>
    <cellStyle name="Normal 10 2 4 3 4 2 5 2" xfId="5179"/>
    <cellStyle name="Normal 10 2 4 3 4 2 6" xfId="5180"/>
    <cellStyle name="Normal 10 2 4 3 4 2 7" xfId="5181"/>
    <cellStyle name="Normal 10 2 4 3 4 2 8" xfId="5182"/>
    <cellStyle name="Normal 10 2 4 3 4 2 9" xfId="35669"/>
    <cellStyle name="Normal 10 2 4 3 4 3" xfId="5183"/>
    <cellStyle name="Normal 10 2 4 3 4 3 2" xfId="5184"/>
    <cellStyle name="Normal 10 2 4 3 4 3 2 2" xfId="5185"/>
    <cellStyle name="Normal 10 2 4 3 4 3 3" xfId="5186"/>
    <cellStyle name="Normal 10 2 4 3 4 3 3 2" xfId="5187"/>
    <cellStyle name="Normal 10 2 4 3 4 3 4" xfId="5188"/>
    <cellStyle name="Normal 10 2 4 3 4 3 4 2" xfId="5189"/>
    <cellStyle name="Normal 10 2 4 3 4 3 5" xfId="5190"/>
    <cellStyle name="Normal 10 2 4 3 4 3 6" xfId="5191"/>
    <cellStyle name="Normal 10 2 4 3 4 3 7" xfId="35670"/>
    <cellStyle name="Normal 10 2 4 3 4 4" xfId="5192"/>
    <cellStyle name="Normal 10 2 4 3 4 4 2" xfId="5193"/>
    <cellStyle name="Normal 10 2 4 3 4 5" xfId="5194"/>
    <cellStyle name="Normal 10 2 4 3 4 5 2" xfId="5195"/>
    <cellStyle name="Normal 10 2 4 3 4 6" xfId="5196"/>
    <cellStyle name="Normal 10 2 4 3 4 6 2" xfId="5197"/>
    <cellStyle name="Normal 10 2 4 3 4 7" xfId="5198"/>
    <cellStyle name="Normal 10 2 4 3 4 8" xfId="5199"/>
    <cellStyle name="Normal 10 2 4 3 4 9" xfId="5200"/>
    <cellStyle name="Normal 10 2 4 3 5" xfId="5201"/>
    <cellStyle name="Normal 10 2 4 3 5 2" xfId="5202"/>
    <cellStyle name="Normal 10 2 4 3 5 2 2" xfId="5203"/>
    <cellStyle name="Normal 10 2 4 3 5 2 2 2" xfId="5204"/>
    <cellStyle name="Normal 10 2 4 3 5 2 3" xfId="5205"/>
    <cellStyle name="Normal 10 2 4 3 5 2 3 2" xfId="5206"/>
    <cellStyle name="Normal 10 2 4 3 5 2 4" xfId="5207"/>
    <cellStyle name="Normal 10 2 4 3 5 2 4 2" xfId="5208"/>
    <cellStyle name="Normal 10 2 4 3 5 2 5" xfId="5209"/>
    <cellStyle name="Normal 10 2 4 3 5 2 6" xfId="5210"/>
    <cellStyle name="Normal 10 2 4 3 5 2 7" xfId="35671"/>
    <cellStyle name="Normal 10 2 4 3 5 3" xfId="5211"/>
    <cellStyle name="Normal 10 2 4 3 5 3 2" xfId="5212"/>
    <cellStyle name="Normal 10 2 4 3 5 4" xfId="5213"/>
    <cellStyle name="Normal 10 2 4 3 5 4 2" xfId="5214"/>
    <cellStyle name="Normal 10 2 4 3 5 5" xfId="5215"/>
    <cellStyle name="Normal 10 2 4 3 5 5 2" xfId="5216"/>
    <cellStyle name="Normal 10 2 4 3 5 6" xfId="5217"/>
    <cellStyle name="Normal 10 2 4 3 5 7" xfId="5218"/>
    <cellStyle name="Normal 10 2 4 3 5 8" xfId="5219"/>
    <cellStyle name="Normal 10 2 4 3 5 9" xfId="35672"/>
    <cellStyle name="Normal 10 2 4 3 6" xfId="5220"/>
    <cellStyle name="Normal 10 2 4 3 6 2" xfId="5221"/>
    <cellStyle name="Normal 10 2 4 3 6 2 2" xfId="5222"/>
    <cellStyle name="Normal 10 2 4 3 6 3" xfId="5223"/>
    <cellStyle name="Normal 10 2 4 3 6 3 2" xfId="5224"/>
    <cellStyle name="Normal 10 2 4 3 6 4" xfId="5225"/>
    <cellStyle name="Normal 10 2 4 3 6 4 2" xfId="5226"/>
    <cellStyle name="Normal 10 2 4 3 6 5" xfId="5227"/>
    <cellStyle name="Normal 10 2 4 3 6 6" xfId="5228"/>
    <cellStyle name="Normal 10 2 4 3 6 7" xfId="35673"/>
    <cellStyle name="Normal 10 2 4 3 7" xfId="5229"/>
    <cellStyle name="Normal 10 2 4 3 7 2" xfId="5230"/>
    <cellStyle name="Normal 10 2 4 3 8" xfId="5231"/>
    <cellStyle name="Normal 10 2 4 3 8 2" xfId="5232"/>
    <cellStyle name="Normal 10 2 4 3 9" xfId="5233"/>
    <cellStyle name="Normal 10 2 4 3 9 2" xfId="5234"/>
    <cellStyle name="Normal 10 2 4 3_Actual" xfId="5235"/>
    <cellStyle name="Normal 10 2 4 4" xfId="5236"/>
    <cellStyle name="Normal 10 2 4 4 10" xfId="5237"/>
    <cellStyle name="Normal 10 2 4 4 11" xfId="5238"/>
    <cellStyle name="Normal 10 2 4 4 12" xfId="5239"/>
    <cellStyle name="Normal 10 2 4 4 13" xfId="5240"/>
    <cellStyle name="Normal 10 2 4 4 14" xfId="5241"/>
    <cellStyle name="Normal 10 2 4 4 15" xfId="35674"/>
    <cellStyle name="Normal 10 2 4 4 2" xfId="5242"/>
    <cellStyle name="Normal 10 2 4 4 2 10" xfId="5243"/>
    <cellStyle name="Normal 10 2 4 4 2 11" xfId="5244"/>
    <cellStyle name="Normal 10 2 4 4 2 12" xfId="35675"/>
    <cellStyle name="Normal 10 2 4 4 2 2" xfId="5245"/>
    <cellStyle name="Normal 10 2 4 4 2 2 2" xfId="5246"/>
    <cellStyle name="Normal 10 2 4 4 2 2 2 2" xfId="5247"/>
    <cellStyle name="Normal 10 2 4 4 2 2 2 2 2" xfId="5248"/>
    <cellStyle name="Normal 10 2 4 4 2 2 2 3" xfId="5249"/>
    <cellStyle name="Normal 10 2 4 4 2 2 2 3 2" xfId="5250"/>
    <cellStyle name="Normal 10 2 4 4 2 2 2 4" xfId="5251"/>
    <cellStyle name="Normal 10 2 4 4 2 2 2 4 2" xfId="5252"/>
    <cellStyle name="Normal 10 2 4 4 2 2 2 5" xfId="5253"/>
    <cellStyle name="Normal 10 2 4 4 2 2 2 6" xfId="5254"/>
    <cellStyle name="Normal 10 2 4 4 2 2 2 7" xfId="35676"/>
    <cellStyle name="Normal 10 2 4 4 2 2 3" xfId="5255"/>
    <cellStyle name="Normal 10 2 4 4 2 2 3 2" xfId="5256"/>
    <cellStyle name="Normal 10 2 4 4 2 2 4" xfId="5257"/>
    <cellStyle name="Normal 10 2 4 4 2 2 4 2" xfId="5258"/>
    <cellStyle name="Normal 10 2 4 4 2 2 5" xfId="5259"/>
    <cellStyle name="Normal 10 2 4 4 2 2 5 2" xfId="5260"/>
    <cellStyle name="Normal 10 2 4 4 2 2 6" xfId="5261"/>
    <cellStyle name="Normal 10 2 4 4 2 2 7" xfId="5262"/>
    <cellStyle name="Normal 10 2 4 4 2 2 8" xfId="5263"/>
    <cellStyle name="Normal 10 2 4 4 2 2 9" xfId="35677"/>
    <cellStyle name="Normal 10 2 4 4 2 3" xfId="5264"/>
    <cellStyle name="Normal 10 2 4 4 2 3 2" xfId="5265"/>
    <cellStyle name="Normal 10 2 4 4 2 3 2 2" xfId="5266"/>
    <cellStyle name="Normal 10 2 4 4 2 3 3" xfId="5267"/>
    <cellStyle name="Normal 10 2 4 4 2 3 3 2" xfId="5268"/>
    <cellStyle name="Normal 10 2 4 4 2 3 4" xfId="5269"/>
    <cellStyle name="Normal 10 2 4 4 2 3 4 2" xfId="5270"/>
    <cellStyle name="Normal 10 2 4 4 2 3 5" xfId="5271"/>
    <cellStyle name="Normal 10 2 4 4 2 3 6" xfId="5272"/>
    <cellStyle name="Normal 10 2 4 4 2 3 7" xfId="35678"/>
    <cellStyle name="Normal 10 2 4 4 2 4" xfId="5273"/>
    <cellStyle name="Normal 10 2 4 4 2 4 2" xfId="5274"/>
    <cellStyle name="Normal 10 2 4 4 2 5" xfId="5275"/>
    <cellStyle name="Normal 10 2 4 4 2 5 2" xfId="5276"/>
    <cellStyle name="Normal 10 2 4 4 2 6" xfId="5277"/>
    <cellStyle name="Normal 10 2 4 4 2 6 2" xfId="5278"/>
    <cellStyle name="Normal 10 2 4 4 2 7" xfId="5279"/>
    <cellStyle name="Normal 10 2 4 4 2 8" xfId="5280"/>
    <cellStyle name="Normal 10 2 4 4 2 9" xfId="5281"/>
    <cellStyle name="Normal 10 2 4 4 3" xfId="5282"/>
    <cellStyle name="Normal 10 2 4 4 3 10" xfId="5283"/>
    <cellStyle name="Normal 10 2 4 4 3 11" xfId="5284"/>
    <cellStyle name="Normal 10 2 4 4 3 12" xfId="35679"/>
    <cellStyle name="Normal 10 2 4 4 3 2" xfId="5285"/>
    <cellStyle name="Normal 10 2 4 4 3 2 2" xfId="5286"/>
    <cellStyle name="Normal 10 2 4 4 3 2 2 2" xfId="5287"/>
    <cellStyle name="Normal 10 2 4 4 3 2 2 2 2" xfId="5288"/>
    <cellStyle name="Normal 10 2 4 4 3 2 2 3" xfId="5289"/>
    <cellStyle name="Normal 10 2 4 4 3 2 2 3 2" xfId="5290"/>
    <cellStyle name="Normal 10 2 4 4 3 2 2 4" xfId="5291"/>
    <cellStyle name="Normal 10 2 4 4 3 2 2 4 2" xfId="5292"/>
    <cellStyle name="Normal 10 2 4 4 3 2 2 5" xfId="5293"/>
    <cellStyle name="Normal 10 2 4 4 3 2 2 6" xfId="5294"/>
    <cellStyle name="Normal 10 2 4 4 3 2 2 7" xfId="35680"/>
    <cellStyle name="Normal 10 2 4 4 3 2 3" xfId="5295"/>
    <cellStyle name="Normal 10 2 4 4 3 2 3 2" xfId="5296"/>
    <cellStyle name="Normal 10 2 4 4 3 2 4" xfId="5297"/>
    <cellStyle name="Normal 10 2 4 4 3 2 4 2" xfId="5298"/>
    <cellStyle name="Normal 10 2 4 4 3 2 5" xfId="5299"/>
    <cellStyle name="Normal 10 2 4 4 3 2 5 2" xfId="5300"/>
    <cellStyle name="Normal 10 2 4 4 3 2 6" xfId="5301"/>
    <cellStyle name="Normal 10 2 4 4 3 2 7" xfId="5302"/>
    <cellStyle name="Normal 10 2 4 4 3 2 8" xfId="5303"/>
    <cellStyle name="Normal 10 2 4 4 3 2 9" xfId="35681"/>
    <cellStyle name="Normal 10 2 4 4 3 3" xfId="5304"/>
    <cellStyle name="Normal 10 2 4 4 3 3 2" xfId="5305"/>
    <cellStyle name="Normal 10 2 4 4 3 3 2 2" xfId="5306"/>
    <cellStyle name="Normal 10 2 4 4 3 3 3" xfId="5307"/>
    <cellStyle name="Normal 10 2 4 4 3 3 3 2" xfId="5308"/>
    <cellStyle name="Normal 10 2 4 4 3 3 4" xfId="5309"/>
    <cellStyle name="Normal 10 2 4 4 3 3 4 2" xfId="5310"/>
    <cellStyle name="Normal 10 2 4 4 3 3 5" xfId="5311"/>
    <cellStyle name="Normal 10 2 4 4 3 3 6" xfId="5312"/>
    <cellStyle name="Normal 10 2 4 4 3 3 7" xfId="35682"/>
    <cellStyle name="Normal 10 2 4 4 3 4" xfId="5313"/>
    <cellStyle name="Normal 10 2 4 4 3 4 2" xfId="5314"/>
    <cellStyle name="Normal 10 2 4 4 3 5" xfId="5315"/>
    <cellStyle name="Normal 10 2 4 4 3 5 2" xfId="5316"/>
    <cellStyle name="Normal 10 2 4 4 3 6" xfId="5317"/>
    <cellStyle name="Normal 10 2 4 4 3 6 2" xfId="5318"/>
    <cellStyle name="Normal 10 2 4 4 3 7" xfId="5319"/>
    <cellStyle name="Normal 10 2 4 4 3 8" xfId="5320"/>
    <cellStyle name="Normal 10 2 4 4 3 9" xfId="5321"/>
    <cellStyle name="Normal 10 2 4 4 4" xfId="5322"/>
    <cellStyle name="Normal 10 2 4 4 4 10" xfId="5323"/>
    <cellStyle name="Normal 10 2 4 4 4 11" xfId="5324"/>
    <cellStyle name="Normal 10 2 4 4 4 12" xfId="35683"/>
    <cellStyle name="Normal 10 2 4 4 4 2" xfId="5325"/>
    <cellStyle name="Normal 10 2 4 4 4 2 2" xfId="5326"/>
    <cellStyle name="Normal 10 2 4 4 4 2 2 2" xfId="5327"/>
    <cellStyle name="Normal 10 2 4 4 4 2 2 2 2" xfId="5328"/>
    <cellStyle name="Normal 10 2 4 4 4 2 2 3" xfId="5329"/>
    <cellStyle name="Normal 10 2 4 4 4 2 2 3 2" xfId="5330"/>
    <cellStyle name="Normal 10 2 4 4 4 2 2 4" xfId="5331"/>
    <cellStyle name="Normal 10 2 4 4 4 2 2 4 2" xfId="5332"/>
    <cellStyle name="Normal 10 2 4 4 4 2 2 5" xfId="5333"/>
    <cellStyle name="Normal 10 2 4 4 4 2 2 6" xfId="5334"/>
    <cellStyle name="Normal 10 2 4 4 4 2 2 7" xfId="35684"/>
    <cellStyle name="Normal 10 2 4 4 4 2 3" xfId="5335"/>
    <cellStyle name="Normal 10 2 4 4 4 2 3 2" xfId="5336"/>
    <cellStyle name="Normal 10 2 4 4 4 2 4" xfId="5337"/>
    <cellStyle name="Normal 10 2 4 4 4 2 4 2" xfId="5338"/>
    <cellStyle name="Normal 10 2 4 4 4 2 5" xfId="5339"/>
    <cellStyle name="Normal 10 2 4 4 4 2 5 2" xfId="5340"/>
    <cellStyle name="Normal 10 2 4 4 4 2 6" xfId="5341"/>
    <cellStyle name="Normal 10 2 4 4 4 2 7" xfId="5342"/>
    <cellStyle name="Normal 10 2 4 4 4 2 8" xfId="5343"/>
    <cellStyle name="Normal 10 2 4 4 4 2 9" xfId="35685"/>
    <cellStyle name="Normal 10 2 4 4 4 3" xfId="5344"/>
    <cellStyle name="Normal 10 2 4 4 4 3 2" xfId="5345"/>
    <cellStyle name="Normal 10 2 4 4 4 3 2 2" xfId="5346"/>
    <cellStyle name="Normal 10 2 4 4 4 3 3" xfId="5347"/>
    <cellStyle name="Normal 10 2 4 4 4 3 3 2" xfId="5348"/>
    <cellStyle name="Normal 10 2 4 4 4 3 4" xfId="5349"/>
    <cellStyle name="Normal 10 2 4 4 4 3 4 2" xfId="5350"/>
    <cellStyle name="Normal 10 2 4 4 4 3 5" xfId="5351"/>
    <cellStyle name="Normal 10 2 4 4 4 3 6" xfId="5352"/>
    <cellStyle name="Normal 10 2 4 4 4 3 7" xfId="35686"/>
    <cellStyle name="Normal 10 2 4 4 4 4" xfId="5353"/>
    <cellStyle name="Normal 10 2 4 4 4 4 2" xfId="5354"/>
    <cellStyle name="Normal 10 2 4 4 4 5" xfId="5355"/>
    <cellStyle name="Normal 10 2 4 4 4 5 2" xfId="5356"/>
    <cellStyle name="Normal 10 2 4 4 4 6" xfId="5357"/>
    <cellStyle name="Normal 10 2 4 4 4 6 2" xfId="5358"/>
    <cellStyle name="Normal 10 2 4 4 4 7" xfId="5359"/>
    <cellStyle name="Normal 10 2 4 4 4 8" xfId="5360"/>
    <cellStyle name="Normal 10 2 4 4 4 9" xfId="5361"/>
    <cellStyle name="Normal 10 2 4 4 5" xfId="5362"/>
    <cellStyle name="Normal 10 2 4 4 5 2" xfId="5363"/>
    <cellStyle name="Normal 10 2 4 4 5 2 2" xfId="5364"/>
    <cellStyle name="Normal 10 2 4 4 5 2 2 2" xfId="5365"/>
    <cellStyle name="Normal 10 2 4 4 5 2 3" xfId="5366"/>
    <cellStyle name="Normal 10 2 4 4 5 2 3 2" xfId="5367"/>
    <cellStyle name="Normal 10 2 4 4 5 2 4" xfId="5368"/>
    <cellStyle name="Normal 10 2 4 4 5 2 4 2" xfId="5369"/>
    <cellStyle name="Normal 10 2 4 4 5 2 5" xfId="5370"/>
    <cellStyle name="Normal 10 2 4 4 5 2 6" xfId="5371"/>
    <cellStyle name="Normal 10 2 4 4 5 2 7" xfId="35687"/>
    <cellStyle name="Normal 10 2 4 4 5 3" xfId="5372"/>
    <cellStyle name="Normal 10 2 4 4 5 3 2" xfId="5373"/>
    <cellStyle name="Normal 10 2 4 4 5 4" xfId="5374"/>
    <cellStyle name="Normal 10 2 4 4 5 4 2" xfId="5375"/>
    <cellStyle name="Normal 10 2 4 4 5 5" xfId="5376"/>
    <cellStyle name="Normal 10 2 4 4 5 5 2" xfId="5377"/>
    <cellStyle name="Normal 10 2 4 4 5 6" xfId="5378"/>
    <cellStyle name="Normal 10 2 4 4 5 7" xfId="5379"/>
    <cellStyle name="Normal 10 2 4 4 5 8" xfId="5380"/>
    <cellStyle name="Normal 10 2 4 4 5 9" xfId="35688"/>
    <cellStyle name="Normal 10 2 4 4 6" xfId="5381"/>
    <cellStyle name="Normal 10 2 4 4 6 2" xfId="5382"/>
    <cellStyle name="Normal 10 2 4 4 6 2 2" xfId="5383"/>
    <cellStyle name="Normal 10 2 4 4 6 3" xfId="5384"/>
    <cellStyle name="Normal 10 2 4 4 6 3 2" xfId="5385"/>
    <cellStyle name="Normal 10 2 4 4 6 4" xfId="5386"/>
    <cellStyle name="Normal 10 2 4 4 6 4 2" xfId="5387"/>
    <cellStyle name="Normal 10 2 4 4 6 5" xfId="5388"/>
    <cellStyle name="Normal 10 2 4 4 6 6" xfId="5389"/>
    <cellStyle name="Normal 10 2 4 4 6 7" xfId="35689"/>
    <cellStyle name="Normal 10 2 4 4 7" xfId="5390"/>
    <cellStyle name="Normal 10 2 4 4 7 2" xfId="5391"/>
    <cellStyle name="Normal 10 2 4 4 8" xfId="5392"/>
    <cellStyle name="Normal 10 2 4 4 8 2" xfId="5393"/>
    <cellStyle name="Normal 10 2 4 4 9" xfId="5394"/>
    <cellStyle name="Normal 10 2 4 4 9 2" xfId="5395"/>
    <cellStyle name="Normal 10 2 4 4_Actual" xfId="5396"/>
    <cellStyle name="Normal 10 2 4 5" xfId="5397"/>
    <cellStyle name="Normal 10 2 4 5 10" xfId="5398"/>
    <cellStyle name="Normal 10 2 4 5 11" xfId="5399"/>
    <cellStyle name="Normal 10 2 4 5 12" xfId="5400"/>
    <cellStyle name="Normal 10 2 4 5 13" xfId="5401"/>
    <cellStyle name="Normal 10 2 4 5 14" xfId="5402"/>
    <cellStyle name="Normal 10 2 4 5 15" xfId="35690"/>
    <cellStyle name="Normal 10 2 4 5 2" xfId="5403"/>
    <cellStyle name="Normal 10 2 4 5 2 10" xfId="5404"/>
    <cellStyle name="Normal 10 2 4 5 2 11" xfId="5405"/>
    <cellStyle name="Normal 10 2 4 5 2 12" xfId="35691"/>
    <cellStyle name="Normal 10 2 4 5 2 2" xfId="5406"/>
    <cellStyle name="Normal 10 2 4 5 2 2 2" xfId="5407"/>
    <cellStyle name="Normal 10 2 4 5 2 2 2 2" xfId="5408"/>
    <cellStyle name="Normal 10 2 4 5 2 2 2 2 2" xfId="5409"/>
    <cellStyle name="Normal 10 2 4 5 2 2 2 3" xfId="5410"/>
    <cellStyle name="Normal 10 2 4 5 2 2 2 3 2" xfId="5411"/>
    <cellStyle name="Normal 10 2 4 5 2 2 2 4" xfId="5412"/>
    <cellStyle name="Normal 10 2 4 5 2 2 2 4 2" xfId="5413"/>
    <cellStyle name="Normal 10 2 4 5 2 2 2 5" xfId="5414"/>
    <cellStyle name="Normal 10 2 4 5 2 2 2 6" xfId="5415"/>
    <cellStyle name="Normal 10 2 4 5 2 2 2 7" xfId="35692"/>
    <cellStyle name="Normal 10 2 4 5 2 2 3" xfId="5416"/>
    <cellStyle name="Normal 10 2 4 5 2 2 3 2" xfId="5417"/>
    <cellStyle name="Normal 10 2 4 5 2 2 4" xfId="5418"/>
    <cellStyle name="Normal 10 2 4 5 2 2 4 2" xfId="5419"/>
    <cellStyle name="Normal 10 2 4 5 2 2 5" xfId="5420"/>
    <cellStyle name="Normal 10 2 4 5 2 2 5 2" xfId="5421"/>
    <cellStyle name="Normal 10 2 4 5 2 2 6" xfId="5422"/>
    <cellStyle name="Normal 10 2 4 5 2 2 7" xfId="5423"/>
    <cellStyle name="Normal 10 2 4 5 2 2 8" xfId="5424"/>
    <cellStyle name="Normal 10 2 4 5 2 2 9" xfId="35693"/>
    <cellStyle name="Normal 10 2 4 5 2 3" xfId="5425"/>
    <cellStyle name="Normal 10 2 4 5 2 3 2" xfId="5426"/>
    <cellStyle name="Normal 10 2 4 5 2 3 2 2" xfId="5427"/>
    <cellStyle name="Normal 10 2 4 5 2 3 3" xfId="5428"/>
    <cellStyle name="Normal 10 2 4 5 2 3 3 2" xfId="5429"/>
    <cellStyle name="Normal 10 2 4 5 2 3 4" xfId="5430"/>
    <cellStyle name="Normal 10 2 4 5 2 3 4 2" xfId="5431"/>
    <cellStyle name="Normal 10 2 4 5 2 3 5" xfId="5432"/>
    <cellStyle name="Normal 10 2 4 5 2 3 6" xfId="5433"/>
    <cellStyle name="Normal 10 2 4 5 2 3 7" xfId="35694"/>
    <cellStyle name="Normal 10 2 4 5 2 4" xfId="5434"/>
    <cellStyle name="Normal 10 2 4 5 2 4 2" xfId="5435"/>
    <cellStyle name="Normal 10 2 4 5 2 5" xfId="5436"/>
    <cellStyle name="Normal 10 2 4 5 2 5 2" xfId="5437"/>
    <cellStyle name="Normal 10 2 4 5 2 6" xfId="5438"/>
    <cellStyle name="Normal 10 2 4 5 2 6 2" xfId="5439"/>
    <cellStyle name="Normal 10 2 4 5 2 7" xfId="5440"/>
    <cellStyle name="Normal 10 2 4 5 2 8" xfId="5441"/>
    <cellStyle name="Normal 10 2 4 5 2 9" xfId="5442"/>
    <cellStyle name="Normal 10 2 4 5 3" xfId="5443"/>
    <cellStyle name="Normal 10 2 4 5 3 10" xfId="5444"/>
    <cellStyle name="Normal 10 2 4 5 3 11" xfId="5445"/>
    <cellStyle name="Normal 10 2 4 5 3 12" xfId="35695"/>
    <cellStyle name="Normal 10 2 4 5 3 2" xfId="5446"/>
    <cellStyle name="Normal 10 2 4 5 3 2 2" xfId="5447"/>
    <cellStyle name="Normal 10 2 4 5 3 2 2 2" xfId="5448"/>
    <cellStyle name="Normal 10 2 4 5 3 2 2 2 2" xfId="5449"/>
    <cellStyle name="Normal 10 2 4 5 3 2 2 3" xfId="5450"/>
    <cellStyle name="Normal 10 2 4 5 3 2 2 3 2" xfId="5451"/>
    <cellStyle name="Normal 10 2 4 5 3 2 2 4" xfId="5452"/>
    <cellStyle name="Normal 10 2 4 5 3 2 2 4 2" xfId="5453"/>
    <cellStyle name="Normal 10 2 4 5 3 2 2 5" xfId="5454"/>
    <cellStyle name="Normal 10 2 4 5 3 2 2 6" xfId="5455"/>
    <cellStyle name="Normal 10 2 4 5 3 2 2 7" xfId="35696"/>
    <cellStyle name="Normal 10 2 4 5 3 2 3" xfId="5456"/>
    <cellStyle name="Normal 10 2 4 5 3 2 3 2" xfId="5457"/>
    <cellStyle name="Normal 10 2 4 5 3 2 4" xfId="5458"/>
    <cellStyle name="Normal 10 2 4 5 3 2 4 2" xfId="5459"/>
    <cellStyle name="Normal 10 2 4 5 3 2 5" xfId="5460"/>
    <cellStyle name="Normal 10 2 4 5 3 2 5 2" xfId="5461"/>
    <cellStyle name="Normal 10 2 4 5 3 2 6" xfId="5462"/>
    <cellStyle name="Normal 10 2 4 5 3 2 7" xfId="5463"/>
    <cellStyle name="Normal 10 2 4 5 3 2 8" xfId="5464"/>
    <cellStyle name="Normal 10 2 4 5 3 2 9" xfId="35697"/>
    <cellStyle name="Normal 10 2 4 5 3 3" xfId="5465"/>
    <cellStyle name="Normal 10 2 4 5 3 3 2" xfId="5466"/>
    <cellStyle name="Normal 10 2 4 5 3 3 2 2" xfId="5467"/>
    <cellStyle name="Normal 10 2 4 5 3 3 3" xfId="5468"/>
    <cellStyle name="Normal 10 2 4 5 3 3 3 2" xfId="5469"/>
    <cellStyle name="Normal 10 2 4 5 3 3 4" xfId="5470"/>
    <cellStyle name="Normal 10 2 4 5 3 3 4 2" xfId="5471"/>
    <cellStyle name="Normal 10 2 4 5 3 3 5" xfId="5472"/>
    <cellStyle name="Normal 10 2 4 5 3 3 6" xfId="5473"/>
    <cellStyle name="Normal 10 2 4 5 3 3 7" xfId="35698"/>
    <cellStyle name="Normal 10 2 4 5 3 4" xfId="5474"/>
    <cellStyle name="Normal 10 2 4 5 3 4 2" xfId="5475"/>
    <cellStyle name="Normal 10 2 4 5 3 5" xfId="5476"/>
    <cellStyle name="Normal 10 2 4 5 3 5 2" xfId="5477"/>
    <cellStyle name="Normal 10 2 4 5 3 6" xfId="5478"/>
    <cellStyle name="Normal 10 2 4 5 3 6 2" xfId="5479"/>
    <cellStyle name="Normal 10 2 4 5 3 7" xfId="5480"/>
    <cellStyle name="Normal 10 2 4 5 3 8" xfId="5481"/>
    <cellStyle name="Normal 10 2 4 5 3 9" xfId="5482"/>
    <cellStyle name="Normal 10 2 4 5 4" xfId="5483"/>
    <cellStyle name="Normal 10 2 4 5 4 10" xfId="5484"/>
    <cellStyle name="Normal 10 2 4 5 4 11" xfId="5485"/>
    <cellStyle name="Normal 10 2 4 5 4 12" xfId="35699"/>
    <cellStyle name="Normal 10 2 4 5 4 2" xfId="5486"/>
    <cellStyle name="Normal 10 2 4 5 4 2 2" xfId="5487"/>
    <cellStyle name="Normal 10 2 4 5 4 2 2 2" xfId="5488"/>
    <cellStyle name="Normal 10 2 4 5 4 2 2 2 2" xfId="5489"/>
    <cellStyle name="Normal 10 2 4 5 4 2 2 3" xfId="5490"/>
    <cellStyle name="Normal 10 2 4 5 4 2 2 3 2" xfId="5491"/>
    <cellStyle name="Normal 10 2 4 5 4 2 2 4" xfId="5492"/>
    <cellStyle name="Normal 10 2 4 5 4 2 2 4 2" xfId="5493"/>
    <cellStyle name="Normal 10 2 4 5 4 2 2 5" xfId="5494"/>
    <cellStyle name="Normal 10 2 4 5 4 2 2 6" xfId="5495"/>
    <cellStyle name="Normal 10 2 4 5 4 2 2 7" xfId="35700"/>
    <cellStyle name="Normal 10 2 4 5 4 2 3" xfId="5496"/>
    <cellStyle name="Normal 10 2 4 5 4 2 3 2" xfId="5497"/>
    <cellStyle name="Normal 10 2 4 5 4 2 4" xfId="5498"/>
    <cellStyle name="Normal 10 2 4 5 4 2 4 2" xfId="5499"/>
    <cellStyle name="Normal 10 2 4 5 4 2 5" xfId="5500"/>
    <cellStyle name="Normal 10 2 4 5 4 2 5 2" xfId="5501"/>
    <cellStyle name="Normal 10 2 4 5 4 2 6" xfId="5502"/>
    <cellStyle name="Normal 10 2 4 5 4 2 7" xfId="5503"/>
    <cellStyle name="Normal 10 2 4 5 4 2 8" xfId="5504"/>
    <cellStyle name="Normal 10 2 4 5 4 2 9" xfId="35701"/>
    <cellStyle name="Normal 10 2 4 5 4 3" xfId="5505"/>
    <cellStyle name="Normal 10 2 4 5 4 3 2" xfId="5506"/>
    <cellStyle name="Normal 10 2 4 5 4 3 2 2" xfId="5507"/>
    <cellStyle name="Normal 10 2 4 5 4 3 3" xfId="5508"/>
    <cellStyle name="Normal 10 2 4 5 4 3 3 2" xfId="5509"/>
    <cellStyle name="Normal 10 2 4 5 4 3 4" xfId="5510"/>
    <cellStyle name="Normal 10 2 4 5 4 3 4 2" xfId="5511"/>
    <cellStyle name="Normal 10 2 4 5 4 3 5" xfId="5512"/>
    <cellStyle name="Normal 10 2 4 5 4 3 6" xfId="5513"/>
    <cellStyle name="Normal 10 2 4 5 4 3 7" xfId="35702"/>
    <cellStyle name="Normal 10 2 4 5 4 4" xfId="5514"/>
    <cellStyle name="Normal 10 2 4 5 4 4 2" xfId="5515"/>
    <cellStyle name="Normal 10 2 4 5 4 5" xfId="5516"/>
    <cellStyle name="Normal 10 2 4 5 4 5 2" xfId="5517"/>
    <cellStyle name="Normal 10 2 4 5 4 6" xfId="5518"/>
    <cellStyle name="Normal 10 2 4 5 4 6 2" xfId="5519"/>
    <cellStyle name="Normal 10 2 4 5 4 7" xfId="5520"/>
    <cellStyle name="Normal 10 2 4 5 4 8" xfId="5521"/>
    <cellStyle name="Normal 10 2 4 5 4 9" xfId="5522"/>
    <cellStyle name="Normal 10 2 4 5 5" xfId="5523"/>
    <cellStyle name="Normal 10 2 4 5 5 2" xfId="5524"/>
    <cellStyle name="Normal 10 2 4 5 5 2 2" xfId="5525"/>
    <cellStyle name="Normal 10 2 4 5 5 2 2 2" xfId="5526"/>
    <cellStyle name="Normal 10 2 4 5 5 2 3" xfId="5527"/>
    <cellStyle name="Normal 10 2 4 5 5 2 3 2" xfId="5528"/>
    <cellStyle name="Normal 10 2 4 5 5 2 4" xfId="5529"/>
    <cellStyle name="Normal 10 2 4 5 5 2 4 2" xfId="5530"/>
    <cellStyle name="Normal 10 2 4 5 5 2 5" xfId="5531"/>
    <cellStyle name="Normal 10 2 4 5 5 2 6" xfId="5532"/>
    <cellStyle name="Normal 10 2 4 5 5 2 7" xfId="35703"/>
    <cellStyle name="Normal 10 2 4 5 5 3" xfId="5533"/>
    <cellStyle name="Normal 10 2 4 5 5 3 2" xfId="5534"/>
    <cellStyle name="Normal 10 2 4 5 5 4" xfId="5535"/>
    <cellStyle name="Normal 10 2 4 5 5 4 2" xfId="5536"/>
    <cellStyle name="Normal 10 2 4 5 5 5" xfId="5537"/>
    <cellStyle name="Normal 10 2 4 5 5 5 2" xfId="5538"/>
    <cellStyle name="Normal 10 2 4 5 5 6" xfId="5539"/>
    <cellStyle name="Normal 10 2 4 5 5 7" xfId="5540"/>
    <cellStyle name="Normal 10 2 4 5 5 8" xfId="5541"/>
    <cellStyle name="Normal 10 2 4 5 5 9" xfId="35704"/>
    <cellStyle name="Normal 10 2 4 5 6" xfId="5542"/>
    <cellStyle name="Normal 10 2 4 5 6 2" xfId="5543"/>
    <cellStyle name="Normal 10 2 4 5 6 2 2" xfId="5544"/>
    <cellStyle name="Normal 10 2 4 5 6 3" xfId="5545"/>
    <cellStyle name="Normal 10 2 4 5 6 3 2" xfId="5546"/>
    <cellStyle name="Normal 10 2 4 5 6 4" xfId="5547"/>
    <cellStyle name="Normal 10 2 4 5 6 4 2" xfId="5548"/>
    <cellStyle name="Normal 10 2 4 5 6 5" xfId="5549"/>
    <cellStyle name="Normal 10 2 4 5 6 6" xfId="5550"/>
    <cellStyle name="Normal 10 2 4 5 6 7" xfId="35705"/>
    <cellStyle name="Normal 10 2 4 5 7" xfId="5551"/>
    <cellStyle name="Normal 10 2 4 5 7 2" xfId="5552"/>
    <cellStyle name="Normal 10 2 4 5 8" xfId="5553"/>
    <cellStyle name="Normal 10 2 4 5 8 2" xfId="5554"/>
    <cellStyle name="Normal 10 2 4 5 9" xfId="5555"/>
    <cellStyle name="Normal 10 2 4 5 9 2" xfId="5556"/>
    <cellStyle name="Normal 10 2 4 5_Actual" xfId="5557"/>
    <cellStyle name="Normal 10 2 4 6" xfId="5558"/>
    <cellStyle name="Normal 10 2 4 6 10" xfId="5559"/>
    <cellStyle name="Normal 10 2 4 6 11" xfId="5560"/>
    <cellStyle name="Normal 10 2 4 6 12" xfId="35706"/>
    <cellStyle name="Normal 10 2 4 6 2" xfId="5561"/>
    <cellStyle name="Normal 10 2 4 6 2 2" xfId="5562"/>
    <cellStyle name="Normal 10 2 4 6 2 2 2" xfId="5563"/>
    <cellStyle name="Normal 10 2 4 6 2 2 2 2" xfId="5564"/>
    <cellStyle name="Normal 10 2 4 6 2 2 3" xfId="5565"/>
    <cellStyle name="Normal 10 2 4 6 2 2 3 2" xfId="5566"/>
    <cellStyle name="Normal 10 2 4 6 2 2 4" xfId="5567"/>
    <cellStyle name="Normal 10 2 4 6 2 2 4 2" xfId="5568"/>
    <cellStyle name="Normal 10 2 4 6 2 2 5" xfId="5569"/>
    <cellStyle name="Normal 10 2 4 6 2 2 6" xfId="5570"/>
    <cellStyle name="Normal 10 2 4 6 2 2 7" xfId="35707"/>
    <cellStyle name="Normal 10 2 4 6 2 3" xfId="5571"/>
    <cellStyle name="Normal 10 2 4 6 2 3 2" xfId="5572"/>
    <cellStyle name="Normal 10 2 4 6 2 4" xfId="5573"/>
    <cellStyle name="Normal 10 2 4 6 2 4 2" xfId="5574"/>
    <cellStyle name="Normal 10 2 4 6 2 5" xfId="5575"/>
    <cellStyle name="Normal 10 2 4 6 2 5 2" xfId="5576"/>
    <cellStyle name="Normal 10 2 4 6 2 6" xfId="5577"/>
    <cellStyle name="Normal 10 2 4 6 2 7" xfId="5578"/>
    <cellStyle name="Normal 10 2 4 6 2 8" xfId="5579"/>
    <cellStyle name="Normal 10 2 4 6 2 9" xfId="35708"/>
    <cellStyle name="Normal 10 2 4 6 3" xfId="5580"/>
    <cellStyle name="Normal 10 2 4 6 3 2" xfId="5581"/>
    <cellStyle name="Normal 10 2 4 6 3 2 2" xfId="5582"/>
    <cellStyle name="Normal 10 2 4 6 3 3" xfId="5583"/>
    <cellStyle name="Normal 10 2 4 6 3 3 2" xfId="5584"/>
    <cellStyle name="Normal 10 2 4 6 3 4" xfId="5585"/>
    <cellStyle name="Normal 10 2 4 6 3 4 2" xfId="5586"/>
    <cellStyle name="Normal 10 2 4 6 3 5" xfId="5587"/>
    <cellStyle name="Normal 10 2 4 6 3 6" xfId="5588"/>
    <cellStyle name="Normal 10 2 4 6 3 7" xfId="35709"/>
    <cellStyle name="Normal 10 2 4 6 4" xfId="5589"/>
    <cellStyle name="Normal 10 2 4 6 4 2" xfId="5590"/>
    <cellStyle name="Normal 10 2 4 6 5" xfId="5591"/>
    <cellStyle name="Normal 10 2 4 6 5 2" xfId="5592"/>
    <cellStyle name="Normal 10 2 4 6 6" xfId="5593"/>
    <cellStyle name="Normal 10 2 4 6 6 2" xfId="5594"/>
    <cellStyle name="Normal 10 2 4 6 7" xfId="5595"/>
    <cellStyle name="Normal 10 2 4 6 8" xfId="5596"/>
    <cellStyle name="Normal 10 2 4 6 9" xfId="5597"/>
    <cellStyle name="Normal 10 2 4 7" xfId="5598"/>
    <cellStyle name="Normal 10 2 4 7 10" xfId="5599"/>
    <cellStyle name="Normal 10 2 4 7 11" xfId="5600"/>
    <cellStyle name="Normal 10 2 4 7 12" xfId="35710"/>
    <cellStyle name="Normal 10 2 4 7 2" xfId="5601"/>
    <cellStyle name="Normal 10 2 4 7 2 2" xfId="5602"/>
    <cellStyle name="Normal 10 2 4 7 2 2 2" xfId="5603"/>
    <cellStyle name="Normal 10 2 4 7 2 2 2 2" xfId="5604"/>
    <cellStyle name="Normal 10 2 4 7 2 2 3" xfId="5605"/>
    <cellStyle name="Normal 10 2 4 7 2 2 3 2" xfId="5606"/>
    <cellStyle name="Normal 10 2 4 7 2 2 4" xfId="5607"/>
    <cellStyle name="Normal 10 2 4 7 2 2 4 2" xfId="5608"/>
    <cellStyle name="Normal 10 2 4 7 2 2 5" xfId="5609"/>
    <cellStyle name="Normal 10 2 4 7 2 2 6" xfId="5610"/>
    <cellStyle name="Normal 10 2 4 7 2 2 7" xfId="35711"/>
    <cellStyle name="Normal 10 2 4 7 2 3" xfId="5611"/>
    <cellStyle name="Normal 10 2 4 7 2 3 2" xfId="5612"/>
    <cellStyle name="Normal 10 2 4 7 2 4" xfId="5613"/>
    <cellStyle name="Normal 10 2 4 7 2 4 2" xfId="5614"/>
    <cellStyle name="Normal 10 2 4 7 2 5" xfId="5615"/>
    <cellStyle name="Normal 10 2 4 7 2 5 2" xfId="5616"/>
    <cellStyle name="Normal 10 2 4 7 2 6" xfId="5617"/>
    <cellStyle name="Normal 10 2 4 7 2 7" xfId="5618"/>
    <cellStyle name="Normal 10 2 4 7 2 8" xfId="5619"/>
    <cellStyle name="Normal 10 2 4 7 2 9" xfId="35712"/>
    <cellStyle name="Normal 10 2 4 7 3" xfId="5620"/>
    <cellStyle name="Normal 10 2 4 7 3 2" xfId="5621"/>
    <cellStyle name="Normal 10 2 4 7 3 2 2" xfId="5622"/>
    <cellStyle name="Normal 10 2 4 7 3 3" xfId="5623"/>
    <cellStyle name="Normal 10 2 4 7 3 3 2" xfId="5624"/>
    <cellStyle name="Normal 10 2 4 7 3 4" xfId="5625"/>
    <cellStyle name="Normal 10 2 4 7 3 4 2" xfId="5626"/>
    <cellStyle name="Normal 10 2 4 7 3 5" xfId="5627"/>
    <cellStyle name="Normal 10 2 4 7 3 6" xfId="5628"/>
    <cellStyle name="Normal 10 2 4 7 3 7" xfId="35713"/>
    <cellStyle name="Normal 10 2 4 7 4" xfId="5629"/>
    <cellStyle name="Normal 10 2 4 7 4 2" xfId="5630"/>
    <cellStyle name="Normal 10 2 4 7 5" xfId="5631"/>
    <cellStyle name="Normal 10 2 4 7 5 2" xfId="5632"/>
    <cellStyle name="Normal 10 2 4 7 6" xfId="5633"/>
    <cellStyle name="Normal 10 2 4 7 6 2" xfId="5634"/>
    <cellStyle name="Normal 10 2 4 7 7" xfId="5635"/>
    <cellStyle name="Normal 10 2 4 7 8" xfId="5636"/>
    <cellStyle name="Normal 10 2 4 7 9" xfId="5637"/>
    <cellStyle name="Normal 10 2 4 8" xfId="5638"/>
    <cellStyle name="Normal 10 2 4 8 10" xfId="5639"/>
    <cellStyle name="Normal 10 2 4 8 11" xfId="5640"/>
    <cellStyle name="Normal 10 2 4 8 12" xfId="35714"/>
    <cellStyle name="Normal 10 2 4 8 2" xfId="5641"/>
    <cellStyle name="Normal 10 2 4 8 2 2" xfId="5642"/>
    <cellStyle name="Normal 10 2 4 8 2 2 2" xfId="5643"/>
    <cellStyle name="Normal 10 2 4 8 2 2 2 2" xfId="5644"/>
    <cellStyle name="Normal 10 2 4 8 2 2 3" xfId="5645"/>
    <cellStyle name="Normal 10 2 4 8 2 2 3 2" xfId="5646"/>
    <cellStyle name="Normal 10 2 4 8 2 2 4" xfId="5647"/>
    <cellStyle name="Normal 10 2 4 8 2 2 4 2" xfId="5648"/>
    <cellStyle name="Normal 10 2 4 8 2 2 5" xfId="5649"/>
    <cellStyle name="Normal 10 2 4 8 2 2 6" xfId="5650"/>
    <cellStyle name="Normal 10 2 4 8 2 2 7" xfId="35715"/>
    <cellStyle name="Normal 10 2 4 8 2 3" xfId="5651"/>
    <cellStyle name="Normal 10 2 4 8 2 3 2" xfId="5652"/>
    <cellStyle name="Normal 10 2 4 8 2 4" xfId="5653"/>
    <cellStyle name="Normal 10 2 4 8 2 4 2" xfId="5654"/>
    <cellStyle name="Normal 10 2 4 8 2 5" xfId="5655"/>
    <cellStyle name="Normal 10 2 4 8 2 5 2" xfId="5656"/>
    <cellStyle name="Normal 10 2 4 8 2 6" xfId="5657"/>
    <cellStyle name="Normal 10 2 4 8 2 7" xfId="5658"/>
    <cellStyle name="Normal 10 2 4 8 2 8" xfId="5659"/>
    <cellStyle name="Normal 10 2 4 8 2 9" xfId="35716"/>
    <cellStyle name="Normal 10 2 4 8 3" xfId="5660"/>
    <cellStyle name="Normal 10 2 4 8 3 2" xfId="5661"/>
    <cellStyle name="Normal 10 2 4 8 3 2 2" xfId="5662"/>
    <cellStyle name="Normal 10 2 4 8 3 3" xfId="5663"/>
    <cellStyle name="Normal 10 2 4 8 3 3 2" xfId="5664"/>
    <cellStyle name="Normal 10 2 4 8 3 4" xfId="5665"/>
    <cellStyle name="Normal 10 2 4 8 3 4 2" xfId="5666"/>
    <cellStyle name="Normal 10 2 4 8 3 5" xfId="5667"/>
    <cellStyle name="Normal 10 2 4 8 3 6" xfId="5668"/>
    <cellStyle name="Normal 10 2 4 8 3 7" xfId="35717"/>
    <cellStyle name="Normal 10 2 4 8 4" xfId="5669"/>
    <cellStyle name="Normal 10 2 4 8 4 2" xfId="5670"/>
    <cellStyle name="Normal 10 2 4 8 5" xfId="5671"/>
    <cellStyle name="Normal 10 2 4 8 5 2" xfId="5672"/>
    <cellStyle name="Normal 10 2 4 8 6" xfId="5673"/>
    <cellStyle name="Normal 10 2 4 8 6 2" xfId="5674"/>
    <cellStyle name="Normal 10 2 4 8 7" xfId="5675"/>
    <cellStyle name="Normal 10 2 4 8 8" xfId="5676"/>
    <cellStyle name="Normal 10 2 4 8 9" xfId="5677"/>
    <cellStyle name="Normal 10 2 4 9" xfId="5678"/>
    <cellStyle name="Normal 10 2 4 9 10" xfId="5679"/>
    <cellStyle name="Normal 10 2 4 9 11" xfId="35718"/>
    <cellStyle name="Normal 10 2 4 9 2" xfId="5680"/>
    <cellStyle name="Normal 10 2 4 9 2 2" xfId="5681"/>
    <cellStyle name="Normal 10 2 4 9 2 2 2" xfId="5682"/>
    <cellStyle name="Normal 10 2 4 9 2 3" xfId="5683"/>
    <cellStyle name="Normal 10 2 4 9 2 3 2" xfId="5684"/>
    <cellStyle name="Normal 10 2 4 9 2 4" xfId="5685"/>
    <cellStyle name="Normal 10 2 4 9 2 4 2" xfId="5686"/>
    <cellStyle name="Normal 10 2 4 9 2 5" xfId="5687"/>
    <cellStyle name="Normal 10 2 4 9 2 6" xfId="5688"/>
    <cellStyle name="Normal 10 2 4 9 2 7" xfId="35719"/>
    <cellStyle name="Normal 10 2 4 9 3" xfId="5689"/>
    <cellStyle name="Normal 10 2 4 9 3 2" xfId="5690"/>
    <cellStyle name="Normal 10 2 4 9 4" xfId="5691"/>
    <cellStyle name="Normal 10 2 4 9 4 2" xfId="5692"/>
    <cellStyle name="Normal 10 2 4 9 5" xfId="5693"/>
    <cellStyle name="Normal 10 2 4 9 5 2" xfId="5694"/>
    <cellStyle name="Normal 10 2 4 9 6" xfId="5695"/>
    <cellStyle name="Normal 10 2 4 9 7" xfId="5696"/>
    <cellStyle name="Normal 10 2 4 9 8" xfId="5697"/>
    <cellStyle name="Normal 10 2 4 9 9" xfId="5698"/>
    <cellStyle name="Normal 10 2 4_Actual" xfId="5699"/>
    <cellStyle name="Normal 10 2 5" xfId="5700"/>
    <cellStyle name="Normal 10 2 5 10" xfId="5701"/>
    <cellStyle name="Normal 10 2 5 11" xfId="5702"/>
    <cellStyle name="Normal 10 2 5 12" xfId="5703"/>
    <cellStyle name="Normal 10 2 5 13" xfId="5704"/>
    <cellStyle name="Normal 10 2 5 14" xfId="5705"/>
    <cellStyle name="Normal 10 2 5 15" xfId="35720"/>
    <cellStyle name="Normal 10 2 5 2" xfId="5706"/>
    <cellStyle name="Normal 10 2 5 2 10" xfId="5707"/>
    <cellStyle name="Normal 10 2 5 2 11" xfId="5708"/>
    <cellStyle name="Normal 10 2 5 2 12" xfId="5709"/>
    <cellStyle name="Normal 10 2 5 2 13" xfId="35721"/>
    <cellStyle name="Normal 10 2 5 2 2" xfId="5710"/>
    <cellStyle name="Normal 10 2 5 2 2 10" xfId="5711"/>
    <cellStyle name="Normal 10 2 5 2 2 11" xfId="5712"/>
    <cellStyle name="Normal 10 2 5 2 2 12" xfId="35722"/>
    <cellStyle name="Normal 10 2 5 2 2 2" xfId="5713"/>
    <cellStyle name="Normal 10 2 5 2 2 2 2" xfId="5714"/>
    <cellStyle name="Normal 10 2 5 2 2 2 2 2" xfId="5715"/>
    <cellStyle name="Normal 10 2 5 2 2 2 2 2 2" xfId="5716"/>
    <cellStyle name="Normal 10 2 5 2 2 2 2 3" xfId="5717"/>
    <cellStyle name="Normal 10 2 5 2 2 2 2 3 2" xfId="5718"/>
    <cellStyle name="Normal 10 2 5 2 2 2 2 4" xfId="5719"/>
    <cellStyle name="Normal 10 2 5 2 2 2 2 4 2" xfId="5720"/>
    <cellStyle name="Normal 10 2 5 2 2 2 2 5" xfId="5721"/>
    <cellStyle name="Normal 10 2 5 2 2 2 2 6" xfId="5722"/>
    <cellStyle name="Normal 10 2 5 2 2 2 2 7" xfId="35723"/>
    <cellStyle name="Normal 10 2 5 2 2 2 3" xfId="5723"/>
    <cellStyle name="Normal 10 2 5 2 2 2 3 2" xfId="5724"/>
    <cellStyle name="Normal 10 2 5 2 2 2 4" xfId="5725"/>
    <cellStyle name="Normal 10 2 5 2 2 2 4 2" xfId="5726"/>
    <cellStyle name="Normal 10 2 5 2 2 2 5" xfId="5727"/>
    <cellStyle name="Normal 10 2 5 2 2 2 5 2" xfId="5728"/>
    <cellStyle name="Normal 10 2 5 2 2 2 6" xfId="5729"/>
    <cellStyle name="Normal 10 2 5 2 2 2 7" xfId="5730"/>
    <cellStyle name="Normal 10 2 5 2 2 2 8" xfId="5731"/>
    <cellStyle name="Normal 10 2 5 2 2 2 9" xfId="35724"/>
    <cellStyle name="Normal 10 2 5 2 2 3" xfId="5732"/>
    <cellStyle name="Normal 10 2 5 2 2 3 2" xfId="5733"/>
    <cellStyle name="Normal 10 2 5 2 2 3 2 2" xfId="5734"/>
    <cellStyle name="Normal 10 2 5 2 2 3 3" xfId="5735"/>
    <cellStyle name="Normal 10 2 5 2 2 3 3 2" xfId="5736"/>
    <cellStyle name="Normal 10 2 5 2 2 3 4" xfId="5737"/>
    <cellStyle name="Normal 10 2 5 2 2 3 4 2" xfId="5738"/>
    <cellStyle name="Normal 10 2 5 2 2 3 5" xfId="5739"/>
    <cellStyle name="Normal 10 2 5 2 2 3 6" xfId="5740"/>
    <cellStyle name="Normal 10 2 5 2 2 3 7" xfId="35725"/>
    <cellStyle name="Normal 10 2 5 2 2 4" xfId="5741"/>
    <cellStyle name="Normal 10 2 5 2 2 4 2" xfId="5742"/>
    <cellStyle name="Normal 10 2 5 2 2 5" xfId="5743"/>
    <cellStyle name="Normal 10 2 5 2 2 5 2" xfId="5744"/>
    <cellStyle name="Normal 10 2 5 2 2 6" xfId="5745"/>
    <cellStyle name="Normal 10 2 5 2 2 6 2" xfId="5746"/>
    <cellStyle name="Normal 10 2 5 2 2 7" xfId="5747"/>
    <cellStyle name="Normal 10 2 5 2 2 8" xfId="5748"/>
    <cellStyle name="Normal 10 2 5 2 2 9" xfId="5749"/>
    <cellStyle name="Normal 10 2 5 2 3" xfId="5750"/>
    <cellStyle name="Normal 10 2 5 2 3 2" xfId="5751"/>
    <cellStyle name="Normal 10 2 5 2 3 2 2" xfId="5752"/>
    <cellStyle name="Normal 10 2 5 2 3 2 2 2" xfId="5753"/>
    <cellStyle name="Normal 10 2 5 2 3 2 3" xfId="5754"/>
    <cellStyle name="Normal 10 2 5 2 3 2 3 2" xfId="5755"/>
    <cellStyle name="Normal 10 2 5 2 3 2 4" xfId="5756"/>
    <cellStyle name="Normal 10 2 5 2 3 2 4 2" xfId="5757"/>
    <cellStyle name="Normal 10 2 5 2 3 2 5" xfId="5758"/>
    <cellStyle name="Normal 10 2 5 2 3 2 6" xfId="5759"/>
    <cellStyle name="Normal 10 2 5 2 3 2 7" xfId="35726"/>
    <cellStyle name="Normal 10 2 5 2 3 3" xfId="5760"/>
    <cellStyle name="Normal 10 2 5 2 3 3 2" xfId="5761"/>
    <cellStyle name="Normal 10 2 5 2 3 4" xfId="5762"/>
    <cellStyle name="Normal 10 2 5 2 3 4 2" xfId="5763"/>
    <cellStyle name="Normal 10 2 5 2 3 5" xfId="5764"/>
    <cellStyle name="Normal 10 2 5 2 3 5 2" xfId="5765"/>
    <cellStyle name="Normal 10 2 5 2 3 6" xfId="5766"/>
    <cellStyle name="Normal 10 2 5 2 3 7" xfId="5767"/>
    <cellStyle name="Normal 10 2 5 2 3 8" xfId="5768"/>
    <cellStyle name="Normal 10 2 5 2 3 9" xfId="35727"/>
    <cellStyle name="Normal 10 2 5 2 4" xfId="5769"/>
    <cellStyle name="Normal 10 2 5 2 4 2" xfId="5770"/>
    <cellStyle name="Normal 10 2 5 2 4 2 2" xfId="5771"/>
    <cellStyle name="Normal 10 2 5 2 4 3" xfId="5772"/>
    <cellStyle name="Normal 10 2 5 2 4 3 2" xfId="5773"/>
    <cellStyle name="Normal 10 2 5 2 4 4" xfId="5774"/>
    <cellStyle name="Normal 10 2 5 2 4 4 2" xfId="5775"/>
    <cellStyle name="Normal 10 2 5 2 4 5" xfId="5776"/>
    <cellStyle name="Normal 10 2 5 2 4 6" xfId="5777"/>
    <cellStyle name="Normal 10 2 5 2 4 7" xfId="35728"/>
    <cellStyle name="Normal 10 2 5 2 5" xfId="5778"/>
    <cellStyle name="Normal 10 2 5 2 5 2" xfId="5779"/>
    <cellStyle name="Normal 10 2 5 2 6" xfId="5780"/>
    <cellStyle name="Normal 10 2 5 2 6 2" xfId="5781"/>
    <cellStyle name="Normal 10 2 5 2 7" xfId="5782"/>
    <cellStyle name="Normal 10 2 5 2 7 2" xfId="5783"/>
    <cellStyle name="Normal 10 2 5 2 8" xfId="5784"/>
    <cellStyle name="Normal 10 2 5 2 9" xfId="5785"/>
    <cellStyle name="Normal 10 2 5 2_Actual" xfId="5786"/>
    <cellStyle name="Normal 10 2 5 3" xfId="5787"/>
    <cellStyle name="Normal 10 2 5 3 10" xfId="5788"/>
    <cellStyle name="Normal 10 2 5 3 11" xfId="5789"/>
    <cellStyle name="Normal 10 2 5 3 12" xfId="5790"/>
    <cellStyle name="Normal 10 2 5 3 13" xfId="35729"/>
    <cellStyle name="Normal 10 2 5 3 2" xfId="5791"/>
    <cellStyle name="Normal 10 2 5 3 2 10" xfId="5792"/>
    <cellStyle name="Normal 10 2 5 3 2 11" xfId="5793"/>
    <cellStyle name="Normal 10 2 5 3 2 12" xfId="35730"/>
    <cellStyle name="Normal 10 2 5 3 2 2" xfId="5794"/>
    <cellStyle name="Normal 10 2 5 3 2 2 2" xfId="5795"/>
    <cellStyle name="Normal 10 2 5 3 2 2 2 2" xfId="5796"/>
    <cellStyle name="Normal 10 2 5 3 2 2 2 2 2" xfId="5797"/>
    <cellStyle name="Normal 10 2 5 3 2 2 2 3" xfId="5798"/>
    <cellStyle name="Normal 10 2 5 3 2 2 2 3 2" xfId="5799"/>
    <cellStyle name="Normal 10 2 5 3 2 2 2 4" xfId="5800"/>
    <cellStyle name="Normal 10 2 5 3 2 2 2 4 2" xfId="5801"/>
    <cellStyle name="Normal 10 2 5 3 2 2 2 5" xfId="5802"/>
    <cellStyle name="Normal 10 2 5 3 2 2 2 6" xfId="5803"/>
    <cellStyle name="Normal 10 2 5 3 2 2 2 7" xfId="35731"/>
    <cellStyle name="Normal 10 2 5 3 2 2 3" xfId="5804"/>
    <cellStyle name="Normal 10 2 5 3 2 2 3 2" xfId="5805"/>
    <cellStyle name="Normal 10 2 5 3 2 2 4" xfId="5806"/>
    <cellStyle name="Normal 10 2 5 3 2 2 4 2" xfId="5807"/>
    <cellStyle name="Normal 10 2 5 3 2 2 5" xfId="5808"/>
    <cellStyle name="Normal 10 2 5 3 2 2 5 2" xfId="5809"/>
    <cellStyle name="Normal 10 2 5 3 2 2 6" xfId="5810"/>
    <cellStyle name="Normal 10 2 5 3 2 2 7" xfId="5811"/>
    <cellStyle name="Normal 10 2 5 3 2 2 8" xfId="5812"/>
    <cellStyle name="Normal 10 2 5 3 2 2 9" xfId="35732"/>
    <cellStyle name="Normal 10 2 5 3 2 3" xfId="5813"/>
    <cellStyle name="Normal 10 2 5 3 2 3 2" xfId="5814"/>
    <cellStyle name="Normal 10 2 5 3 2 3 2 2" xfId="5815"/>
    <cellStyle name="Normal 10 2 5 3 2 3 3" xfId="5816"/>
    <cellStyle name="Normal 10 2 5 3 2 3 3 2" xfId="5817"/>
    <cellStyle name="Normal 10 2 5 3 2 3 4" xfId="5818"/>
    <cellStyle name="Normal 10 2 5 3 2 3 4 2" xfId="5819"/>
    <cellStyle name="Normal 10 2 5 3 2 3 5" xfId="5820"/>
    <cellStyle name="Normal 10 2 5 3 2 3 6" xfId="5821"/>
    <cellStyle name="Normal 10 2 5 3 2 3 7" xfId="35733"/>
    <cellStyle name="Normal 10 2 5 3 2 4" xfId="5822"/>
    <cellStyle name="Normal 10 2 5 3 2 4 2" xfId="5823"/>
    <cellStyle name="Normal 10 2 5 3 2 5" xfId="5824"/>
    <cellStyle name="Normal 10 2 5 3 2 5 2" xfId="5825"/>
    <cellStyle name="Normal 10 2 5 3 2 6" xfId="5826"/>
    <cellStyle name="Normal 10 2 5 3 2 6 2" xfId="5827"/>
    <cellStyle name="Normal 10 2 5 3 2 7" xfId="5828"/>
    <cellStyle name="Normal 10 2 5 3 2 8" xfId="5829"/>
    <cellStyle name="Normal 10 2 5 3 2 9" xfId="5830"/>
    <cellStyle name="Normal 10 2 5 3 3" xfId="5831"/>
    <cellStyle name="Normal 10 2 5 3 3 2" xfId="5832"/>
    <cellStyle name="Normal 10 2 5 3 3 2 2" xfId="5833"/>
    <cellStyle name="Normal 10 2 5 3 3 2 2 2" xfId="5834"/>
    <cellStyle name="Normal 10 2 5 3 3 2 3" xfId="5835"/>
    <cellStyle name="Normal 10 2 5 3 3 2 3 2" xfId="5836"/>
    <cellStyle name="Normal 10 2 5 3 3 2 4" xfId="5837"/>
    <cellStyle name="Normal 10 2 5 3 3 2 4 2" xfId="5838"/>
    <cellStyle name="Normal 10 2 5 3 3 2 5" xfId="5839"/>
    <cellStyle name="Normal 10 2 5 3 3 2 6" xfId="5840"/>
    <cellStyle name="Normal 10 2 5 3 3 2 7" xfId="35734"/>
    <cellStyle name="Normal 10 2 5 3 3 3" xfId="5841"/>
    <cellStyle name="Normal 10 2 5 3 3 3 2" xfId="5842"/>
    <cellStyle name="Normal 10 2 5 3 3 4" xfId="5843"/>
    <cellStyle name="Normal 10 2 5 3 3 4 2" xfId="5844"/>
    <cellStyle name="Normal 10 2 5 3 3 5" xfId="5845"/>
    <cellStyle name="Normal 10 2 5 3 3 5 2" xfId="5846"/>
    <cellStyle name="Normal 10 2 5 3 3 6" xfId="5847"/>
    <cellStyle name="Normal 10 2 5 3 3 7" xfId="5848"/>
    <cellStyle name="Normal 10 2 5 3 3 8" xfId="5849"/>
    <cellStyle name="Normal 10 2 5 3 3 9" xfId="35735"/>
    <cellStyle name="Normal 10 2 5 3 4" xfId="5850"/>
    <cellStyle name="Normal 10 2 5 3 4 2" xfId="5851"/>
    <cellStyle name="Normal 10 2 5 3 4 2 2" xfId="5852"/>
    <cellStyle name="Normal 10 2 5 3 4 3" xfId="5853"/>
    <cellStyle name="Normal 10 2 5 3 4 3 2" xfId="5854"/>
    <cellStyle name="Normal 10 2 5 3 4 4" xfId="5855"/>
    <cellStyle name="Normal 10 2 5 3 4 4 2" xfId="5856"/>
    <cellStyle name="Normal 10 2 5 3 4 5" xfId="5857"/>
    <cellStyle name="Normal 10 2 5 3 4 6" xfId="5858"/>
    <cellStyle name="Normal 10 2 5 3 4 7" xfId="35736"/>
    <cellStyle name="Normal 10 2 5 3 5" xfId="5859"/>
    <cellStyle name="Normal 10 2 5 3 5 2" xfId="5860"/>
    <cellStyle name="Normal 10 2 5 3 6" xfId="5861"/>
    <cellStyle name="Normal 10 2 5 3 6 2" xfId="5862"/>
    <cellStyle name="Normal 10 2 5 3 7" xfId="5863"/>
    <cellStyle name="Normal 10 2 5 3 7 2" xfId="5864"/>
    <cellStyle name="Normal 10 2 5 3 8" xfId="5865"/>
    <cellStyle name="Normal 10 2 5 3 9" xfId="5866"/>
    <cellStyle name="Normal 10 2 5 3_Actual" xfId="5867"/>
    <cellStyle name="Normal 10 2 5 4" xfId="5868"/>
    <cellStyle name="Normal 10 2 5 4 10" xfId="5869"/>
    <cellStyle name="Normal 10 2 5 4 11" xfId="5870"/>
    <cellStyle name="Normal 10 2 5 4 12" xfId="35737"/>
    <cellStyle name="Normal 10 2 5 4 2" xfId="5871"/>
    <cellStyle name="Normal 10 2 5 4 2 2" xfId="5872"/>
    <cellStyle name="Normal 10 2 5 4 2 2 2" xfId="5873"/>
    <cellStyle name="Normal 10 2 5 4 2 2 2 2" xfId="5874"/>
    <cellStyle name="Normal 10 2 5 4 2 2 3" xfId="5875"/>
    <cellStyle name="Normal 10 2 5 4 2 2 3 2" xfId="5876"/>
    <cellStyle name="Normal 10 2 5 4 2 2 4" xfId="5877"/>
    <cellStyle name="Normal 10 2 5 4 2 2 4 2" xfId="5878"/>
    <cellStyle name="Normal 10 2 5 4 2 2 5" xfId="5879"/>
    <cellStyle name="Normal 10 2 5 4 2 2 6" xfId="5880"/>
    <cellStyle name="Normal 10 2 5 4 2 2 7" xfId="35738"/>
    <cellStyle name="Normal 10 2 5 4 2 3" xfId="5881"/>
    <cellStyle name="Normal 10 2 5 4 2 3 2" xfId="5882"/>
    <cellStyle name="Normal 10 2 5 4 2 4" xfId="5883"/>
    <cellStyle name="Normal 10 2 5 4 2 4 2" xfId="5884"/>
    <cellStyle name="Normal 10 2 5 4 2 5" xfId="5885"/>
    <cellStyle name="Normal 10 2 5 4 2 5 2" xfId="5886"/>
    <cellStyle name="Normal 10 2 5 4 2 6" xfId="5887"/>
    <cellStyle name="Normal 10 2 5 4 2 7" xfId="5888"/>
    <cellStyle name="Normal 10 2 5 4 2 8" xfId="5889"/>
    <cellStyle name="Normal 10 2 5 4 2 9" xfId="35739"/>
    <cellStyle name="Normal 10 2 5 4 3" xfId="5890"/>
    <cellStyle name="Normal 10 2 5 4 3 2" xfId="5891"/>
    <cellStyle name="Normal 10 2 5 4 3 2 2" xfId="5892"/>
    <cellStyle name="Normal 10 2 5 4 3 3" xfId="5893"/>
    <cellStyle name="Normal 10 2 5 4 3 3 2" xfId="5894"/>
    <cellStyle name="Normal 10 2 5 4 3 4" xfId="5895"/>
    <cellStyle name="Normal 10 2 5 4 3 4 2" xfId="5896"/>
    <cellStyle name="Normal 10 2 5 4 3 5" xfId="5897"/>
    <cellStyle name="Normal 10 2 5 4 3 6" xfId="5898"/>
    <cellStyle name="Normal 10 2 5 4 3 7" xfId="35740"/>
    <cellStyle name="Normal 10 2 5 4 4" xfId="5899"/>
    <cellStyle name="Normal 10 2 5 4 4 2" xfId="5900"/>
    <cellStyle name="Normal 10 2 5 4 5" xfId="5901"/>
    <cellStyle name="Normal 10 2 5 4 5 2" xfId="5902"/>
    <cellStyle name="Normal 10 2 5 4 6" xfId="5903"/>
    <cellStyle name="Normal 10 2 5 4 6 2" xfId="5904"/>
    <cellStyle name="Normal 10 2 5 4 7" xfId="5905"/>
    <cellStyle name="Normal 10 2 5 4 8" xfId="5906"/>
    <cellStyle name="Normal 10 2 5 4 9" xfId="5907"/>
    <cellStyle name="Normal 10 2 5 5" xfId="5908"/>
    <cellStyle name="Normal 10 2 5 5 2" xfId="5909"/>
    <cellStyle name="Normal 10 2 5 5 2 2" xfId="5910"/>
    <cellStyle name="Normal 10 2 5 5 2 2 2" xfId="5911"/>
    <cellStyle name="Normal 10 2 5 5 2 3" xfId="5912"/>
    <cellStyle name="Normal 10 2 5 5 2 3 2" xfId="5913"/>
    <cellStyle name="Normal 10 2 5 5 2 4" xfId="5914"/>
    <cellStyle name="Normal 10 2 5 5 2 4 2" xfId="5915"/>
    <cellStyle name="Normal 10 2 5 5 2 5" xfId="5916"/>
    <cellStyle name="Normal 10 2 5 5 2 6" xfId="5917"/>
    <cellStyle name="Normal 10 2 5 5 2 7" xfId="35741"/>
    <cellStyle name="Normal 10 2 5 5 3" xfId="5918"/>
    <cellStyle name="Normal 10 2 5 5 3 2" xfId="5919"/>
    <cellStyle name="Normal 10 2 5 5 4" xfId="5920"/>
    <cellStyle name="Normal 10 2 5 5 4 2" xfId="5921"/>
    <cellStyle name="Normal 10 2 5 5 5" xfId="5922"/>
    <cellStyle name="Normal 10 2 5 5 5 2" xfId="5923"/>
    <cellStyle name="Normal 10 2 5 5 6" xfId="5924"/>
    <cellStyle name="Normal 10 2 5 5 7" xfId="5925"/>
    <cellStyle name="Normal 10 2 5 5 8" xfId="5926"/>
    <cellStyle name="Normal 10 2 5 5 9" xfId="35742"/>
    <cellStyle name="Normal 10 2 5 6" xfId="5927"/>
    <cellStyle name="Normal 10 2 5 6 2" xfId="5928"/>
    <cellStyle name="Normal 10 2 5 6 2 2" xfId="5929"/>
    <cellStyle name="Normal 10 2 5 6 3" xfId="5930"/>
    <cellStyle name="Normal 10 2 5 6 3 2" xfId="5931"/>
    <cellStyle name="Normal 10 2 5 6 4" xfId="5932"/>
    <cellStyle name="Normal 10 2 5 6 4 2" xfId="5933"/>
    <cellStyle name="Normal 10 2 5 6 5" xfId="5934"/>
    <cellStyle name="Normal 10 2 5 6 6" xfId="5935"/>
    <cellStyle name="Normal 10 2 5 6 7" xfId="35743"/>
    <cellStyle name="Normal 10 2 5 7" xfId="5936"/>
    <cellStyle name="Normal 10 2 5 7 2" xfId="5937"/>
    <cellStyle name="Normal 10 2 5 8" xfId="5938"/>
    <cellStyle name="Normal 10 2 5 8 2" xfId="5939"/>
    <cellStyle name="Normal 10 2 5 9" xfId="5940"/>
    <cellStyle name="Normal 10 2 5 9 2" xfId="5941"/>
    <cellStyle name="Normal 10 2 5_Actual" xfId="5942"/>
    <cellStyle name="Normal 10 2 6" xfId="5943"/>
    <cellStyle name="Normal 10 2 6 10" xfId="5944"/>
    <cellStyle name="Normal 10 2 6 11" xfId="5945"/>
    <cellStyle name="Normal 10 2 6 12" xfId="5946"/>
    <cellStyle name="Normal 10 2 6 13" xfId="5947"/>
    <cellStyle name="Normal 10 2 6 14" xfId="5948"/>
    <cellStyle name="Normal 10 2 6 15" xfId="35744"/>
    <cellStyle name="Normal 10 2 6 2" xfId="5949"/>
    <cellStyle name="Normal 10 2 6 2 10" xfId="5950"/>
    <cellStyle name="Normal 10 2 6 2 11" xfId="5951"/>
    <cellStyle name="Normal 10 2 6 2 12" xfId="5952"/>
    <cellStyle name="Normal 10 2 6 2 13" xfId="35745"/>
    <cellStyle name="Normal 10 2 6 2 2" xfId="5953"/>
    <cellStyle name="Normal 10 2 6 2 2 10" xfId="5954"/>
    <cellStyle name="Normal 10 2 6 2 2 11" xfId="5955"/>
    <cellStyle name="Normal 10 2 6 2 2 12" xfId="35746"/>
    <cellStyle name="Normal 10 2 6 2 2 2" xfId="5956"/>
    <cellStyle name="Normal 10 2 6 2 2 2 2" xfId="5957"/>
    <cellStyle name="Normal 10 2 6 2 2 2 2 2" xfId="5958"/>
    <cellStyle name="Normal 10 2 6 2 2 2 2 2 2" xfId="5959"/>
    <cellStyle name="Normal 10 2 6 2 2 2 2 3" xfId="5960"/>
    <cellStyle name="Normal 10 2 6 2 2 2 2 3 2" xfId="5961"/>
    <cellStyle name="Normal 10 2 6 2 2 2 2 4" xfId="5962"/>
    <cellStyle name="Normal 10 2 6 2 2 2 2 4 2" xfId="5963"/>
    <cellStyle name="Normal 10 2 6 2 2 2 2 5" xfId="5964"/>
    <cellStyle name="Normal 10 2 6 2 2 2 2 6" xfId="5965"/>
    <cellStyle name="Normal 10 2 6 2 2 2 2 7" xfId="35747"/>
    <cellStyle name="Normal 10 2 6 2 2 2 3" xfId="5966"/>
    <cellStyle name="Normal 10 2 6 2 2 2 3 2" xfId="5967"/>
    <cellStyle name="Normal 10 2 6 2 2 2 4" xfId="5968"/>
    <cellStyle name="Normal 10 2 6 2 2 2 4 2" xfId="5969"/>
    <cellStyle name="Normal 10 2 6 2 2 2 5" xfId="5970"/>
    <cellStyle name="Normal 10 2 6 2 2 2 5 2" xfId="5971"/>
    <cellStyle name="Normal 10 2 6 2 2 2 6" xfId="5972"/>
    <cellStyle name="Normal 10 2 6 2 2 2 7" xfId="5973"/>
    <cellStyle name="Normal 10 2 6 2 2 2 8" xfId="5974"/>
    <cellStyle name="Normal 10 2 6 2 2 2 9" xfId="35748"/>
    <cellStyle name="Normal 10 2 6 2 2 3" xfId="5975"/>
    <cellStyle name="Normal 10 2 6 2 2 3 2" xfId="5976"/>
    <cellStyle name="Normal 10 2 6 2 2 3 2 2" xfId="5977"/>
    <cellStyle name="Normal 10 2 6 2 2 3 3" xfId="5978"/>
    <cellStyle name="Normal 10 2 6 2 2 3 3 2" xfId="5979"/>
    <cellStyle name="Normal 10 2 6 2 2 3 4" xfId="5980"/>
    <cellStyle name="Normal 10 2 6 2 2 3 4 2" xfId="5981"/>
    <cellStyle name="Normal 10 2 6 2 2 3 5" xfId="5982"/>
    <cellStyle name="Normal 10 2 6 2 2 3 6" xfId="5983"/>
    <cellStyle name="Normal 10 2 6 2 2 3 7" xfId="35749"/>
    <cellStyle name="Normal 10 2 6 2 2 4" xfId="5984"/>
    <cellStyle name="Normal 10 2 6 2 2 4 2" xfId="5985"/>
    <cellStyle name="Normal 10 2 6 2 2 5" xfId="5986"/>
    <cellStyle name="Normal 10 2 6 2 2 5 2" xfId="5987"/>
    <cellStyle name="Normal 10 2 6 2 2 6" xfId="5988"/>
    <cellStyle name="Normal 10 2 6 2 2 6 2" xfId="5989"/>
    <cellStyle name="Normal 10 2 6 2 2 7" xfId="5990"/>
    <cellStyle name="Normal 10 2 6 2 2 8" xfId="5991"/>
    <cellStyle name="Normal 10 2 6 2 2 9" xfId="5992"/>
    <cellStyle name="Normal 10 2 6 2 3" xfId="5993"/>
    <cellStyle name="Normal 10 2 6 2 3 2" xfId="5994"/>
    <cellStyle name="Normal 10 2 6 2 3 2 2" xfId="5995"/>
    <cellStyle name="Normal 10 2 6 2 3 2 2 2" xfId="5996"/>
    <cellStyle name="Normal 10 2 6 2 3 2 3" xfId="5997"/>
    <cellStyle name="Normal 10 2 6 2 3 2 3 2" xfId="5998"/>
    <cellStyle name="Normal 10 2 6 2 3 2 4" xfId="5999"/>
    <cellStyle name="Normal 10 2 6 2 3 2 4 2" xfId="6000"/>
    <cellStyle name="Normal 10 2 6 2 3 2 5" xfId="6001"/>
    <cellStyle name="Normal 10 2 6 2 3 2 6" xfId="6002"/>
    <cellStyle name="Normal 10 2 6 2 3 2 7" xfId="35750"/>
    <cellStyle name="Normal 10 2 6 2 3 3" xfId="6003"/>
    <cellStyle name="Normal 10 2 6 2 3 3 2" xfId="6004"/>
    <cellStyle name="Normal 10 2 6 2 3 4" xfId="6005"/>
    <cellStyle name="Normal 10 2 6 2 3 4 2" xfId="6006"/>
    <cellStyle name="Normal 10 2 6 2 3 5" xfId="6007"/>
    <cellStyle name="Normal 10 2 6 2 3 5 2" xfId="6008"/>
    <cellStyle name="Normal 10 2 6 2 3 6" xfId="6009"/>
    <cellStyle name="Normal 10 2 6 2 3 7" xfId="6010"/>
    <cellStyle name="Normal 10 2 6 2 3 8" xfId="6011"/>
    <cellStyle name="Normal 10 2 6 2 3 9" xfId="35751"/>
    <cellStyle name="Normal 10 2 6 2 4" xfId="6012"/>
    <cellStyle name="Normal 10 2 6 2 4 2" xfId="6013"/>
    <cellStyle name="Normal 10 2 6 2 4 2 2" xfId="6014"/>
    <cellStyle name="Normal 10 2 6 2 4 3" xfId="6015"/>
    <cellStyle name="Normal 10 2 6 2 4 3 2" xfId="6016"/>
    <cellStyle name="Normal 10 2 6 2 4 4" xfId="6017"/>
    <cellStyle name="Normal 10 2 6 2 4 4 2" xfId="6018"/>
    <cellStyle name="Normal 10 2 6 2 4 5" xfId="6019"/>
    <cellStyle name="Normal 10 2 6 2 4 6" xfId="6020"/>
    <cellStyle name="Normal 10 2 6 2 4 7" xfId="35752"/>
    <cellStyle name="Normal 10 2 6 2 5" xfId="6021"/>
    <cellStyle name="Normal 10 2 6 2 5 2" xfId="6022"/>
    <cellStyle name="Normal 10 2 6 2 6" xfId="6023"/>
    <cellStyle name="Normal 10 2 6 2 6 2" xfId="6024"/>
    <cellStyle name="Normal 10 2 6 2 7" xfId="6025"/>
    <cellStyle name="Normal 10 2 6 2 7 2" xfId="6026"/>
    <cellStyle name="Normal 10 2 6 2 8" xfId="6027"/>
    <cellStyle name="Normal 10 2 6 2 9" xfId="6028"/>
    <cellStyle name="Normal 10 2 6 2_Actual" xfId="6029"/>
    <cellStyle name="Normal 10 2 6 3" xfId="6030"/>
    <cellStyle name="Normal 10 2 6 3 10" xfId="6031"/>
    <cellStyle name="Normal 10 2 6 3 11" xfId="6032"/>
    <cellStyle name="Normal 10 2 6 3 12" xfId="6033"/>
    <cellStyle name="Normal 10 2 6 3 13" xfId="35753"/>
    <cellStyle name="Normal 10 2 6 3 2" xfId="6034"/>
    <cellStyle name="Normal 10 2 6 3 2 10" xfId="6035"/>
    <cellStyle name="Normal 10 2 6 3 2 11" xfId="6036"/>
    <cellStyle name="Normal 10 2 6 3 2 12" xfId="35754"/>
    <cellStyle name="Normal 10 2 6 3 2 2" xfId="6037"/>
    <cellStyle name="Normal 10 2 6 3 2 2 2" xfId="6038"/>
    <cellStyle name="Normal 10 2 6 3 2 2 2 2" xfId="6039"/>
    <cellStyle name="Normal 10 2 6 3 2 2 2 2 2" xfId="6040"/>
    <cellStyle name="Normal 10 2 6 3 2 2 2 3" xfId="6041"/>
    <cellStyle name="Normal 10 2 6 3 2 2 2 3 2" xfId="6042"/>
    <cellStyle name="Normal 10 2 6 3 2 2 2 4" xfId="6043"/>
    <cellStyle name="Normal 10 2 6 3 2 2 2 4 2" xfId="6044"/>
    <cellStyle name="Normal 10 2 6 3 2 2 2 5" xfId="6045"/>
    <cellStyle name="Normal 10 2 6 3 2 2 2 6" xfId="6046"/>
    <cellStyle name="Normal 10 2 6 3 2 2 2 7" xfId="35755"/>
    <cellStyle name="Normal 10 2 6 3 2 2 3" xfId="6047"/>
    <cellStyle name="Normal 10 2 6 3 2 2 3 2" xfId="6048"/>
    <cellStyle name="Normal 10 2 6 3 2 2 4" xfId="6049"/>
    <cellStyle name="Normal 10 2 6 3 2 2 4 2" xfId="6050"/>
    <cellStyle name="Normal 10 2 6 3 2 2 5" xfId="6051"/>
    <cellStyle name="Normal 10 2 6 3 2 2 5 2" xfId="6052"/>
    <cellStyle name="Normal 10 2 6 3 2 2 6" xfId="6053"/>
    <cellStyle name="Normal 10 2 6 3 2 2 7" xfId="6054"/>
    <cellStyle name="Normal 10 2 6 3 2 2 8" xfId="6055"/>
    <cellStyle name="Normal 10 2 6 3 2 2 9" xfId="35756"/>
    <cellStyle name="Normal 10 2 6 3 2 3" xfId="6056"/>
    <cellStyle name="Normal 10 2 6 3 2 3 2" xfId="6057"/>
    <cellStyle name="Normal 10 2 6 3 2 3 2 2" xfId="6058"/>
    <cellStyle name="Normal 10 2 6 3 2 3 3" xfId="6059"/>
    <cellStyle name="Normal 10 2 6 3 2 3 3 2" xfId="6060"/>
    <cellStyle name="Normal 10 2 6 3 2 3 4" xfId="6061"/>
    <cellStyle name="Normal 10 2 6 3 2 3 4 2" xfId="6062"/>
    <cellStyle name="Normal 10 2 6 3 2 3 5" xfId="6063"/>
    <cellStyle name="Normal 10 2 6 3 2 3 6" xfId="6064"/>
    <cellStyle name="Normal 10 2 6 3 2 3 7" xfId="35757"/>
    <cellStyle name="Normal 10 2 6 3 2 4" xfId="6065"/>
    <cellStyle name="Normal 10 2 6 3 2 4 2" xfId="6066"/>
    <cellStyle name="Normal 10 2 6 3 2 5" xfId="6067"/>
    <cellStyle name="Normal 10 2 6 3 2 5 2" xfId="6068"/>
    <cellStyle name="Normal 10 2 6 3 2 6" xfId="6069"/>
    <cellStyle name="Normal 10 2 6 3 2 6 2" xfId="6070"/>
    <cellStyle name="Normal 10 2 6 3 2 7" xfId="6071"/>
    <cellStyle name="Normal 10 2 6 3 2 8" xfId="6072"/>
    <cellStyle name="Normal 10 2 6 3 2 9" xfId="6073"/>
    <cellStyle name="Normal 10 2 6 3 3" xfId="6074"/>
    <cellStyle name="Normal 10 2 6 3 3 2" xfId="6075"/>
    <cellStyle name="Normal 10 2 6 3 3 2 2" xfId="6076"/>
    <cellStyle name="Normal 10 2 6 3 3 2 2 2" xfId="6077"/>
    <cellStyle name="Normal 10 2 6 3 3 2 3" xfId="6078"/>
    <cellStyle name="Normal 10 2 6 3 3 2 3 2" xfId="6079"/>
    <cellStyle name="Normal 10 2 6 3 3 2 4" xfId="6080"/>
    <cellStyle name="Normal 10 2 6 3 3 2 4 2" xfId="6081"/>
    <cellStyle name="Normal 10 2 6 3 3 2 5" xfId="6082"/>
    <cellStyle name="Normal 10 2 6 3 3 2 6" xfId="6083"/>
    <cellStyle name="Normal 10 2 6 3 3 2 7" xfId="35758"/>
    <cellStyle name="Normal 10 2 6 3 3 3" xfId="6084"/>
    <cellStyle name="Normal 10 2 6 3 3 3 2" xfId="6085"/>
    <cellStyle name="Normal 10 2 6 3 3 4" xfId="6086"/>
    <cellStyle name="Normal 10 2 6 3 3 4 2" xfId="6087"/>
    <cellStyle name="Normal 10 2 6 3 3 5" xfId="6088"/>
    <cellStyle name="Normal 10 2 6 3 3 5 2" xfId="6089"/>
    <cellStyle name="Normal 10 2 6 3 3 6" xfId="6090"/>
    <cellStyle name="Normal 10 2 6 3 3 7" xfId="6091"/>
    <cellStyle name="Normal 10 2 6 3 3 8" xfId="6092"/>
    <cellStyle name="Normal 10 2 6 3 3 9" xfId="35759"/>
    <cellStyle name="Normal 10 2 6 3 4" xfId="6093"/>
    <cellStyle name="Normal 10 2 6 3 4 2" xfId="6094"/>
    <cellStyle name="Normal 10 2 6 3 4 2 2" xfId="6095"/>
    <cellStyle name="Normal 10 2 6 3 4 3" xfId="6096"/>
    <cellStyle name="Normal 10 2 6 3 4 3 2" xfId="6097"/>
    <cellStyle name="Normal 10 2 6 3 4 4" xfId="6098"/>
    <cellStyle name="Normal 10 2 6 3 4 4 2" xfId="6099"/>
    <cellStyle name="Normal 10 2 6 3 4 5" xfId="6100"/>
    <cellStyle name="Normal 10 2 6 3 4 6" xfId="6101"/>
    <cellStyle name="Normal 10 2 6 3 4 7" xfId="35760"/>
    <cellStyle name="Normal 10 2 6 3 5" xfId="6102"/>
    <cellStyle name="Normal 10 2 6 3 5 2" xfId="6103"/>
    <cellStyle name="Normal 10 2 6 3 6" xfId="6104"/>
    <cellStyle name="Normal 10 2 6 3 6 2" xfId="6105"/>
    <cellStyle name="Normal 10 2 6 3 7" xfId="6106"/>
    <cellStyle name="Normal 10 2 6 3 7 2" xfId="6107"/>
    <cellStyle name="Normal 10 2 6 3 8" xfId="6108"/>
    <cellStyle name="Normal 10 2 6 3 9" xfId="6109"/>
    <cellStyle name="Normal 10 2 6 3_Actual" xfId="6110"/>
    <cellStyle name="Normal 10 2 6 4" xfId="6111"/>
    <cellStyle name="Normal 10 2 6 4 10" xfId="6112"/>
    <cellStyle name="Normal 10 2 6 4 11" xfId="6113"/>
    <cellStyle name="Normal 10 2 6 4 12" xfId="35761"/>
    <cellStyle name="Normal 10 2 6 4 2" xfId="6114"/>
    <cellStyle name="Normal 10 2 6 4 2 2" xfId="6115"/>
    <cellStyle name="Normal 10 2 6 4 2 2 2" xfId="6116"/>
    <cellStyle name="Normal 10 2 6 4 2 2 2 2" xfId="6117"/>
    <cellStyle name="Normal 10 2 6 4 2 2 3" xfId="6118"/>
    <cellStyle name="Normal 10 2 6 4 2 2 3 2" xfId="6119"/>
    <cellStyle name="Normal 10 2 6 4 2 2 4" xfId="6120"/>
    <cellStyle name="Normal 10 2 6 4 2 2 4 2" xfId="6121"/>
    <cellStyle name="Normal 10 2 6 4 2 2 5" xfId="6122"/>
    <cellStyle name="Normal 10 2 6 4 2 2 6" xfId="6123"/>
    <cellStyle name="Normal 10 2 6 4 2 2 7" xfId="35762"/>
    <cellStyle name="Normal 10 2 6 4 2 3" xfId="6124"/>
    <cellStyle name="Normal 10 2 6 4 2 3 2" xfId="6125"/>
    <cellStyle name="Normal 10 2 6 4 2 4" xfId="6126"/>
    <cellStyle name="Normal 10 2 6 4 2 4 2" xfId="6127"/>
    <cellStyle name="Normal 10 2 6 4 2 5" xfId="6128"/>
    <cellStyle name="Normal 10 2 6 4 2 5 2" xfId="6129"/>
    <cellStyle name="Normal 10 2 6 4 2 6" xfId="6130"/>
    <cellStyle name="Normal 10 2 6 4 2 7" xfId="6131"/>
    <cellStyle name="Normal 10 2 6 4 2 8" xfId="6132"/>
    <cellStyle name="Normal 10 2 6 4 2 9" xfId="35763"/>
    <cellStyle name="Normal 10 2 6 4 3" xfId="6133"/>
    <cellStyle name="Normal 10 2 6 4 3 2" xfId="6134"/>
    <cellStyle name="Normal 10 2 6 4 3 2 2" xfId="6135"/>
    <cellStyle name="Normal 10 2 6 4 3 3" xfId="6136"/>
    <cellStyle name="Normal 10 2 6 4 3 3 2" xfId="6137"/>
    <cellStyle name="Normal 10 2 6 4 3 4" xfId="6138"/>
    <cellStyle name="Normal 10 2 6 4 3 4 2" xfId="6139"/>
    <cellStyle name="Normal 10 2 6 4 3 5" xfId="6140"/>
    <cellStyle name="Normal 10 2 6 4 3 6" xfId="6141"/>
    <cellStyle name="Normal 10 2 6 4 3 7" xfId="35764"/>
    <cellStyle name="Normal 10 2 6 4 4" xfId="6142"/>
    <cellStyle name="Normal 10 2 6 4 4 2" xfId="6143"/>
    <cellStyle name="Normal 10 2 6 4 5" xfId="6144"/>
    <cellStyle name="Normal 10 2 6 4 5 2" xfId="6145"/>
    <cellStyle name="Normal 10 2 6 4 6" xfId="6146"/>
    <cellStyle name="Normal 10 2 6 4 6 2" xfId="6147"/>
    <cellStyle name="Normal 10 2 6 4 7" xfId="6148"/>
    <cellStyle name="Normal 10 2 6 4 8" xfId="6149"/>
    <cellStyle name="Normal 10 2 6 4 9" xfId="6150"/>
    <cellStyle name="Normal 10 2 6 5" xfId="6151"/>
    <cellStyle name="Normal 10 2 6 5 2" xfId="6152"/>
    <cellStyle name="Normal 10 2 6 5 2 2" xfId="6153"/>
    <cellStyle name="Normal 10 2 6 5 2 2 2" xfId="6154"/>
    <cellStyle name="Normal 10 2 6 5 2 3" xfId="6155"/>
    <cellStyle name="Normal 10 2 6 5 2 3 2" xfId="6156"/>
    <cellStyle name="Normal 10 2 6 5 2 4" xfId="6157"/>
    <cellStyle name="Normal 10 2 6 5 2 4 2" xfId="6158"/>
    <cellStyle name="Normal 10 2 6 5 2 5" xfId="6159"/>
    <cellStyle name="Normal 10 2 6 5 2 6" xfId="6160"/>
    <cellStyle name="Normal 10 2 6 5 2 7" xfId="35765"/>
    <cellStyle name="Normal 10 2 6 5 3" xfId="6161"/>
    <cellStyle name="Normal 10 2 6 5 3 2" xfId="6162"/>
    <cellStyle name="Normal 10 2 6 5 4" xfId="6163"/>
    <cellStyle name="Normal 10 2 6 5 4 2" xfId="6164"/>
    <cellStyle name="Normal 10 2 6 5 5" xfId="6165"/>
    <cellStyle name="Normal 10 2 6 5 5 2" xfId="6166"/>
    <cellStyle name="Normal 10 2 6 5 6" xfId="6167"/>
    <cellStyle name="Normal 10 2 6 5 7" xfId="6168"/>
    <cellStyle name="Normal 10 2 6 5 8" xfId="6169"/>
    <cellStyle name="Normal 10 2 6 5 9" xfId="35766"/>
    <cellStyle name="Normal 10 2 6 6" xfId="6170"/>
    <cellStyle name="Normal 10 2 6 6 2" xfId="6171"/>
    <cellStyle name="Normal 10 2 6 6 2 2" xfId="6172"/>
    <cellStyle name="Normal 10 2 6 6 3" xfId="6173"/>
    <cellStyle name="Normal 10 2 6 6 3 2" xfId="6174"/>
    <cellStyle name="Normal 10 2 6 6 4" xfId="6175"/>
    <cellStyle name="Normal 10 2 6 6 4 2" xfId="6176"/>
    <cellStyle name="Normal 10 2 6 6 5" xfId="6177"/>
    <cellStyle name="Normal 10 2 6 6 6" xfId="6178"/>
    <cellStyle name="Normal 10 2 6 6 7" xfId="35767"/>
    <cellStyle name="Normal 10 2 6 7" xfId="6179"/>
    <cellStyle name="Normal 10 2 6 7 2" xfId="6180"/>
    <cellStyle name="Normal 10 2 6 8" xfId="6181"/>
    <cellStyle name="Normal 10 2 6 8 2" xfId="6182"/>
    <cellStyle name="Normal 10 2 6 9" xfId="6183"/>
    <cellStyle name="Normal 10 2 6 9 2" xfId="6184"/>
    <cellStyle name="Normal 10 2 6_Actual" xfId="6185"/>
    <cellStyle name="Normal 10 2 7" xfId="6186"/>
    <cellStyle name="Normal 10 2 7 10" xfId="6187"/>
    <cellStyle name="Normal 10 2 7 11" xfId="6188"/>
    <cellStyle name="Normal 10 2 7 12" xfId="6189"/>
    <cellStyle name="Normal 10 2 7 13" xfId="6190"/>
    <cellStyle name="Normal 10 2 7 14" xfId="6191"/>
    <cellStyle name="Normal 10 2 7 15" xfId="35768"/>
    <cellStyle name="Normal 10 2 7 2" xfId="6192"/>
    <cellStyle name="Normal 10 2 7 2 10" xfId="6193"/>
    <cellStyle name="Normal 10 2 7 2 11" xfId="6194"/>
    <cellStyle name="Normal 10 2 7 2 12" xfId="35769"/>
    <cellStyle name="Normal 10 2 7 2 2" xfId="6195"/>
    <cellStyle name="Normal 10 2 7 2 2 2" xfId="6196"/>
    <cellStyle name="Normal 10 2 7 2 2 2 2" xfId="6197"/>
    <cellStyle name="Normal 10 2 7 2 2 2 2 2" xfId="6198"/>
    <cellStyle name="Normal 10 2 7 2 2 2 3" xfId="6199"/>
    <cellStyle name="Normal 10 2 7 2 2 2 3 2" xfId="6200"/>
    <cellStyle name="Normal 10 2 7 2 2 2 4" xfId="6201"/>
    <cellStyle name="Normal 10 2 7 2 2 2 4 2" xfId="6202"/>
    <cellStyle name="Normal 10 2 7 2 2 2 5" xfId="6203"/>
    <cellStyle name="Normal 10 2 7 2 2 2 6" xfId="6204"/>
    <cellStyle name="Normal 10 2 7 2 2 2 7" xfId="35770"/>
    <cellStyle name="Normal 10 2 7 2 2 3" xfId="6205"/>
    <cellStyle name="Normal 10 2 7 2 2 3 2" xfId="6206"/>
    <cellStyle name="Normal 10 2 7 2 2 4" xfId="6207"/>
    <cellStyle name="Normal 10 2 7 2 2 4 2" xfId="6208"/>
    <cellStyle name="Normal 10 2 7 2 2 5" xfId="6209"/>
    <cellStyle name="Normal 10 2 7 2 2 5 2" xfId="6210"/>
    <cellStyle name="Normal 10 2 7 2 2 6" xfId="6211"/>
    <cellStyle name="Normal 10 2 7 2 2 7" xfId="6212"/>
    <cellStyle name="Normal 10 2 7 2 2 8" xfId="6213"/>
    <cellStyle name="Normal 10 2 7 2 2 9" xfId="35771"/>
    <cellStyle name="Normal 10 2 7 2 3" xfId="6214"/>
    <cellStyle name="Normal 10 2 7 2 3 2" xfId="6215"/>
    <cellStyle name="Normal 10 2 7 2 3 2 2" xfId="6216"/>
    <cellStyle name="Normal 10 2 7 2 3 3" xfId="6217"/>
    <cellStyle name="Normal 10 2 7 2 3 3 2" xfId="6218"/>
    <cellStyle name="Normal 10 2 7 2 3 4" xfId="6219"/>
    <cellStyle name="Normal 10 2 7 2 3 4 2" xfId="6220"/>
    <cellStyle name="Normal 10 2 7 2 3 5" xfId="6221"/>
    <cellStyle name="Normal 10 2 7 2 3 6" xfId="6222"/>
    <cellStyle name="Normal 10 2 7 2 3 7" xfId="35772"/>
    <cellStyle name="Normal 10 2 7 2 4" xfId="6223"/>
    <cellStyle name="Normal 10 2 7 2 4 2" xfId="6224"/>
    <cellStyle name="Normal 10 2 7 2 5" xfId="6225"/>
    <cellStyle name="Normal 10 2 7 2 5 2" xfId="6226"/>
    <cellStyle name="Normal 10 2 7 2 6" xfId="6227"/>
    <cellStyle name="Normal 10 2 7 2 6 2" xfId="6228"/>
    <cellStyle name="Normal 10 2 7 2 7" xfId="6229"/>
    <cellStyle name="Normal 10 2 7 2 8" xfId="6230"/>
    <cellStyle name="Normal 10 2 7 2 9" xfId="6231"/>
    <cellStyle name="Normal 10 2 7 3" xfId="6232"/>
    <cellStyle name="Normal 10 2 7 3 10" xfId="6233"/>
    <cellStyle name="Normal 10 2 7 3 11" xfId="6234"/>
    <cellStyle name="Normal 10 2 7 3 12" xfId="35773"/>
    <cellStyle name="Normal 10 2 7 3 2" xfId="6235"/>
    <cellStyle name="Normal 10 2 7 3 2 2" xfId="6236"/>
    <cellStyle name="Normal 10 2 7 3 2 2 2" xfId="6237"/>
    <cellStyle name="Normal 10 2 7 3 2 2 2 2" xfId="6238"/>
    <cellStyle name="Normal 10 2 7 3 2 2 3" xfId="6239"/>
    <cellStyle name="Normal 10 2 7 3 2 2 3 2" xfId="6240"/>
    <cellStyle name="Normal 10 2 7 3 2 2 4" xfId="6241"/>
    <cellStyle name="Normal 10 2 7 3 2 2 4 2" xfId="6242"/>
    <cellStyle name="Normal 10 2 7 3 2 2 5" xfId="6243"/>
    <cellStyle name="Normal 10 2 7 3 2 2 6" xfId="6244"/>
    <cellStyle name="Normal 10 2 7 3 2 2 7" xfId="35774"/>
    <cellStyle name="Normal 10 2 7 3 2 3" xfId="6245"/>
    <cellStyle name="Normal 10 2 7 3 2 3 2" xfId="6246"/>
    <cellStyle name="Normal 10 2 7 3 2 4" xfId="6247"/>
    <cellStyle name="Normal 10 2 7 3 2 4 2" xfId="6248"/>
    <cellStyle name="Normal 10 2 7 3 2 5" xfId="6249"/>
    <cellStyle name="Normal 10 2 7 3 2 5 2" xfId="6250"/>
    <cellStyle name="Normal 10 2 7 3 2 6" xfId="6251"/>
    <cellStyle name="Normal 10 2 7 3 2 7" xfId="6252"/>
    <cellStyle name="Normal 10 2 7 3 2 8" xfId="6253"/>
    <cellStyle name="Normal 10 2 7 3 2 9" xfId="35775"/>
    <cellStyle name="Normal 10 2 7 3 3" xfId="6254"/>
    <cellStyle name="Normal 10 2 7 3 3 2" xfId="6255"/>
    <cellStyle name="Normal 10 2 7 3 3 2 2" xfId="6256"/>
    <cellStyle name="Normal 10 2 7 3 3 3" xfId="6257"/>
    <cellStyle name="Normal 10 2 7 3 3 3 2" xfId="6258"/>
    <cellStyle name="Normal 10 2 7 3 3 4" xfId="6259"/>
    <cellStyle name="Normal 10 2 7 3 3 4 2" xfId="6260"/>
    <cellStyle name="Normal 10 2 7 3 3 5" xfId="6261"/>
    <cellStyle name="Normal 10 2 7 3 3 6" xfId="6262"/>
    <cellStyle name="Normal 10 2 7 3 3 7" xfId="35776"/>
    <cellStyle name="Normal 10 2 7 3 4" xfId="6263"/>
    <cellStyle name="Normal 10 2 7 3 4 2" xfId="6264"/>
    <cellStyle name="Normal 10 2 7 3 5" xfId="6265"/>
    <cellStyle name="Normal 10 2 7 3 5 2" xfId="6266"/>
    <cellStyle name="Normal 10 2 7 3 6" xfId="6267"/>
    <cellStyle name="Normal 10 2 7 3 6 2" xfId="6268"/>
    <cellStyle name="Normal 10 2 7 3 7" xfId="6269"/>
    <cellStyle name="Normal 10 2 7 3 8" xfId="6270"/>
    <cellStyle name="Normal 10 2 7 3 9" xfId="6271"/>
    <cellStyle name="Normal 10 2 7 4" xfId="6272"/>
    <cellStyle name="Normal 10 2 7 4 10" xfId="6273"/>
    <cellStyle name="Normal 10 2 7 4 11" xfId="6274"/>
    <cellStyle name="Normal 10 2 7 4 12" xfId="35777"/>
    <cellStyle name="Normal 10 2 7 4 2" xfId="6275"/>
    <cellStyle name="Normal 10 2 7 4 2 2" xfId="6276"/>
    <cellStyle name="Normal 10 2 7 4 2 2 2" xfId="6277"/>
    <cellStyle name="Normal 10 2 7 4 2 2 2 2" xfId="6278"/>
    <cellStyle name="Normal 10 2 7 4 2 2 3" xfId="6279"/>
    <cellStyle name="Normal 10 2 7 4 2 2 3 2" xfId="6280"/>
    <cellStyle name="Normal 10 2 7 4 2 2 4" xfId="6281"/>
    <cellStyle name="Normal 10 2 7 4 2 2 4 2" xfId="6282"/>
    <cellStyle name="Normal 10 2 7 4 2 2 5" xfId="6283"/>
    <cellStyle name="Normal 10 2 7 4 2 2 6" xfId="6284"/>
    <cellStyle name="Normal 10 2 7 4 2 2 7" xfId="35778"/>
    <cellStyle name="Normal 10 2 7 4 2 3" xfId="6285"/>
    <cellStyle name="Normal 10 2 7 4 2 3 2" xfId="6286"/>
    <cellStyle name="Normal 10 2 7 4 2 4" xfId="6287"/>
    <cellStyle name="Normal 10 2 7 4 2 4 2" xfId="6288"/>
    <cellStyle name="Normal 10 2 7 4 2 5" xfId="6289"/>
    <cellStyle name="Normal 10 2 7 4 2 5 2" xfId="6290"/>
    <cellStyle name="Normal 10 2 7 4 2 6" xfId="6291"/>
    <cellStyle name="Normal 10 2 7 4 2 7" xfId="6292"/>
    <cellStyle name="Normal 10 2 7 4 2 8" xfId="6293"/>
    <cellStyle name="Normal 10 2 7 4 2 9" xfId="35779"/>
    <cellStyle name="Normal 10 2 7 4 3" xfId="6294"/>
    <cellStyle name="Normal 10 2 7 4 3 2" xfId="6295"/>
    <cellStyle name="Normal 10 2 7 4 3 2 2" xfId="6296"/>
    <cellStyle name="Normal 10 2 7 4 3 3" xfId="6297"/>
    <cellStyle name="Normal 10 2 7 4 3 3 2" xfId="6298"/>
    <cellStyle name="Normal 10 2 7 4 3 4" xfId="6299"/>
    <cellStyle name="Normal 10 2 7 4 3 4 2" xfId="6300"/>
    <cellStyle name="Normal 10 2 7 4 3 5" xfId="6301"/>
    <cellStyle name="Normal 10 2 7 4 3 6" xfId="6302"/>
    <cellStyle name="Normal 10 2 7 4 3 7" xfId="35780"/>
    <cellStyle name="Normal 10 2 7 4 4" xfId="6303"/>
    <cellStyle name="Normal 10 2 7 4 4 2" xfId="6304"/>
    <cellStyle name="Normal 10 2 7 4 5" xfId="6305"/>
    <cellStyle name="Normal 10 2 7 4 5 2" xfId="6306"/>
    <cellStyle name="Normal 10 2 7 4 6" xfId="6307"/>
    <cellStyle name="Normal 10 2 7 4 6 2" xfId="6308"/>
    <cellStyle name="Normal 10 2 7 4 7" xfId="6309"/>
    <cellStyle name="Normal 10 2 7 4 8" xfId="6310"/>
    <cellStyle name="Normal 10 2 7 4 9" xfId="6311"/>
    <cellStyle name="Normal 10 2 7 5" xfId="6312"/>
    <cellStyle name="Normal 10 2 7 5 2" xfId="6313"/>
    <cellStyle name="Normal 10 2 7 5 2 2" xfId="6314"/>
    <cellStyle name="Normal 10 2 7 5 2 2 2" xfId="6315"/>
    <cellStyle name="Normal 10 2 7 5 2 3" xfId="6316"/>
    <cellStyle name="Normal 10 2 7 5 2 3 2" xfId="6317"/>
    <cellStyle name="Normal 10 2 7 5 2 4" xfId="6318"/>
    <cellStyle name="Normal 10 2 7 5 2 4 2" xfId="6319"/>
    <cellStyle name="Normal 10 2 7 5 2 5" xfId="6320"/>
    <cellStyle name="Normal 10 2 7 5 2 6" xfId="6321"/>
    <cellStyle name="Normal 10 2 7 5 2 7" xfId="35781"/>
    <cellStyle name="Normal 10 2 7 5 3" xfId="6322"/>
    <cellStyle name="Normal 10 2 7 5 3 2" xfId="6323"/>
    <cellStyle name="Normal 10 2 7 5 4" xfId="6324"/>
    <cellStyle name="Normal 10 2 7 5 4 2" xfId="6325"/>
    <cellStyle name="Normal 10 2 7 5 5" xfId="6326"/>
    <cellStyle name="Normal 10 2 7 5 5 2" xfId="6327"/>
    <cellStyle name="Normal 10 2 7 5 6" xfId="6328"/>
    <cellStyle name="Normal 10 2 7 5 7" xfId="6329"/>
    <cellStyle name="Normal 10 2 7 5 8" xfId="6330"/>
    <cellStyle name="Normal 10 2 7 5 9" xfId="35782"/>
    <cellStyle name="Normal 10 2 7 6" xfId="6331"/>
    <cellStyle name="Normal 10 2 7 6 2" xfId="6332"/>
    <cellStyle name="Normal 10 2 7 6 2 2" xfId="6333"/>
    <cellStyle name="Normal 10 2 7 6 3" xfId="6334"/>
    <cellStyle name="Normal 10 2 7 6 3 2" xfId="6335"/>
    <cellStyle name="Normal 10 2 7 6 4" xfId="6336"/>
    <cellStyle name="Normal 10 2 7 6 4 2" xfId="6337"/>
    <cellStyle name="Normal 10 2 7 6 5" xfId="6338"/>
    <cellStyle name="Normal 10 2 7 6 6" xfId="6339"/>
    <cellStyle name="Normal 10 2 7 6 7" xfId="35783"/>
    <cellStyle name="Normal 10 2 7 7" xfId="6340"/>
    <cellStyle name="Normal 10 2 7 7 2" xfId="6341"/>
    <cellStyle name="Normal 10 2 7 8" xfId="6342"/>
    <cellStyle name="Normal 10 2 7 8 2" xfId="6343"/>
    <cellStyle name="Normal 10 2 7 9" xfId="6344"/>
    <cellStyle name="Normal 10 2 7 9 2" xfId="6345"/>
    <cellStyle name="Normal 10 2 7_Actual" xfId="6346"/>
    <cellStyle name="Normal 10 2 8" xfId="6347"/>
    <cellStyle name="Normal 10 2 8 10" xfId="6348"/>
    <cellStyle name="Normal 10 2 8 11" xfId="6349"/>
    <cellStyle name="Normal 10 2 8 12" xfId="6350"/>
    <cellStyle name="Normal 10 2 8 13" xfId="6351"/>
    <cellStyle name="Normal 10 2 8 14" xfId="6352"/>
    <cellStyle name="Normal 10 2 8 15" xfId="35784"/>
    <cellStyle name="Normal 10 2 8 2" xfId="6353"/>
    <cellStyle name="Normal 10 2 8 2 10" xfId="6354"/>
    <cellStyle name="Normal 10 2 8 2 11" xfId="6355"/>
    <cellStyle name="Normal 10 2 8 2 12" xfId="35785"/>
    <cellStyle name="Normal 10 2 8 2 2" xfId="6356"/>
    <cellStyle name="Normal 10 2 8 2 2 2" xfId="6357"/>
    <cellStyle name="Normal 10 2 8 2 2 2 2" xfId="6358"/>
    <cellStyle name="Normal 10 2 8 2 2 2 2 2" xfId="6359"/>
    <cellStyle name="Normal 10 2 8 2 2 2 3" xfId="6360"/>
    <cellStyle name="Normal 10 2 8 2 2 2 3 2" xfId="6361"/>
    <cellStyle name="Normal 10 2 8 2 2 2 4" xfId="6362"/>
    <cellStyle name="Normal 10 2 8 2 2 2 4 2" xfId="6363"/>
    <cellStyle name="Normal 10 2 8 2 2 2 5" xfId="6364"/>
    <cellStyle name="Normal 10 2 8 2 2 2 6" xfId="6365"/>
    <cellStyle name="Normal 10 2 8 2 2 2 7" xfId="35786"/>
    <cellStyle name="Normal 10 2 8 2 2 3" xfId="6366"/>
    <cellStyle name="Normal 10 2 8 2 2 3 2" xfId="6367"/>
    <cellStyle name="Normal 10 2 8 2 2 4" xfId="6368"/>
    <cellStyle name="Normal 10 2 8 2 2 4 2" xfId="6369"/>
    <cellStyle name="Normal 10 2 8 2 2 5" xfId="6370"/>
    <cellStyle name="Normal 10 2 8 2 2 5 2" xfId="6371"/>
    <cellStyle name="Normal 10 2 8 2 2 6" xfId="6372"/>
    <cellStyle name="Normal 10 2 8 2 2 7" xfId="6373"/>
    <cellStyle name="Normal 10 2 8 2 2 8" xfId="6374"/>
    <cellStyle name="Normal 10 2 8 2 2 9" xfId="35787"/>
    <cellStyle name="Normal 10 2 8 2 3" xfId="6375"/>
    <cellStyle name="Normal 10 2 8 2 3 2" xfId="6376"/>
    <cellStyle name="Normal 10 2 8 2 3 2 2" xfId="6377"/>
    <cellStyle name="Normal 10 2 8 2 3 3" xfId="6378"/>
    <cellStyle name="Normal 10 2 8 2 3 3 2" xfId="6379"/>
    <cellStyle name="Normal 10 2 8 2 3 4" xfId="6380"/>
    <cellStyle name="Normal 10 2 8 2 3 4 2" xfId="6381"/>
    <cellStyle name="Normal 10 2 8 2 3 5" xfId="6382"/>
    <cellStyle name="Normal 10 2 8 2 3 6" xfId="6383"/>
    <cellStyle name="Normal 10 2 8 2 3 7" xfId="35788"/>
    <cellStyle name="Normal 10 2 8 2 4" xfId="6384"/>
    <cellStyle name="Normal 10 2 8 2 4 2" xfId="6385"/>
    <cellStyle name="Normal 10 2 8 2 5" xfId="6386"/>
    <cellStyle name="Normal 10 2 8 2 5 2" xfId="6387"/>
    <cellStyle name="Normal 10 2 8 2 6" xfId="6388"/>
    <cellStyle name="Normal 10 2 8 2 6 2" xfId="6389"/>
    <cellStyle name="Normal 10 2 8 2 7" xfId="6390"/>
    <cellStyle name="Normal 10 2 8 2 8" xfId="6391"/>
    <cellStyle name="Normal 10 2 8 2 9" xfId="6392"/>
    <cellStyle name="Normal 10 2 8 3" xfId="6393"/>
    <cellStyle name="Normal 10 2 8 3 10" xfId="6394"/>
    <cellStyle name="Normal 10 2 8 3 11" xfId="6395"/>
    <cellStyle name="Normal 10 2 8 3 12" xfId="35789"/>
    <cellStyle name="Normal 10 2 8 3 2" xfId="6396"/>
    <cellStyle name="Normal 10 2 8 3 2 2" xfId="6397"/>
    <cellStyle name="Normal 10 2 8 3 2 2 2" xfId="6398"/>
    <cellStyle name="Normal 10 2 8 3 2 2 2 2" xfId="6399"/>
    <cellStyle name="Normal 10 2 8 3 2 2 3" xfId="6400"/>
    <cellStyle name="Normal 10 2 8 3 2 2 3 2" xfId="6401"/>
    <cellStyle name="Normal 10 2 8 3 2 2 4" xfId="6402"/>
    <cellStyle name="Normal 10 2 8 3 2 2 4 2" xfId="6403"/>
    <cellStyle name="Normal 10 2 8 3 2 2 5" xfId="6404"/>
    <cellStyle name="Normal 10 2 8 3 2 2 6" xfId="6405"/>
    <cellStyle name="Normal 10 2 8 3 2 2 7" xfId="35790"/>
    <cellStyle name="Normal 10 2 8 3 2 3" xfId="6406"/>
    <cellStyle name="Normal 10 2 8 3 2 3 2" xfId="6407"/>
    <cellStyle name="Normal 10 2 8 3 2 4" xfId="6408"/>
    <cellStyle name="Normal 10 2 8 3 2 4 2" xfId="6409"/>
    <cellStyle name="Normal 10 2 8 3 2 5" xfId="6410"/>
    <cellStyle name="Normal 10 2 8 3 2 5 2" xfId="6411"/>
    <cellStyle name="Normal 10 2 8 3 2 6" xfId="6412"/>
    <cellStyle name="Normal 10 2 8 3 2 7" xfId="6413"/>
    <cellStyle name="Normal 10 2 8 3 2 8" xfId="6414"/>
    <cellStyle name="Normal 10 2 8 3 2 9" xfId="35791"/>
    <cellStyle name="Normal 10 2 8 3 3" xfId="6415"/>
    <cellStyle name="Normal 10 2 8 3 3 2" xfId="6416"/>
    <cellStyle name="Normal 10 2 8 3 3 2 2" xfId="6417"/>
    <cellStyle name="Normal 10 2 8 3 3 3" xfId="6418"/>
    <cellStyle name="Normal 10 2 8 3 3 3 2" xfId="6419"/>
    <cellStyle name="Normal 10 2 8 3 3 4" xfId="6420"/>
    <cellStyle name="Normal 10 2 8 3 3 4 2" xfId="6421"/>
    <cellStyle name="Normal 10 2 8 3 3 5" xfId="6422"/>
    <cellStyle name="Normal 10 2 8 3 3 6" xfId="6423"/>
    <cellStyle name="Normal 10 2 8 3 3 7" xfId="35792"/>
    <cellStyle name="Normal 10 2 8 3 4" xfId="6424"/>
    <cellStyle name="Normal 10 2 8 3 4 2" xfId="6425"/>
    <cellStyle name="Normal 10 2 8 3 5" xfId="6426"/>
    <cellStyle name="Normal 10 2 8 3 5 2" xfId="6427"/>
    <cellStyle name="Normal 10 2 8 3 6" xfId="6428"/>
    <cellStyle name="Normal 10 2 8 3 6 2" xfId="6429"/>
    <cellStyle name="Normal 10 2 8 3 7" xfId="6430"/>
    <cellStyle name="Normal 10 2 8 3 8" xfId="6431"/>
    <cellStyle name="Normal 10 2 8 3 9" xfId="6432"/>
    <cellStyle name="Normal 10 2 8 4" xfId="6433"/>
    <cellStyle name="Normal 10 2 8 4 10" xfId="6434"/>
    <cellStyle name="Normal 10 2 8 4 11" xfId="6435"/>
    <cellStyle name="Normal 10 2 8 4 12" xfId="35793"/>
    <cellStyle name="Normal 10 2 8 4 2" xfId="6436"/>
    <cellStyle name="Normal 10 2 8 4 2 2" xfId="6437"/>
    <cellStyle name="Normal 10 2 8 4 2 2 2" xfId="6438"/>
    <cellStyle name="Normal 10 2 8 4 2 2 2 2" xfId="6439"/>
    <cellStyle name="Normal 10 2 8 4 2 2 3" xfId="6440"/>
    <cellStyle name="Normal 10 2 8 4 2 2 3 2" xfId="6441"/>
    <cellStyle name="Normal 10 2 8 4 2 2 4" xfId="6442"/>
    <cellStyle name="Normal 10 2 8 4 2 2 4 2" xfId="6443"/>
    <cellStyle name="Normal 10 2 8 4 2 2 5" xfId="6444"/>
    <cellStyle name="Normal 10 2 8 4 2 2 6" xfId="6445"/>
    <cellStyle name="Normal 10 2 8 4 2 2 7" xfId="35794"/>
    <cellStyle name="Normal 10 2 8 4 2 3" xfId="6446"/>
    <cellStyle name="Normal 10 2 8 4 2 3 2" xfId="6447"/>
    <cellStyle name="Normal 10 2 8 4 2 4" xfId="6448"/>
    <cellStyle name="Normal 10 2 8 4 2 4 2" xfId="6449"/>
    <cellStyle name="Normal 10 2 8 4 2 5" xfId="6450"/>
    <cellStyle name="Normal 10 2 8 4 2 5 2" xfId="6451"/>
    <cellStyle name="Normal 10 2 8 4 2 6" xfId="6452"/>
    <cellStyle name="Normal 10 2 8 4 2 7" xfId="6453"/>
    <cellStyle name="Normal 10 2 8 4 2 8" xfId="6454"/>
    <cellStyle name="Normal 10 2 8 4 2 9" xfId="35795"/>
    <cellStyle name="Normal 10 2 8 4 3" xfId="6455"/>
    <cellStyle name="Normal 10 2 8 4 3 2" xfId="6456"/>
    <cellStyle name="Normal 10 2 8 4 3 2 2" xfId="6457"/>
    <cellStyle name="Normal 10 2 8 4 3 3" xfId="6458"/>
    <cellStyle name="Normal 10 2 8 4 3 3 2" xfId="6459"/>
    <cellStyle name="Normal 10 2 8 4 3 4" xfId="6460"/>
    <cellStyle name="Normal 10 2 8 4 3 4 2" xfId="6461"/>
    <cellStyle name="Normal 10 2 8 4 3 5" xfId="6462"/>
    <cellStyle name="Normal 10 2 8 4 3 6" xfId="6463"/>
    <cellStyle name="Normal 10 2 8 4 3 7" xfId="35796"/>
    <cellStyle name="Normal 10 2 8 4 4" xfId="6464"/>
    <cellStyle name="Normal 10 2 8 4 4 2" xfId="6465"/>
    <cellStyle name="Normal 10 2 8 4 5" xfId="6466"/>
    <cellStyle name="Normal 10 2 8 4 5 2" xfId="6467"/>
    <cellStyle name="Normal 10 2 8 4 6" xfId="6468"/>
    <cellStyle name="Normal 10 2 8 4 6 2" xfId="6469"/>
    <cellStyle name="Normal 10 2 8 4 7" xfId="6470"/>
    <cellStyle name="Normal 10 2 8 4 8" xfId="6471"/>
    <cellStyle name="Normal 10 2 8 4 9" xfId="6472"/>
    <cellStyle name="Normal 10 2 8 5" xfId="6473"/>
    <cellStyle name="Normal 10 2 8 5 2" xfId="6474"/>
    <cellStyle name="Normal 10 2 8 5 2 2" xfId="6475"/>
    <cellStyle name="Normal 10 2 8 5 2 2 2" xfId="6476"/>
    <cellStyle name="Normal 10 2 8 5 2 3" xfId="6477"/>
    <cellStyle name="Normal 10 2 8 5 2 3 2" xfId="6478"/>
    <cellStyle name="Normal 10 2 8 5 2 4" xfId="6479"/>
    <cellStyle name="Normal 10 2 8 5 2 4 2" xfId="6480"/>
    <cellStyle name="Normal 10 2 8 5 2 5" xfId="6481"/>
    <cellStyle name="Normal 10 2 8 5 2 6" xfId="6482"/>
    <cellStyle name="Normal 10 2 8 5 2 7" xfId="35797"/>
    <cellStyle name="Normal 10 2 8 5 3" xfId="6483"/>
    <cellStyle name="Normal 10 2 8 5 3 2" xfId="6484"/>
    <cellStyle name="Normal 10 2 8 5 4" xfId="6485"/>
    <cellStyle name="Normal 10 2 8 5 4 2" xfId="6486"/>
    <cellStyle name="Normal 10 2 8 5 5" xfId="6487"/>
    <cellStyle name="Normal 10 2 8 5 5 2" xfId="6488"/>
    <cellStyle name="Normal 10 2 8 5 6" xfId="6489"/>
    <cellStyle name="Normal 10 2 8 5 7" xfId="6490"/>
    <cellStyle name="Normal 10 2 8 5 8" xfId="6491"/>
    <cellStyle name="Normal 10 2 8 5 9" xfId="35798"/>
    <cellStyle name="Normal 10 2 8 6" xfId="6492"/>
    <cellStyle name="Normal 10 2 8 6 2" xfId="6493"/>
    <cellStyle name="Normal 10 2 8 6 2 2" xfId="6494"/>
    <cellStyle name="Normal 10 2 8 6 3" xfId="6495"/>
    <cellStyle name="Normal 10 2 8 6 3 2" xfId="6496"/>
    <cellStyle name="Normal 10 2 8 6 4" xfId="6497"/>
    <cellStyle name="Normal 10 2 8 6 4 2" xfId="6498"/>
    <cellStyle name="Normal 10 2 8 6 5" xfId="6499"/>
    <cellStyle name="Normal 10 2 8 6 6" xfId="6500"/>
    <cellStyle name="Normal 10 2 8 6 7" xfId="35799"/>
    <cellStyle name="Normal 10 2 8 7" xfId="6501"/>
    <cellStyle name="Normal 10 2 8 7 2" xfId="6502"/>
    <cellStyle name="Normal 10 2 8 8" xfId="6503"/>
    <cellStyle name="Normal 10 2 8 8 2" xfId="6504"/>
    <cellStyle name="Normal 10 2 8 9" xfId="6505"/>
    <cellStyle name="Normal 10 2 8 9 2" xfId="6506"/>
    <cellStyle name="Normal 10 2 8_Actual" xfId="6507"/>
    <cellStyle name="Normal 10 2 9" xfId="6508"/>
    <cellStyle name="Normal 10 2 9 10" xfId="6509"/>
    <cellStyle name="Normal 10 2 9 11" xfId="6510"/>
    <cellStyle name="Normal 10 2 9 12" xfId="35800"/>
    <cellStyle name="Normal 10 2 9 2" xfId="6511"/>
    <cellStyle name="Normal 10 2 9 2 2" xfId="6512"/>
    <cellStyle name="Normal 10 2 9 2 2 2" xfId="6513"/>
    <cellStyle name="Normal 10 2 9 2 2 2 2" xfId="6514"/>
    <cellStyle name="Normal 10 2 9 2 2 3" xfId="6515"/>
    <cellStyle name="Normal 10 2 9 2 2 3 2" xfId="6516"/>
    <cellStyle name="Normal 10 2 9 2 2 4" xfId="6517"/>
    <cellStyle name="Normal 10 2 9 2 2 4 2" xfId="6518"/>
    <cellStyle name="Normal 10 2 9 2 2 5" xfId="6519"/>
    <cellStyle name="Normal 10 2 9 2 2 6" xfId="6520"/>
    <cellStyle name="Normal 10 2 9 2 2 7" xfId="35801"/>
    <cellStyle name="Normal 10 2 9 2 3" xfId="6521"/>
    <cellStyle name="Normal 10 2 9 2 3 2" xfId="6522"/>
    <cellStyle name="Normal 10 2 9 2 4" xfId="6523"/>
    <cellStyle name="Normal 10 2 9 2 4 2" xfId="6524"/>
    <cellStyle name="Normal 10 2 9 2 5" xfId="6525"/>
    <cellStyle name="Normal 10 2 9 2 5 2" xfId="6526"/>
    <cellStyle name="Normal 10 2 9 2 6" xfId="6527"/>
    <cellStyle name="Normal 10 2 9 2 7" xfId="6528"/>
    <cellStyle name="Normal 10 2 9 2 8" xfId="6529"/>
    <cellStyle name="Normal 10 2 9 2 9" xfId="35802"/>
    <cellStyle name="Normal 10 2 9 3" xfId="6530"/>
    <cellStyle name="Normal 10 2 9 3 2" xfId="6531"/>
    <cellStyle name="Normal 10 2 9 3 2 2" xfId="6532"/>
    <cellStyle name="Normal 10 2 9 3 3" xfId="6533"/>
    <cellStyle name="Normal 10 2 9 3 3 2" xfId="6534"/>
    <cellStyle name="Normal 10 2 9 3 4" xfId="6535"/>
    <cellStyle name="Normal 10 2 9 3 4 2" xfId="6536"/>
    <cellStyle name="Normal 10 2 9 3 5" xfId="6537"/>
    <cellStyle name="Normal 10 2 9 3 6" xfId="6538"/>
    <cellStyle name="Normal 10 2 9 3 7" xfId="35803"/>
    <cellStyle name="Normal 10 2 9 4" xfId="6539"/>
    <cellStyle name="Normal 10 2 9 4 2" xfId="6540"/>
    <cellStyle name="Normal 10 2 9 5" xfId="6541"/>
    <cellStyle name="Normal 10 2 9 5 2" xfId="6542"/>
    <cellStyle name="Normal 10 2 9 6" xfId="6543"/>
    <cellStyle name="Normal 10 2 9 6 2" xfId="6544"/>
    <cellStyle name="Normal 10 2 9 7" xfId="6545"/>
    <cellStyle name="Normal 10 2 9 8" xfId="6546"/>
    <cellStyle name="Normal 10 2 9 9" xfId="6547"/>
    <cellStyle name="Normal 10 2_Actual" xfId="6548"/>
    <cellStyle name="Normal 10 20" xfId="6549"/>
    <cellStyle name="Normal 10 21" xfId="6550"/>
    <cellStyle name="Normal 10 22" xfId="6551"/>
    <cellStyle name="Normal 10 23" xfId="6552"/>
    <cellStyle name="Normal 10 24" xfId="6553"/>
    <cellStyle name="Normal 10 25" xfId="6554"/>
    <cellStyle name="Normal 10 26" xfId="6555"/>
    <cellStyle name="Normal 10 27" xfId="6556"/>
    <cellStyle name="Normal 10 28" xfId="6557"/>
    <cellStyle name="Normal 10 29" xfId="6558"/>
    <cellStyle name="Normal 10 3" xfId="6559"/>
    <cellStyle name="Normal 10 3 10" xfId="6560"/>
    <cellStyle name="Normal 10 3 10 10" xfId="6561"/>
    <cellStyle name="Normal 10 3 10 11" xfId="6562"/>
    <cellStyle name="Normal 10 3 10 12" xfId="35804"/>
    <cellStyle name="Normal 10 3 10 2" xfId="6563"/>
    <cellStyle name="Normal 10 3 10 2 2" xfId="6564"/>
    <cellStyle name="Normal 10 3 10 2 2 2" xfId="6565"/>
    <cellStyle name="Normal 10 3 10 2 2 2 2" xfId="6566"/>
    <cellStyle name="Normal 10 3 10 2 2 3" xfId="6567"/>
    <cellStyle name="Normal 10 3 10 2 2 3 2" xfId="6568"/>
    <cellStyle name="Normal 10 3 10 2 2 4" xfId="6569"/>
    <cellStyle name="Normal 10 3 10 2 2 4 2" xfId="6570"/>
    <cellStyle name="Normal 10 3 10 2 2 5" xfId="6571"/>
    <cellStyle name="Normal 10 3 10 2 2 6" xfId="6572"/>
    <cellStyle name="Normal 10 3 10 2 2 7" xfId="35805"/>
    <cellStyle name="Normal 10 3 10 2 3" xfId="6573"/>
    <cellStyle name="Normal 10 3 10 2 3 2" xfId="6574"/>
    <cellStyle name="Normal 10 3 10 2 4" xfId="6575"/>
    <cellStyle name="Normal 10 3 10 2 4 2" xfId="6576"/>
    <cellStyle name="Normal 10 3 10 2 5" xfId="6577"/>
    <cellStyle name="Normal 10 3 10 2 5 2" xfId="6578"/>
    <cellStyle name="Normal 10 3 10 2 6" xfId="6579"/>
    <cellStyle name="Normal 10 3 10 2 7" xfId="6580"/>
    <cellStyle name="Normal 10 3 10 2 8" xfId="6581"/>
    <cellStyle name="Normal 10 3 10 2 9" xfId="35806"/>
    <cellStyle name="Normal 10 3 10 3" xfId="6582"/>
    <cellStyle name="Normal 10 3 10 3 2" xfId="6583"/>
    <cellStyle name="Normal 10 3 10 3 2 2" xfId="6584"/>
    <cellStyle name="Normal 10 3 10 3 3" xfId="6585"/>
    <cellStyle name="Normal 10 3 10 3 3 2" xfId="6586"/>
    <cellStyle name="Normal 10 3 10 3 4" xfId="6587"/>
    <cellStyle name="Normal 10 3 10 3 4 2" xfId="6588"/>
    <cellStyle name="Normal 10 3 10 3 5" xfId="6589"/>
    <cellStyle name="Normal 10 3 10 3 6" xfId="6590"/>
    <cellStyle name="Normal 10 3 10 3 7" xfId="35807"/>
    <cellStyle name="Normal 10 3 10 4" xfId="6591"/>
    <cellStyle name="Normal 10 3 10 4 2" xfId="6592"/>
    <cellStyle name="Normal 10 3 10 5" xfId="6593"/>
    <cellStyle name="Normal 10 3 10 5 2" xfId="6594"/>
    <cellStyle name="Normal 10 3 10 6" xfId="6595"/>
    <cellStyle name="Normal 10 3 10 6 2" xfId="6596"/>
    <cellStyle name="Normal 10 3 10 7" xfId="6597"/>
    <cellStyle name="Normal 10 3 10 8" xfId="6598"/>
    <cellStyle name="Normal 10 3 10 9" xfId="6599"/>
    <cellStyle name="Normal 10 3 11" xfId="6600"/>
    <cellStyle name="Normal 10 3 11 10" xfId="6601"/>
    <cellStyle name="Normal 10 3 11 11" xfId="6602"/>
    <cellStyle name="Normal 10 3 11 12" xfId="35808"/>
    <cellStyle name="Normal 10 3 11 2" xfId="6603"/>
    <cellStyle name="Normal 10 3 11 2 2" xfId="6604"/>
    <cellStyle name="Normal 10 3 11 2 2 2" xfId="6605"/>
    <cellStyle name="Normal 10 3 11 2 2 2 2" xfId="6606"/>
    <cellStyle name="Normal 10 3 11 2 2 3" xfId="6607"/>
    <cellStyle name="Normal 10 3 11 2 2 3 2" xfId="6608"/>
    <cellStyle name="Normal 10 3 11 2 2 4" xfId="6609"/>
    <cellStyle name="Normal 10 3 11 2 2 4 2" xfId="6610"/>
    <cellStyle name="Normal 10 3 11 2 2 5" xfId="6611"/>
    <cellStyle name="Normal 10 3 11 2 2 6" xfId="6612"/>
    <cellStyle name="Normal 10 3 11 2 2 7" xfId="35809"/>
    <cellStyle name="Normal 10 3 11 2 3" xfId="6613"/>
    <cellStyle name="Normal 10 3 11 2 3 2" xfId="6614"/>
    <cellStyle name="Normal 10 3 11 2 4" xfId="6615"/>
    <cellStyle name="Normal 10 3 11 2 4 2" xfId="6616"/>
    <cellStyle name="Normal 10 3 11 2 5" xfId="6617"/>
    <cellStyle name="Normal 10 3 11 2 5 2" xfId="6618"/>
    <cellStyle name="Normal 10 3 11 2 6" xfId="6619"/>
    <cellStyle name="Normal 10 3 11 2 7" xfId="6620"/>
    <cellStyle name="Normal 10 3 11 2 8" xfId="6621"/>
    <cellStyle name="Normal 10 3 11 2 9" xfId="35810"/>
    <cellStyle name="Normal 10 3 11 3" xfId="6622"/>
    <cellStyle name="Normal 10 3 11 3 2" xfId="6623"/>
    <cellStyle name="Normal 10 3 11 3 2 2" xfId="6624"/>
    <cellStyle name="Normal 10 3 11 3 3" xfId="6625"/>
    <cellStyle name="Normal 10 3 11 3 3 2" xfId="6626"/>
    <cellStyle name="Normal 10 3 11 3 4" xfId="6627"/>
    <cellStyle name="Normal 10 3 11 3 4 2" xfId="6628"/>
    <cellStyle name="Normal 10 3 11 3 5" xfId="6629"/>
    <cellStyle name="Normal 10 3 11 3 6" xfId="6630"/>
    <cellStyle name="Normal 10 3 11 3 7" xfId="35811"/>
    <cellStyle name="Normal 10 3 11 4" xfId="6631"/>
    <cellStyle name="Normal 10 3 11 4 2" xfId="6632"/>
    <cellStyle name="Normal 10 3 11 5" xfId="6633"/>
    <cellStyle name="Normal 10 3 11 5 2" xfId="6634"/>
    <cellStyle name="Normal 10 3 11 6" xfId="6635"/>
    <cellStyle name="Normal 10 3 11 6 2" xfId="6636"/>
    <cellStyle name="Normal 10 3 11 7" xfId="6637"/>
    <cellStyle name="Normal 10 3 11 8" xfId="6638"/>
    <cellStyle name="Normal 10 3 11 9" xfId="6639"/>
    <cellStyle name="Normal 10 3 12" xfId="6640"/>
    <cellStyle name="Normal 10 3 12 10" xfId="6641"/>
    <cellStyle name="Normal 10 3 12 11" xfId="35812"/>
    <cellStyle name="Normal 10 3 12 2" xfId="6642"/>
    <cellStyle name="Normal 10 3 12 2 2" xfId="6643"/>
    <cellStyle name="Normal 10 3 12 2 2 2" xfId="6644"/>
    <cellStyle name="Normal 10 3 12 2 3" xfId="6645"/>
    <cellStyle name="Normal 10 3 12 2 3 2" xfId="6646"/>
    <cellStyle name="Normal 10 3 12 2 4" xfId="6647"/>
    <cellStyle name="Normal 10 3 12 2 4 2" xfId="6648"/>
    <cellStyle name="Normal 10 3 12 2 5" xfId="6649"/>
    <cellStyle name="Normal 10 3 12 2 6" xfId="6650"/>
    <cellStyle name="Normal 10 3 12 2 7" xfId="35813"/>
    <cellStyle name="Normal 10 3 12 3" xfId="6651"/>
    <cellStyle name="Normal 10 3 12 3 2" xfId="6652"/>
    <cellStyle name="Normal 10 3 12 4" xfId="6653"/>
    <cellStyle name="Normal 10 3 12 4 2" xfId="6654"/>
    <cellStyle name="Normal 10 3 12 5" xfId="6655"/>
    <cellStyle name="Normal 10 3 12 5 2" xfId="6656"/>
    <cellStyle name="Normal 10 3 12 6" xfId="6657"/>
    <cellStyle name="Normal 10 3 12 7" xfId="6658"/>
    <cellStyle name="Normal 10 3 12 8" xfId="6659"/>
    <cellStyle name="Normal 10 3 12 9" xfId="6660"/>
    <cellStyle name="Normal 10 3 13" xfId="6661"/>
    <cellStyle name="Normal 10 3 13 2" xfId="6662"/>
    <cellStyle name="Normal 10 3 13 2 2" xfId="6663"/>
    <cellStyle name="Normal 10 3 13 2 2 2" xfId="6664"/>
    <cellStyle name="Normal 10 3 13 2 3" xfId="6665"/>
    <cellStyle name="Normal 10 3 13 2 3 2" xfId="6666"/>
    <cellStyle name="Normal 10 3 13 2 4" xfId="6667"/>
    <cellStyle name="Normal 10 3 13 2 4 2" xfId="6668"/>
    <cellStyle name="Normal 10 3 13 2 5" xfId="6669"/>
    <cellStyle name="Normal 10 3 13 2 6" xfId="6670"/>
    <cellStyle name="Normal 10 3 13 2 7" xfId="35814"/>
    <cellStyle name="Normal 10 3 13 3" xfId="6671"/>
    <cellStyle name="Normal 10 3 13 3 2" xfId="6672"/>
    <cellStyle name="Normal 10 3 13 4" xfId="6673"/>
    <cellStyle name="Normal 10 3 13 4 2" xfId="6674"/>
    <cellStyle name="Normal 10 3 13 5" xfId="6675"/>
    <cellStyle name="Normal 10 3 13 5 2" xfId="6676"/>
    <cellStyle name="Normal 10 3 13 6" xfId="6677"/>
    <cellStyle name="Normal 10 3 13 7" xfId="6678"/>
    <cellStyle name="Normal 10 3 13 8" xfId="35815"/>
    <cellStyle name="Normal 10 3 14" xfId="6679"/>
    <cellStyle name="Normal 10 3 15" xfId="6680"/>
    <cellStyle name="Normal 10 3 15 2" xfId="6681"/>
    <cellStyle name="Normal 10 3 15 2 2" xfId="6682"/>
    <cellStyle name="Normal 10 3 15 2 2 2" xfId="6683"/>
    <cellStyle name="Normal 10 3 15 2 3" xfId="6684"/>
    <cellStyle name="Normal 10 3 15 2 3 2" xfId="6685"/>
    <cellStyle name="Normal 10 3 15 2 4" xfId="6686"/>
    <cellStyle name="Normal 10 3 15 2 4 2" xfId="6687"/>
    <cellStyle name="Normal 10 3 15 2 5" xfId="6688"/>
    <cellStyle name="Normal 10 3 15 2 6" xfId="6689"/>
    <cellStyle name="Normal 10 3 15 2 7" xfId="35816"/>
    <cellStyle name="Normal 10 3 15 3" xfId="6690"/>
    <cellStyle name="Normal 10 3 15 3 2" xfId="6691"/>
    <cellStyle name="Normal 10 3 15 4" xfId="6692"/>
    <cellStyle name="Normal 10 3 15 4 2" xfId="6693"/>
    <cellStyle name="Normal 10 3 15 5" xfId="6694"/>
    <cellStyle name="Normal 10 3 15 5 2" xfId="6695"/>
    <cellStyle name="Normal 10 3 15 6" xfId="6696"/>
    <cellStyle name="Normal 10 3 15 7" xfId="6697"/>
    <cellStyle name="Normal 10 3 15 8" xfId="35817"/>
    <cellStyle name="Normal 10 3 16" xfId="6698"/>
    <cellStyle name="Normal 10 3 16 2" xfId="6699"/>
    <cellStyle name="Normal 10 3 16 2 2" xfId="6700"/>
    <cellStyle name="Normal 10 3 16 3" xfId="6701"/>
    <cellStyle name="Normal 10 3 16 3 2" xfId="6702"/>
    <cellStyle name="Normal 10 3 16 4" xfId="6703"/>
    <cellStyle name="Normal 10 3 16 4 2" xfId="6704"/>
    <cellStyle name="Normal 10 3 16 5" xfId="6705"/>
    <cellStyle name="Normal 10 3 16 6" xfId="6706"/>
    <cellStyle name="Normal 10 3 16 7" xfId="35818"/>
    <cellStyle name="Normal 10 3 17" xfId="6707"/>
    <cellStyle name="Normal 10 3 17 2" xfId="6708"/>
    <cellStyle name="Normal 10 3 17 2 2" xfId="6709"/>
    <cellStyle name="Normal 10 3 17 3" xfId="6710"/>
    <cellStyle name="Normal 10 3 17 3 2" xfId="6711"/>
    <cellStyle name="Normal 10 3 17 4" xfId="6712"/>
    <cellStyle name="Normal 10 3 18" xfId="6713"/>
    <cellStyle name="Normal 10 3 18 2" xfId="6714"/>
    <cellStyle name="Normal 10 3 18 2 2" xfId="6715"/>
    <cellStyle name="Normal 10 3 18 3" xfId="6716"/>
    <cellStyle name="Normal 10 3 19" xfId="6717"/>
    <cellStyle name="Normal 10 3 19 2" xfId="6718"/>
    <cellStyle name="Normal 10 3 2" xfId="6719"/>
    <cellStyle name="Normal 10 3 2 10" xfId="6720"/>
    <cellStyle name="Normal 10 3 2 10 2" xfId="6721"/>
    <cellStyle name="Normal 10 3 2 10 2 2" xfId="6722"/>
    <cellStyle name="Normal 10 3 2 10 3" xfId="6723"/>
    <cellStyle name="Normal 10 3 2 10 3 2" xfId="6724"/>
    <cellStyle name="Normal 10 3 2 10 4" xfId="6725"/>
    <cellStyle name="Normal 10 3 2 10 4 2" xfId="6726"/>
    <cellStyle name="Normal 10 3 2 10 5" xfId="6727"/>
    <cellStyle name="Normal 10 3 2 10 6" xfId="6728"/>
    <cellStyle name="Normal 10 3 2 10 7" xfId="35819"/>
    <cellStyle name="Normal 10 3 2 11" xfId="6729"/>
    <cellStyle name="Normal 10 3 2 11 2" xfId="6730"/>
    <cellStyle name="Normal 10 3 2 11 2 2" xfId="6731"/>
    <cellStyle name="Normal 10 3 2 11 3" xfId="6732"/>
    <cellStyle name="Normal 10 3 2 11 3 2" xfId="6733"/>
    <cellStyle name="Normal 10 3 2 11 4" xfId="6734"/>
    <cellStyle name="Normal 10 3 2 12" xfId="6735"/>
    <cellStyle name="Normal 10 3 2 12 2" xfId="6736"/>
    <cellStyle name="Normal 10 3 2 12 2 2" xfId="6737"/>
    <cellStyle name="Normal 10 3 2 12 3" xfId="6738"/>
    <cellStyle name="Normal 10 3 2 13" xfId="6739"/>
    <cellStyle name="Normal 10 3 2 13 2" xfId="6740"/>
    <cellStyle name="Normal 10 3 2 14" xfId="6741"/>
    <cellStyle name="Normal 10 3 2 14 2" xfId="6742"/>
    <cellStyle name="Normal 10 3 2 15" xfId="6743"/>
    <cellStyle name="Normal 10 3 2 15 2" xfId="6744"/>
    <cellStyle name="Normal 10 3 2 16" xfId="6745"/>
    <cellStyle name="Normal 10 3 2 16 2" xfId="6746"/>
    <cellStyle name="Normal 10 3 2 17" xfId="6747"/>
    <cellStyle name="Normal 10 3 2 17 2" xfId="6748"/>
    <cellStyle name="Normal 10 3 2 18" xfId="6749"/>
    <cellStyle name="Normal 10 3 2 18 2" xfId="6750"/>
    <cellStyle name="Normal 10 3 2 19" xfId="6751"/>
    <cellStyle name="Normal 10 3 2 2" xfId="6752"/>
    <cellStyle name="Normal 10 3 2 2 10" xfId="6753"/>
    <cellStyle name="Normal 10 3 2 2 11" xfId="6754"/>
    <cellStyle name="Normal 10 3 2 2 12" xfId="6755"/>
    <cellStyle name="Normal 10 3 2 2 13" xfId="6756"/>
    <cellStyle name="Normal 10 3 2 2 14" xfId="6757"/>
    <cellStyle name="Normal 10 3 2 2 15" xfId="35820"/>
    <cellStyle name="Normal 10 3 2 2 2" xfId="6758"/>
    <cellStyle name="Normal 10 3 2 2 2 10" xfId="6759"/>
    <cellStyle name="Normal 10 3 2 2 2 11" xfId="6760"/>
    <cellStyle name="Normal 10 3 2 2 2 12" xfId="6761"/>
    <cellStyle name="Normal 10 3 2 2 2 13" xfId="35821"/>
    <cellStyle name="Normal 10 3 2 2 2 2" xfId="6762"/>
    <cellStyle name="Normal 10 3 2 2 2 2 10" xfId="6763"/>
    <cellStyle name="Normal 10 3 2 2 2 2 11" xfId="6764"/>
    <cellStyle name="Normal 10 3 2 2 2 2 12" xfId="35822"/>
    <cellStyle name="Normal 10 3 2 2 2 2 2" xfId="6765"/>
    <cellStyle name="Normal 10 3 2 2 2 2 2 2" xfId="6766"/>
    <cellStyle name="Normal 10 3 2 2 2 2 2 2 2" xfId="6767"/>
    <cellStyle name="Normal 10 3 2 2 2 2 2 2 2 2" xfId="6768"/>
    <cellStyle name="Normal 10 3 2 2 2 2 2 2 3" xfId="6769"/>
    <cellStyle name="Normal 10 3 2 2 2 2 2 2 3 2" xfId="6770"/>
    <cellStyle name="Normal 10 3 2 2 2 2 2 2 4" xfId="6771"/>
    <cellStyle name="Normal 10 3 2 2 2 2 2 2 4 2" xfId="6772"/>
    <cellStyle name="Normal 10 3 2 2 2 2 2 2 5" xfId="6773"/>
    <cellStyle name="Normal 10 3 2 2 2 2 2 2 6" xfId="6774"/>
    <cellStyle name="Normal 10 3 2 2 2 2 2 2 7" xfId="35823"/>
    <cellStyle name="Normal 10 3 2 2 2 2 2 3" xfId="6775"/>
    <cellStyle name="Normal 10 3 2 2 2 2 2 3 2" xfId="6776"/>
    <cellStyle name="Normal 10 3 2 2 2 2 2 4" xfId="6777"/>
    <cellStyle name="Normal 10 3 2 2 2 2 2 4 2" xfId="6778"/>
    <cellStyle name="Normal 10 3 2 2 2 2 2 5" xfId="6779"/>
    <cellStyle name="Normal 10 3 2 2 2 2 2 5 2" xfId="6780"/>
    <cellStyle name="Normal 10 3 2 2 2 2 2 6" xfId="6781"/>
    <cellStyle name="Normal 10 3 2 2 2 2 2 7" xfId="6782"/>
    <cellStyle name="Normal 10 3 2 2 2 2 2 8" xfId="6783"/>
    <cellStyle name="Normal 10 3 2 2 2 2 2 9" xfId="35824"/>
    <cellStyle name="Normal 10 3 2 2 2 2 3" xfId="6784"/>
    <cellStyle name="Normal 10 3 2 2 2 2 3 2" xfId="6785"/>
    <cellStyle name="Normal 10 3 2 2 2 2 3 2 2" xfId="6786"/>
    <cellStyle name="Normal 10 3 2 2 2 2 3 3" xfId="6787"/>
    <cellStyle name="Normal 10 3 2 2 2 2 3 3 2" xfId="6788"/>
    <cellStyle name="Normal 10 3 2 2 2 2 3 4" xfId="6789"/>
    <cellStyle name="Normal 10 3 2 2 2 2 3 4 2" xfId="6790"/>
    <cellStyle name="Normal 10 3 2 2 2 2 3 5" xfId="6791"/>
    <cellStyle name="Normal 10 3 2 2 2 2 3 6" xfId="6792"/>
    <cellStyle name="Normal 10 3 2 2 2 2 3 7" xfId="35825"/>
    <cellStyle name="Normal 10 3 2 2 2 2 4" xfId="6793"/>
    <cellStyle name="Normal 10 3 2 2 2 2 4 2" xfId="6794"/>
    <cellStyle name="Normal 10 3 2 2 2 2 5" xfId="6795"/>
    <cellStyle name="Normal 10 3 2 2 2 2 5 2" xfId="6796"/>
    <cellStyle name="Normal 10 3 2 2 2 2 6" xfId="6797"/>
    <cellStyle name="Normal 10 3 2 2 2 2 6 2" xfId="6798"/>
    <cellStyle name="Normal 10 3 2 2 2 2 7" xfId="6799"/>
    <cellStyle name="Normal 10 3 2 2 2 2 8" xfId="6800"/>
    <cellStyle name="Normal 10 3 2 2 2 2 9" xfId="6801"/>
    <cellStyle name="Normal 10 3 2 2 2 3" xfId="6802"/>
    <cellStyle name="Normal 10 3 2 2 2 3 2" xfId="6803"/>
    <cellStyle name="Normal 10 3 2 2 2 3 2 2" xfId="6804"/>
    <cellStyle name="Normal 10 3 2 2 2 3 2 2 2" xfId="6805"/>
    <cellStyle name="Normal 10 3 2 2 2 3 2 3" xfId="6806"/>
    <cellStyle name="Normal 10 3 2 2 2 3 2 3 2" xfId="6807"/>
    <cellStyle name="Normal 10 3 2 2 2 3 2 4" xfId="6808"/>
    <cellStyle name="Normal 10 3 2 2 2 3 2 4 2" xfId="6809"/>
    <cellStyle name="Normal 10 3 2 2 2 3 2 5" xfId="6810"/>
    <cellStyle name="Normal 10 3 2 2 2 3 2 6" xfId="6811"/>
    <cellStyle name="Normal 10 3 2 2 2 3 2 7" xfId="35826"/>
    <cellStyle name="Normal 10 3 2 2 2 3 3" xfId="6812"/>
    <cellStyle name="Normal 10 3 2 2 2 3 3 2" xfId="6813"/>
    <cellStyle name="Normal 10 3 2 2 2 3 4" xfId="6814"/>
    <cellStyle name="Normal 10 3 2 2 2 3 4 2" xfId="6815"/>
    <cellStyle name="Normal 10 3 2 2 2 3 5" xfId="6816"/>
    <cellStyle name="Normal 10 3 2 2 2 3 5 2" xfId="6817"/>
    <cellStyle name="Normal 10 3 2 2 2 3 6" xfId="6818"/>
    <cellStyle name="Normal 10 3 2 2 2 3 7" xfId="6819"/>
    <cellStyle name="Normal 10 3 2 2 2 3 8" xfId="6820"/>
    <cellStyle name="Normal 10 3 2 2 2 3 9" xfId="35827"/>
    <cellStyle name="Normal 10 3 2 2 2 4" xfId="6821"/>
    <cellStyle name="Normal 10 3 2 2 2 4 2" xfId="6822"/>
    <cellStyle name="Normal 10 3 2 2 2 4 2 2" xfId="6823"/>
    <cellStyle name="Normal 10 3 2 2 2 4 3" xfId="6824"/>
    <cellStyle name="Normal 10 3 2 2 2 4 3 2" xfId="6825"/>
    <cellStyle name="Normal 10 3 2 2 2 4 4" xfId="6826"/>
    <cellStyle name="Normal 10 3 2 2 2 4 4 2" xfId="6827"/>
    <cellStyle name="Normal 10 3 2 2 2 4 5" xfId="6828"/>
    <cellStyle name="Normal 10 3 2 2 2 4 6" xfId="6829"/>
    <cellStyle name="Normal 10 3 2 2 2 4 7" xfId="35828"/>
    <cellStyle name="Normal 10 3 2 2 2 5" xfId="6830"/>
    <cellStyle name="Normal 10 3 2 2 2 5 2" xfId="6831"/>
    <cellStyle name="Normal 10 3 2 2 2 6" xfId="6832"/>
    <cellStyle name="Normal 10 3 2 2 2 6 2" xfId="6833"/>
    <cellStyle name="Normal 10 3 2 2 2 7" xfId="6834"/>
    <cellStyle name="Normal 10 3 2 2 2 7 2" xfId="6835"/>
    <cellStyle name="Normal 10 3 2 2 2 8" xfId="6836"/>
    <cellStyle name="Normal 10 3 2 2 2 9" xfId="6837"/>
    <cellStyle name="Normal 10 3 2 2 2_Actual" xfId="6838"/>
    <cellStyle name="Normal 10 3 2 2 3" xfId="6839"/>
    <cellStyle name="Normal 10 3 2 2 3 10" xfId="6840"/>
    <cellStyle name="Normal 10 3 2 2 3 11" xfId="6841"/>
    <cellStyle name="Normal 10 3 2 2 3 12" xfId="6842"/>
    <cellStyle name="Normal 10 3 2 2 3 13" xfId="35829"/>
    <cellStyle name="Normal 10 3 2 2 3 2" xfId="6843"/>
    <cellStyle name="Normal 10 3 2 2 3 2 10" xfId="6844"/>
    <cellStyle name="Normal 10 3 2 2 3 2 11" xfId="6845"/>
    <cellStyle name="Normal 10 3 2 2 3 2 12" xfId="35830"/>
    <cellStyle name="Normal 10 3 2 2 3 2 2" xfId="6846"/>
    <cellStyle name="Normal 10 3 2 2 3 2 2 2" xfId="6847"/>
    <cellStyle name="Normal 10 3 2 2 3 2 2 2 2" xfId="6848"/>
    <cellStyle name="Normal 10 3 2 2 3 2 2 2 2 2" xfId="6849"/>
    <cellStyle name="Normal 10 3 2 2 3 2 2 2 3" xfId="6850"/>
    <cellStyle name="Normal 10 3 2 2 3 2 2 2 3 2" xfId="6851"/>
    <cellStyle name="Normal 10 3 2 2 3 2 2 2 4" xfId="6852"/>
    <cellStyle name="Normal 10 3 2 2 3 2 2 2 4 2" xfId="6853"/>
    <cellStyle name="Normal 10 3 2 2 3 2 2 2 5" xfId="6854"/>
    <cellStyle name="Normal 10 3 2 2 3 2 2 2 6" xfId="6855"/>
    <cellStyle name="Normal 10 3 2 2 3 2 2 2 7" xfId="35831"/>
    <cellStyle name="Normal 10 3 2 2 3 2 2 3" xfId="6856"/>
    <cellStyle name="Normal 10 3 2 2 3 2 2 3 2" xfId="6857"/>
    <cellStyle name="Normal 10 3 2 2 3 2 2 4" xfId="6858"/>
    <cellStyle name="Normal 10 3 2 2 3 2 2 4 2" xfId="6859"/>
    <cellStyle name="Normal 10 3 2 2 3 2 2 5" xfId="6860"/>
    <cellStyle name="Normal 10 3 2 2 3 2 2 5 2" xfId="6861"/>
    <cellStyle name="Normal 10 3 2 2 3 2 2 6" xfId="6862"/>
    <cellStyle name="Normal 10 3 2 2 3 2 2 7" xfId="6863"/>
    <cellStyle name="Normal 10 3 2 2 3 2 2 8" xfId="6864"/>
    <cellStyle name="Normal 10 3 2 2 3 2 2 9" xfId="35832"/>
    <cellStyle name="Normal 10 3 2 2 3 2 3" xfId="6865"/>
    <cellStyle name="Normal 10 3 2 2 3 2 3 2" xfId="6866"/>
    <cellStyle name="Normal 10 3 2 2 3 2 3 2 2" xfId="6867"/>
    <cellStyle name="Normal 10 3 2 2 3 2 3 3" xfId="6868"/>
    <cellStyle name="Normal 10 3 2 2 3 2 3 3 2" xfId="6869"/>
    <cellStyle name="Normal 10 3 2 2 3 2 3 4" xfId="6870"/>
    <cellStyle name="Normal 10 3 2 2 3 2 3 4 2" xfId="6871"/>
    <cellStyle name="Normal 10 3 2 2 3 2 3 5" xfId="6872"/>
    <cellStyle name="Normal 10 3 2 2 3 2 3 6" xfId="6873"/>
    <cellStyle name="Normal 10 3 2 2 3 2 3 7" xfId="35833"/>
    <cellStyle name="Normal 10 3 2 2 3 2 4" xfId="6874"/>
    <cellStyle name="Normal 10 3 2 2 3 2 4 2" xfId="6875"/>
    <cellStyle name="Normal 10 3 2 2 3 2 5" xfId="6876"/>
    <cellStyle name="Normal 10 3 2 2 3 2 5 2" xfId="6877"/>
    <cellStyle name="Normal 10 3 2 2 3 2 6" xfId="6878"/>
    <cellStyle name="Normal 10 3 2 2 3 2 6 2" xfId="6879"/>
    <cellStyle name="Normal 10 3 2 2 3 2 7" xfId="6880"/>
    <cellStyle name="Normal 10 3 2 2 3 2 8" xfId="6881"/>
    <cellStyle name="Normal 10 3 2 2 3 2 9" xfId="6882"/>
    <cellStyle name="Normal 10 3 2 2 3 3" xfId="6883"/>
    <cellStyle name="Normal 10 3 2 2 3 3 2" xfId="6884"/>
    <cellStyle name="Normal 10 3 2 2 3 3 2 2" xfId="6885"/>
    <cellStyle name="Normal 10 3 2 2 3 3 2 2 2" xfId="6886"/>
    <cellStyle name="Normal 10 3 2 2 3 3 2 3" xfId="6887"/>
    <cellStyle name="Normal 10 3 2 2 3 3 2 3 2" xfId="6888"/>
    <cellStyle name="Normal 10 3 2 2 3 3 2 4" xfId="6889"/>
    <cellStyle name="Normal 10 3 2 2 3 3 2 4 2" xfId="6890"/>
    <cellStyle name="Normal 10 3 2 2 3 3 2 5" xfId="6891"/>
    <cellStyle name="Normal 10 3 2 2 3 3 2 6" xfId="6892"/>
    <cellStyle name="Normal 10 3 2 2 3 3 2 7" xfId="35834"/>
    <cellStyle name="Normal 10 3 2 2 3 3 3" xfId="6893"/>
    <cellStyle name="Normal 10 3 2 2 3 3 3 2" xfId="6894"/>
    <cellStyle name="Normal 10 3 2 2 3 3 4" xfId="6895"/>
    <cellStyle name="Normal 10 3 2 2 3 3 4 2" xfId="6896"/>
    <cellStyle name="Normal 10 3 2 2 3 3 5" xfId="6897"/>
    <cellStyle name="Normal 10 3 2 2 3 3 5 2" xfId="6898"/>
    <cellStyle name="Normal 10 3 2 2 3 3 6" xfId="6899"/>
    <cellStyle name="Normal 10 3 2 2 3 3 7" xfId="6900"/>
    <cellStyle name="Normal 10 3 2 2 3 3 8" xfId="6901"/>
    <cellStyle name="Normal 10 3 2 2 3 3 9" xfId="35835"/>
    <cellStyle name="Normal 10 3 2 2 3 4" xfId="6902"/>
    <cellStyle name="Normal 10 3 2 2 3 4 2" xfId="6903"/>
    <cellStyle name="Normal 10 3 2 2 3 4 2 2" xfId="6904"/>
    <cellStyle name="Normal 10 3 2 2 3 4 3" xfId="6905"/>
    <cellStyle name="Normal 10 3 2 2 3 4 3 2" xfId="6906"/>
    <cellStyle name="Normal 10 3 2 2 3 4 4" xfId="6907"/>
    <cellStyle name="Normal 10 3 2 2 3 4 4 2" xfId="6908"/>
    <cellStyle name="Normal 10 3 2 2 3 4 5" xfId="6909"/>
    <cellStyle name="Normal 10 3 2 2 3 4 6" xfId="6910"/>
    <cellStyle name="Normal 10 3 2 2 3 4 7" xfId="35836"/>
    <cellStyle name="Normal 10 3 2 2 3 5" xfId="6911"/>
    <cellStyle name="Normal 10 3 2 2 3 5 2" xfId="6912"/>
    <cellStyle name="Normal 10 3 2 2 3 6" xfId="6913"/>
    <cellStyle name="Normal 10 3 2 2 3 6 2" xfId="6914"/>
    <cellStyle name="Normal 10 3 2 2 3 7" xfId="6915"/>
    <cellStyle name="Normal 10 3 2 2 3 7 2" xfId="6916"/>
    <cellStyle name="Normal 10 3 2 2 3 8" xfId="6917"/>
    <cellStyle name="Normal 10 3 2 2 3 9" xfId="6918"/>
    <cellStyle name="Normal 10 3 2 2 3_Actual" xfId="6919"/>
    <cellStyle name="Normal 10 3 2 2 4" xfId="6920"/>
    <cellStyle name="Normal 10 3 2 2 4 10" xfId="6921"/>
    <cellStyle name="Normal 10 3 2 2 4 11" xfId="6922"/>
    <cellStyle name="Normal 10 3 2 2 4 12" xfId="35837"/>
    <cellStyle name="Normal 10 3 2 2 4 2" xfId="6923"/>
    <cellStyle name="Normal 10 3 2 2 4 2 2" xfId="6924"/>
    <cellStyle name="Normal 10 3 2 2 4 2 2 2" xfId="6925"/>
    <cellStyle name="Normal 10 3 2 2 4 2 2 2 2" xfId="6926"/>
    <cellStyle name="Normal 10 3 2 2 4 2 2 3" xfId="6927"/>
    <cellStyle name="Normal 10 3 2 2 4 2 2 3 2" xfId="6928"/>
    <cellStyle name="Normal 10 3 2 2 4 2 2 4" xfId="6929"/>
    <cellStyle name="Normal 10 3 2 2 4 2 2 4 2" xfId="6930"/>
    <cellStyle name="Normal 10 3 2 2 4 2 2 5" xfId="6931"/>
    <cellStyle name="Normal 10 3 2 2 4 2 2 6" xfId="6932"/>
    <cellStyle name="Normal 10 3 2 2 4 2 2 7" xfId="35838"/>
    <cellStyle name="Normal 10 3 2 2 4 2 3" xfId="6933"/>
    <cellStyle name="Normal 10 3 2 2 4 2 3 2" xfId="6934"/>
    <cellStyle name="Normal 10 3 2 2 4 2 4" xfId="6935"/>
    <cellStyle name="Normal 10 3 2 2 4 2 4 2" xfId="6936"/>
    <cellStyle name="Normal 10 3 2 2 4 2 5" xfId="6937"/>
    <cellStyle name="Normal 10 3 2 2 4 2 5 2" xfId="6938"/>
    <cellStyle name="Normal 10 3 2 2 4 2 6" xfId="6939"/>
    <cellStyle name="Normal 10 3 2 2 4 2 7" xfId="6940"/>
    <cellStyle name="Normal 10 3 2 2 4 2 8" xfId="6941"/>
    <cellStyle name="Normal 10 3 2 2 4 2 9" xfId="35839"/>
    <cellStyle name="Normal 10 3 2 2 4 3" xfId="6942"/>
    <cellStyle name="Normal 10 3 2 2 4 3 2" xfId="6943"/>
    <cellStyle name="Normal 10 3 2 2 4 3 2 2" xfId="6944"/>
    <cellStyle name="Normal 10 3 2 2 4 3 3" xfId="6945"/>
    <cellStyle name="Normal 10 3 2 2 4 3 3 2" xfId="6946"/>
    <cellStyle name="Normal 10 3 2 2 4 3 4" xfId="6947"/>
    <cellStyle name="Normal 10 3 2 2 4 3 4 2" xfId="6948"/>
    <cellStyle name="Normal 10 3 2 2 4 3 5" xfId="6949"/>
    <cellStyle name="Normal 10 3 2 2 4 3 6" xfId="6950"/>
    <cellStyle name="Normal 10 3 2 2 4 3 7" xfId="35840"/>
    <cellStyle name="Normal 10 3 2 2 4 4" xfId="6951"/>
    <cellStyle name="Normal 10 3 2 2 4 4 2" xfId="6952"/>
    <cellStyle name="Normal 10 3 2 2 4 5" xfId="6953"/>
    <cellStyle name="Normal 10 3 2 2 4 5 2" xfId="6954"/>
    <cellStyle name="Normal 10 3 2 2 4 6" xfId="6955"/>
    <cellStyle name="Normal 10 3 2 2 4 6 2" xfId="6956"/>
    <cellStyle name="Normal 10 3 2 2 4 7" xfId="6957"/>
    <cellStyle name="Normal 10 3 2 2 4 8" xfId="6958"/>
    <cellStyle name="Normal 10 3 2 2 4 9" xfId="6959"/>
    <cellStyle name="Normal 10 3 2 2 5" xfId="6960"/>
    <cellStyle name="Normal 10 3 2 2 5 2" xfId="6961"/>
    <cellStyle name="Normal 10 3 2 2 5 2 2" xfId="6962"/>
    <cellStyle name="Normal 10 3 2 2 5 2 2 2" xfId="6963"/>
    <cellStyle name="Normal 10 3 2 2 5 2 3" xfId="6964"/>
    <cellStyle name="Normal 10 3 2 2 5 2 3 2" xfId="6965"/>
    <cellStyle name="Normal 10 3 2 2 5 2 4" xfId="6966"/>
    <cellStyle name="Normal 10 3 2 2 5 2 4 2" xfId="6967"/>
    <cellStyle name="Normal 10 3 2 2 5 2 5" xfId="6968"/>
    <cellStyle name="Normal 10 3 2 2 5 2 6" xfId="6969"/>
    <cellStyle name="Normal 10 3 2 2 5 2 7" xfId="35841"/>
    <cellStyle name="Normal 10 3 2 2 5 3" xfId="6970"/>
    <cellStyle name="Normal 10 3 2 2 5 3 2" xfId="6971"/>
    <cellStyle name="Normal 10 3 2 2 5 4" xfId="6972"/>
    <cellStyle name="Normal 10 3 2 2 5 4 2" xfId="6973"/>
    <cellStyle name="Normal 10 3 2 2 5 5" xfId="6974"/>
    <cellStyle name="Normal 10 3 2 2 5 5 2" xfId="6975"/>
    <cellStyle name="Normal 10 3 2 2 5 6" xfId="6976"/>
    <cellStyle name="Normal 10 3 2 2 5 7" xfId="6977"/>
    <cellStyle name="Normal 10 3 2 2 5 8" xfId="6978"/>
    <cellStyle name="Normal 10 3 2 2 5 9" xfId="35842"/>
    <cellStyle name="Normal 10 3 2 2 6" xfId="6979"/>
    <cellStyle name="Normal 10 3 2 2 6 2" xfId="6980"/>
    <cellStyle name="Normal 10 3 2 2 6 2 2" xfId="6981"/>
    <cellStyle name="Normal 10 3 2 2 6 3" xfId="6982"/>
    <cellStyle name="Normal 10 3 2 2 6 3 2" xfId="6983"/>
    <cellStyle name="Normal 10 3 2 2 6 4" xfId="6984"/>
    <cellStyle name="Normal 10 3 2 2 6 4 2" xfId="6985"/>
    <cellStyle name="Normal 10 3 2 2 6 5" xfId="6986"/>
    <cellStyle name="Normal 10 3 2 2 6 6" xfId="6987"/>
    <cellStyle name="Normal 10 3 2 2 6 7" xfId="35843"/>
    <cellStyle name="Normal 10 3 2 2 7" xfId="6988"/>
    <cellStyle name="Normal 10 3 2 2 7 2" xfId="6989"/>
    <cellStyle name="Normal 10 3 2 2 8" xfId="6990"/>
    <cellStyle name="Normal 10 3 2 2 8 2" xfId="6991"/>
    <cellStyle name="Normal 10 3 2 2 9" xfId="6992"/>
    <cellStyle name="Normal 10 3 2 2 9 2" xfId="6993"/>
    <cellStyle name="Normal 10 3 2 2_Actual" xfId="6994"/>
    <cellStyle name="Normal 10 3 2 20" xfId="6995"/>
    <cellStyle name="Normal 10 3 2 21" xfId="6996"/>
    <cellStyle name="Normal 10 3 2 22" xfId="6997"/>
    <cellStyle name="Normal 10 3 2 23" xfId="6998"/>
    <cellStyle name="Normal 10 3 2 24" xfId="6999"/>
    <cellStyle name="Normal 10 3 2 25" xfId="7000"/>
    <cellStyle name="Normal 10 3 2 26" xfId="35844"/>
    <cellStyle name="Normal 10 3 2 3" xfId="7001"/>
    <cellStyle name="Normal 10 3 2 3 10" xfId="7002"/>
    <cellStyle name="Normal 10 3 2 3 11" xfId="7003"/>
    <cellStyle name="Normal 10 3 2 3 12" xfId="7004"/>
    <cellStyle name="Normal 10 3 2 3 13" xfId="7005"/>
    <cellStyle name="Normal 10 3 2 3 14" xfId="7006"/>
    <cellStyle name="Normal 10 3 2 3 15" xfId="35845"/>
    <cellStyle name="Normal 10 3 2 3 2" xfId="7007"/>
    <cellStyle name="Normal 10 3 2 3 2 10" xfId="7008"/>
    <cellStyle name="Normal 10 3 2 3 2 11" xfId="7009"/>
    <cellStyle name="Normal 10 3 2 3 2 12" xfId="7010"/>
    <cellStyle name="Normal 10 3 2 3 2 13" xfId="35846"/>
    <cellStyle name="Normal 10 3 2 3 2 2" xfId="7011"/>
    <cellStyle name="Normal 10 3 2 3 2 2 10" xfId="7012"/>
    <cellStyle name="Normal 10 3 2 3 2 2 11" xfId="7013"/>
    <cellStyle name="Normal 10 3 2 3 2 2 12" xfId="35847"/>
    <cellStyle name="Normal 10 3 2 3 2 2 2" xfId="7014"/>
    <cellStyle name="Normal 10 3 2 3 2 2 2 2" xfId="7015"/>
    <cellStyle name="Normal 10 3 2 3 2 2 2 2 2" xfId="7016"/>
    <cellStyle name="Normal 10 3 2 3 2 2 2 2 2 2" xfId="7017"/>
    <cellStyle name="Normal 10 3 2 3 2 2 2 2 3" xfId="7018"/>
    <cellStyle name="Normal 10 3 2 3 2 2 2 2 3 2" xfId="7019"/>
    <cellStyle name="Normal 10 3 2 3 2 2 2 2 4" xfId="7020"/>
    <cellStyle name="Normal 10 3 2 3 2 2 2 2 4 2" xfId="7021"/>
    <cellStyle name="Normal 10 3 2 3 2 2 2 2 5" xfId="7022"/>
    <cellStyle name="Normal 10 3 2 3 2 2 2 2 6" xfId="7023"/>
    <cellStyle name="Normal 10 3 2 3 2 2 2 2 7" xfId="35848"/>
    <cellStyle name="Normal 10 3 2 3 2 2 2 3" xfId="7024"/>
    <cellStyle name="Normal 10 3 2 3 2 2 2 3 2" xfId="7025"/>
    <cellStyle name="Normal 10 3 2 3 2 2 2 4" xfId="7026"/>
    <cellStyle name="Normal 10 3 2 3 2 2 2 4 2" xfId="7027"/>
    <cellStyle name="Normal 10 3 2 3 2 2 2 5" xfId="7028"/>
    <cellStyle name="Normal 10 3 2 3 2 2 2 5 2" xfId="7029"/>
    <cellStyle name="Normal 10 3 2 3 2 2 2 6" xfId="7030"/>
    <cellStyle name="Normal 10 3 2 3 2 2 2 7" xfId="7031"/>
    <cellStyle name="Normal 10 3 2 3 2 2 2 8" xfId="7032"/>
    <cellStyle name="Normal 10 3 2 3 2 2 2 9" xfId="35849"/>
    <cellStyle name="Normal 10 3 2 3 2 2 3" xfId="7033"/>
    <cellStyle name="Normal 10 3 2 3 2 2 3 2" xfId="7034"/>
    <cellStyle name="Normal 10 3 2 3 2 2 3 2 2" xfId="7035"/>
    <cellStyle name="Normal 10 3 2 3 2 2 3 3" xfId="7036"/>
    <cellStyle name="Normal 10 3 2 3 2 2 3 3 2" xfId="7037"/>
    <cellStyle name="Normal 10 3 2 3 2 2 3 4" xfId="7038"/>
    <cellStyle name="Normal 10 3 2 3 2 2 3 4 2" xfId="7039"/>
    <cellStyle name="Normal 10 3 2 3 2 2 3 5" xfId="7040"/>
    <cellStyle name="Normal 10 3 2 3 2 2 3 6" xfId="7041"/>
    <cellStyle name="Normal 10 3 2 3 2 2 3 7" xfId="35850"/>
    <cellStyle name="Normal 10 3 2 3 2 2 4" xfId="7042"/>
    <cellStyle name="Normal 10 3 2 3 2 2 4 2" xfId="7043"/>
    <cellStyle name="Normal 10 3 2 3 2 2 5" xfId="7044"/>
    <cellStyle name="Normal 10 3 2 3 2 2 5 2" xfId="7045"/>
    <cellStyle name="Normal 10 3 2 3 2 2 6" xfId="7046"/>
    <cellStyle name="Normal 10 3 2 3 2 2 6 2" xfId="7047"/>
    <cellStyle name="Normal 10 3 2 3 2 2 7" xfId="7048"/>
    <cellStyle name="Normal 10 3 2 3 2 2 8" xfId="7049"/>
    <cellStyle name="Normal 10 3 2 3 2 2 9" xfId="7050"/>
    <cellStyle name="Normal 10 3 2 3 2 3" xfId="7051"/>
    <cellStyle name="Normal 10 3 2 3 2 3 2" xfId="7052"/>
    <cellStyle name="Normal 10 3 2 3 2 3 2 2" xfId="7053"/>
    <cellStyle name="Normal 10 3 2 3 2 3 2 2 2" xfId="7054"/>
    <cellStyle name="Normal 10 3 2 3 2 3 2 3" xfId="7055"/>
    <cellStyle name="Normal 10 3 2 3 2 3 2 3 2" xfId="7056"/>
    <cellStyle name="Normal 10 3 2 3 2 3 2 4" xfId="7057"/>
    <cellStyle name="Normal 10 3 2 3 2 3 2 4 2" xfId="7058"/>
    <cellStyle name="Normal 10 3 2 3 2 3 2 5" xfId="7059"/>
    <cellStyle name="Normal 10 3 2 3 2 3 2 6" xfId="7060"/>
    <cellStyle name="Normal 10 3 2 3 2 3 2 7" xfId="35851"/>
    <cellStyle name="Normal 10 3 2 3 2 3 3" xfId="7061"/>
    <cellStyle name="Normal 10 3 2 3 2 3 3 2" xfId="7062"/>
    <cellStyle name="Normal 10 3 2 3 2 3 4" xfId="7063"/>
    <cellStyle name="Normal 10 3 2 3 2 3 4 2" xfId="7064"/>
    <cellStyle name="Normal 10 3 2 3 2 3 5" xfId="7065"/>
    <cellStyle name="Normal 10 3 2 3 2 3 5 2" xfId="7066"/>
    <cellStyle name="Normal 10 3 2 3 2 3 6" xfId="7067"/>
    <cellStyle name="Normal 10 3 2 3 2 3 7" xfId="7068"/>
    <cellStyle name="Normal 10 3 2 3 2 3 8" xfId="7069"/>
    <cellStyle name="Normal 10 3 2 3 2 3 9" xfId="35852"/>
    <cellStyle name="Normal 10 3 2 3 2 4" xfId="7070"/>
    <cellStyle name="Normal 10 3 2 3 2 4 2" xfId="7071"/>
    <cellStyle name="Normal 10 3 2 3 2 4 2 2" xfId="7072"/>
    <cellStyle name="Normal 10 3 2 3 2 4 3" xfId="7073"/>
    <cellStyle name="Normal 10 3 2 3 2 4 3 2" xfId="7074"/>
    <cellStyle name="Normal 10 3 2 3 2 4 4" xfId="7075"/>
    <cellStyle name="Normal 10 3 2 3 2 4 4 2" xfId="7076"/>
    <cellStyle name="Normal 10 3 2 3 2 4 5" xfId="7077"/>
    <cellStyle name="Normal 10 3 2 3 2 4 6" xfId="7078"/>
    <cellStyle name="Normal 10 3 2 3 2 4 7" xfId="35853"/>
    <cellStyle name="Normal 10 3 2 3 2 5" xfId="7079"/>
    <cellStyle name="Normal 10 3 2 3 2 5 2" xfId="7080"/>
    <cellStyle name="Normal 10 3 2 3 2 6" xfId="7081"/>
    <cellStyle name="Normal 10 3 2 3 2 6 2" xfId="7082"/>
    <cellStyle name="Normal 10 3 2 3 2 7" xfId="7083"/>
    <cellStyle name="Normal 10 3 2 3 2 7 2" xfId="7084"/>
    <cellStyle name="Normal 10 3 2 3 2 8" xfId="7085"/>
    <cellStyle name="Normal 10 3 2 3 2 9" xfId="7086"/>
    <cellStyle name="Normal 10 3 2 3 2_Actual" xfId="7087"/>
    <cellStyle name="Normal 10 3 2 3 3" xfId="7088"/>
    <cellStyle name="Normal 10 3 2 3 3 10" xfId="7089"/>
    <cellStyle name="Normal 10 3 2 3 3 11" xfId="7090"/>
    <cellStyle name="Normal 10 3 2 3 3 12" xfId="7091"/>
    <cellStyle name="Normal 10 3 2 3 3 13" xfId="35854"/>
    <cellStyle name="Normal 10 3 2 3 3 2" xfId="7092"/>
    <cellStyle name="Normal 10 3 2 3 3 2 10" xfId="7093"/>
    <cellStyle name="Normal 10 3 2 3 3 2 11" xfId="7094"/>
    <cellStyle name="Normal 10 3 2 3 3 2 12" xfId="35855"/>
    <cellStyle name="Normal 10 3 2 3 3 2 2" xfId="7095"/>
    <cellStyle name="Normal 10 3 2 3 3 2 2 2" xfId="7096"/>
    <cellStyle name="Normal 10 3 2 3 3 2 2 2 2" xfId="7097"/>
    <cellStyle name="Normal 10 3 2 3 3 2 2 2 2 2" xfId="7098"/>
    <cellStyle name="Normal 10 3 2 3 3 2 2 2 3" xfId="7099"/>
    <cellStyle name="Normal 10 3 2 3 3 2 2 2 3 2" xfId="7100"/>
    <cellStyle name="Normal 10 3 2 3 3 2 2 2 4" xfId="7101"/>
    <cellStyle name="Normal 10 3 2 3 3 2 2 2 4 2" xfId="7102"/>
    <cellStyle name="Normal 10 3 2 3 3 2 2 2 5" xfId="7103"/>
    <cellStyle name="Normal 10 3 2 3 3 2 2 2 6" xfId="7104"/>
    <cellStyle name="Normal 10 3 2 3 3 2 2 2 7" xfId="35856"/>
    <cellStyle name="Normal 10 3 2 3 3 2 2 3" xfId="7105"/>
    <cellStyle name="Normal 10 3 2 3 3 2 2 3 2" xfId="7106"/>
    <cellStyle name="Normal 10 3 2 3 3 2 2 4" xfId="7107"/>
    <cellStyle name="Normal 10 3 2 3 3 2 2 4 2" xfId="7108"/>
    <cellStyle name="Normal 10 3 2 3 3 2 2 5" xfId="7109"/>
    <cellStyle name="Normal 10 3 2 3 3 2 2 5 2" xfId="7110"/>
    <cellStyle name="Normal 10 3 2 3 3 2 2 6" xfId="7111"/>
    <cellStyle name="Normal 10 3 2 3 3 2 2 7" xfId="7112"/>
    <cellStyle name="Normal 10 3 2 3 3 2 2 8" xfId="7113"/>
    <cellStyle name="Normal 10 3 2 3 3 2 2 9" xfId="35857"/>
    <cellStyle name="Normal 10 3 2 3 3 2 3" xfId="7114"/>
    <cellStyle name="Normal 10 3 2 3 3 2 3 2" xfId="7115"/>
    <cellStyle name="Normal 10 3 2 3 3 2 3 2 2" xfId="7116"/>
    <cellStyle name="Normal 10 3 2 3 3 2 3 3" xfId="7117"/>
    <cellStyle name="Normal 10 3 2 3 3 2 3 3 2" xfId="7118"/>
    <cellStyle name="Normal 10 3 2 3 3 2 3 4" xfId="7119"/>
    <cellStyle name="Normal 10 3 2 3 3 2 3 4 2" xfId="7120"/>
    <cellStyle name="Normal 10 3 2 3 3 2 3 5" xfId="7121"/>
    <cellStyle name="Normal 10 3 2 3 3 2 3 6" xfId="7122"/>
    <cellStyle name="Normal 10 3 2 3 3 2 3 7" xfId="35858"/>
    <cellStyle name="Normal 10 3 2 3 3 2 4" xfId="7123"/>
    <cellStyle name="Normal 10 3 2 3 3 2 4 2" xfId="7124"/>
    <cellStyle name="Normal 10 3 2 3 3 2 5" xfId="7125"/>
    <cellStyle name="Normal 10 3 2 3 3 2 5 2" xfId="7126"/>
    <cellStyle name="Normal 10 3 2 3 3 2 6" xfId="7127"/>
    <cellStyle name="Normal 10 3 2 3 3 2 6 2" xfId="7128"/>
    <cellStyle name="Normal 10 3 2 3 3 2 7" xfId="7129"/>
    <cellStyle name="Normal 10 3 2 3 3 2 8" xfId="7130"/>
    <cellStyle name="Normal 10 3 2 3 3 2 9" xfId="7131"/>
    <cellStyle name="Normal 10 3 2 3 3 3" xfId="7132"/>
    <cellStyle name="Normal 10 3 2 3 3 3 2" xfId="7133"/>
    <cellStyle name="Normal 10 3 2 3 3 3 2 2" xfId="7134"/>
    <cellStyle name="Normal 10 3 2 3 3 3 2 2 2" xfId="7135"/>
    <cellStyle name="Normal 10 3 2 3 3 3 2 3" xfId="7136"/>
    <cellStyle name="Normal 10 3 2 3 3 3 2 3 2" xfId="7137"/>
    <cellStyle name="Normal 10 3 2 3 3 3 2 4" xfId="7138"/>
    <cellStyle name="Normal 10 3 2 3 3 3 2 4 2" xfId="7139"/>
    <cellStyle name="Normal 10 3 2 3 3 3 2 5" xfId="7140"/>
    <cellStyle name="Normal 10 3 2 3 3 3 2 6" xfId="7141"/>
    <cellStyle name="Normal 10 3 2 3 3 3 2 7" xfId="35859"/>
    <cellStyle name="Normal 10 3 2 3 3 3 3" xfId="7142"/>
    <cellStyle name="Normal 10 3 2 3 3 3 3 2" xfId="7143"/>
    <cellStyle name="Normal 10 3 2 3 3 3 4" xfId="7144"/>
    <cellStyle name="Normal 10 3 2 3 3 3 4 2" xfId="7145"/>
    <cellStyle name="Normal 10 3 2 3 3 3 5" xfId="7146"/>
    <cellStyle name="Normal 10 3 2 3 3 3 5 2" xfId="7147"/>
    <cellStyle name="Normal 10 3 2 3 3 3 6" xfId="7148"/>
    <cellStyle name="Normal 10 3 2 3 3 3 7" xfId="7149"/>
    <cellStyle name="Normal 10 3 2 3 3 3 8" xfId="7150"/>
    <cellStyle name="Normal 10 3 2 3 3 3 9" xfId="35860"/>
    <cellStyle name="Normal 10 3 2 3 3 4" xfId="7151"/>
    <cellStyle name="Normal 10 3 2 3 3 4 2" xfId="7152"/>
    <cellStyle name="Normal 10 3 2 3 3 4 2 2" xfId="7153"/>
    <cellStyle name="Normal 10 3 2 3 3 4 3" xfId="7154"/>
    <cellStyle name="Normal 10 3 2 3 3 4 3 2" xfId="7155"/>
    <cellStyle name="Normal 10 3 2 3 3 4 4" xfId="7156"/>
    <cellStyle name="Normal 10 3 2 3 3 4 4 2" xfId="7157"/>
    <cellStyle name="Normal 10 3 2 3 3 4 5" xfId="7158"/>
    <cellStyle name="Normal 10 3 2 3 3 4 6" xfId="7159"/>
    <cellStyle name="Normal 10 3 2 3 3 4 7" xfId="35861"/>
    <cellStyle name="Normal 10 3 2 3 3 5" xfId="7160"/>
    <cellStyle name="Normal 10 3 2 3 3 5 2" xfId="7161"/>
    <cellStyle name="Normal 10 3 2 3 3 6" xfId="7162"/>
    <cellStyle name="Normal 10 3 2 3 3 6 2" xfId="7163"/>
    <cellStyle name="Normal 10 3 2 3 3 7" xfId="7164"/>
    <cellStyle name="Normal 10 3 2 3 3 7 2" xfId="7165"/>
    <cellStyle name="Normal 10 3 2 3 3 8" xfId="7166"/>
    <cellStyle name="Normal 10 3 2 3 3 9" xfId="7167"/>
    <cellStyle name="Normal 10 3 2 3 3_Actual" xfId="7168"/>
    <cellStyle name="Normal 10 3 2 3 4" xfId="7169"/>
    <cellStyle name="Normal 10 3 2 3 4 10" xfId="7170"/>
    <cellStyle name="Normal 10 3 2 3 4 11" xfId="7171"/>
    <cellStyle name="Normal 10 3 2 3 4 12" xfId="35862"/>
    <cellStyle name="Normal 10 3 2 3 4 2" xfId="7172"/>
    <cellStyle name="Normal 10 3 2 3 4 2 2" xfId="7173"/>
    <cellStyle name="Normal 10 3 2 3 4 2 2 2" xfId="7174"/>
    <cellStyle name="Normal 10 3 2 3 4 2 2 2 2" xfId="7175"/>
    <cellStyle name="Normal 10 3 2 3 4 2 2 3" xfId="7176"/>
    <cellStyle name="Normal 10 3 2 3 4 2 2 3 2" xfId="7177"/>
    <cellStyle name="Normal 10 3 2 3 4 2 2 4" xfId="7178"/>
    <cellStyle name="Normal 10 3 2 3 4 2 2 4 2" xfId="7179"/>
    <cellStyle name="Normal 10 3 2 3 4 2 2 5" xfId="7180"/>
    <cellStyle name="Normal 10 3 2 3 4 2 2 6" xfId="7181"/>
    <cellStyle name="Normal 10 3 2 3 4 2 2 7" xfId="35863"/>
    <cellStyle name="Normal 10 3 2 3 4 2 3" xfId="7182"/>
    <cellStyle name="Normal 10 3 2 3 4 2 3 2" xfId="7183"/>
    <cellStyle name="Normal 10 3 2 3 4 2 4" xfId="7184"/>
    <cellStyle name="Normal 10 3 2 3 4 2 4 2" xfId="7185"/>
    <cellStyle name="Normal 10 3 2 3 4 2 5" xfId="7186"/>
    <cellStyle name="Normal 10 3 2 3 4 2 5 2" xfId="7187"/>
    <cellStyle name="Normal 10 3 2 3 4 2 6" xfId="7188"/>
    <cellStyle name="Normal 10 3 2 3 4 2 7" xfId="7189"/>
    <cellStyle name="Normal 10 3 2 3 4 2 8" xfId="7190"/>
    <cellStyle name="Normal 10 3 2 3 4 2 9" xfId="35864"/>
    <cellStyle name="Normal 10 3 2 3 4 3" xfId="7191"/>
    <cellStyle name="Normal 10 3 2 3 4 3 2" xfId="7192"/>
    <cellStyle name="Normal 10 3 2 3 4 3 2 2" xfId="7193"/>
    <cellStyle name="Normal 10 3 2 3 4 3 3" xfId="7194"/>
    <cellStyle name="Normal 10 3 2 3 4 3 3 2" xfId="7195"/>
    <cellStyle name="Normal 10 3 2 3 4 3 4" xfId="7196"/>
    <cellStyle name="Normal 10 3 2 3 4 3 4 2" xfId="7197"/>
    <cellStyle name="Normal 10 3 2 3 4 3 5" xfId="7198"/>
    <cellStyle name="Normal 10 3 2 3 4 3 6" xfId="7199"/>
    <cellStyle name="Normal 10 3 2 3 4 3 7" xfId="35865"/>
    <cellStyle name="Normal 10 3 2 3 4 4" xfId="7200"/>
    <cellStyle name="Normal 10 3 2 3 4 4 2" xfId="7201"/>
    <cellStyle name="Normal 10 3 2 3 4 5" xfId="7202"/>
    <cellStyle name="Normal 10 3 2 3 4 5 2" xfId="7203"/>
    <cellStyle name="Normal 10 3 2 3 4 6" xfId="7204"/>
    <cellStyle name="Normal 10 3 2 3 4 6 2" xfId="7205"/>
    <cellStyle name="Normal 10 3 2 3 4 7" xfId="7206"/>
    <cellStyle name="Normal 10 3 2 3 4 8" xfId="7207"/>
    <cellStyle name="Normal 10 3 2 3 4 9" xfId="7208"/>
    <cellStyle name="Normal 10 3 2 3 5" xfId="7209"/>
    <cellStyle name="Normal 10 3 2 3 5 2" xfId="7210"/>
    <cellStyle name="Normal 10 3 2 3 5 2 2" xfId="7211"/>
    <cellStyle name="Normal 10 3 2 3 5 2 2 2" xfId="7212"/>
    <cellStyle name="Normal 10 3 2 3 5 2 3" xfId="7213"/>
    <cellStyle name="Normal 10 3 2 3 5 2 3 2" xfId="7214"/>
    <cellStyle name="Normal 10 3 2 3 5 2 4" xfId="7215"/>
    <cellStyle name="Normal 10 3 2 3 5 2 4 2" xfId="7216"/>
    <cellStyle name="Normal 10 3 2 3 5 2 5" xfId="7217"/>
    <cellStyle name="Normal 10 3 2 3 5 2 6" xfId="7218"/>
    <cellStyle name="Normal 10 3 2 3 5 2 7" xfId="35866"/>
    <cellStyle name="Normal 10 3 2 3 5 3" xfId="7219"/>
    <cellStyle name="Normal 10 3 2 3 5 3 2" xfId="7220"/>
    <cellStyle name="Normal 10 3 2 3 5 4" xfId="7221"/>
    <cellStyle name="Normal 10 3 2 3 5 4 2" xfId="7222"/>
    <cellStyle name="Normal 10 3 2 3 5 5" xfId="7223"/>
    <cellStyle name="Normal 10 3 2 3 5 5 2" xfId="7224"/>
    <cellStyle name="Normal 10 3 2 3 5 6" xfId="7225"/>
    <cellStyle name="Normal 10 3 2 3 5 7" xfId="7226"/>
    <cellStyle name="Normal 10 3 2 3 5 8" xfId="7227"/>
    <cellStyle name="Normal 10 3 2 3 5 9" xfId="35867"/>
    <cellStyle name="Normal 10 3 2 3 6" xfId="7228"/>
    <cellStyle name="Normal 10 3 2 3 6 2" xfId="7229"/>
    <cellStyle name="Normal 10 3 2 3 6 2 2" xfId="7230"/>
    <cellStyle name="Normal 10 3 2 3 6 3" xfId="7231"/>
    <cellStyle name="Normal 10 3 2 3 6 3 2" xfId="7232"/>
    <cellStyle name="Normal 10 3 2 3 6 4" xfId="7233"/>
    <cellStyle name="Normal 10 3 2 3 6 4 2" xfId="7234"/>
    <cellStyle name="Normal 10 3 2 3 6 5" xfId="7235"/>
    <cellStyle name="Normal 10 3 2 3 6 6" xfId="7236"/>
    <cellStyle name="Normal 10 3 2 3 6 7" xfId="35868"/>
    <cellStyle name="Normal 10 3 2 3 7" xfId="7237"/>
    <cellStyle name="Normal 10 3 2 3 7 2" xfId="7238"/>
    <cellStyle name="Normal 10 3 2 3 8" xfId="7239"/>
    <cellStyle name="Normal 10 3 2 3 8 2" xfId="7240"/>
    <cellStyle name="Normal 10 3 2 3 9" xfId="7241"/>
    <cellStyle name="Normal 10 3 2 3 9 2" xfId="7242"/>
    <cellStyle name="Normal 10 3 2 3_Actual" xfId="7243"/>
    <cellStyle name="Normal 10 3 2 4" xfId="7244"/>
    <cellStyle name="Normal 10 3 2 4 10" xfId="7245"/>
    <cellStyle name="Normal 10 3 2 4 11" xfId="7246"/>
    <cellStyle name="Normal 10 3 2 4 12" xfId="7247"/>
    <cellStyle name="Normal 10 3 2 4 13" xfId="7248"/>
    <cellStyle name="Normal 10 3 2 4 14" xfId="7249"/>
    <cellStyle name="Normal 10 3 2 4 15" xfId="35869"/>
    <cellStyle name="Normal 10 3 2 4 2" xfId="7250"/>
    <cellStyle name="Normal 10 3 2 4 2 10" xfId="7251"/>
    <cellStyle name="Normal 10 3 2 4 2 11" xfId="7252"/>
    <cellStyle name="Normal 10 3 2 4 2 12" xfId="35870"/>
    <cellStyle name="Normal 10 3 2 4 2 2" xfId="7253"/>
    <cellStyle name="Normal 10 3 2 4 2 2 2" xfId="7254"/>
    <cellStyle name="Normal 10 3 2 4 2 2 2 2" xfId="7255"/>
    <cellStyle name="Normal 10 3 2 4 2 2 2 2 2" xfId="7256"/>
    <cellStyle name="Normal 10 3 2 4 2 2 2 3" xfId="7257"/>
    <cellStyle name="Normal 10 3 2 4 2 2 2 3 2" xfId="7258"/>
    <cellStyle name="Normal 10 3 2 4 2 2 2 4" xfId="7259"/>
    <cellStyle name="Normal 10 3 2 4 2 2 2 4 2" xfId="7260"/>
    <cellStyle name="Normal 10 3 2 4 2 2 2 5" xfId="7261"/>
    <cellStyle name="Normal 10 3 2 4 2 2 2 6" xfId="7262"/>
    <cellStyle name="Normal 10 3 2 4 2 2 2 7" xfId="35871"/>
    <cellStyle name="Normal 10 3 2 4 2 2 3" xfId="7263"/>
    <cellStyle name="Normal 10 3 2 4 2 2 3 2" xfId="7264"/>
    <cellStyle name="Normal 10 3 2 4 2 2 4" xfId="7265"/>
    <cellStyle name="Normal 10 3 2 4 2 2 4 2" xfId="7266"/>
    <cellStyle name="Normal 10 3 2 4 2 2 5" xfId="7267"/>
    <cellStyle name="Normal 10 3 2 4 2 2 5 2" xfId="7268"/>
    <cellStyle name="Normal 10 3 2 4 2 2 6" xfId="7269"/>
    <cellStyle name="Normal 10 3 2 4 2 2 7" xfId="7270"/>
    <cellStyle name="Normal 10 3 2 4 2 2 8" xfId="7271"/>
    <cellStyle name="Normal 10 3 2 4 2 2 9" xfId="35872"/>
    <cellStyle name="Normal 10 3 2 4 2 3" xfId="7272"/>
    <cellStyle name="Normal 10 3 2 4 2 3 2" xfId="7273"/>
    <cellStyle name="Normal 10 3 2 4 2 3 2 2" xfId="7274"/>
    <cellStyle name="Normal 10 3 2 4 2 3 3" xfId="7275"/>
    <cellStyle name="Normal 10 3 2 4 2 3 3 2" xfId="7276"/>
    <cellStyle name="Normal 10 3 2 4 2 3 4" xfId="7277"/>
    <cellStyle name="Normal 10 3 2 4 2 3 4 2" xfId="7278"/>
    <cellStyle name="Normal 10 3 2 4 2 3 5" xfId="7279"/>
    <cellStyle name="Normal 10 3 2 4 2 3 6" xfId="7280"/>
    <cellStyle name="Normal 10 3 2 4 2 3 7" xfId="35873"/>
    <cellStyle name="Normal 10 3 2 4 2 4" xfId="7281"/>
    <cellStyle name="Normal 10 3 2 4 2 4 2" xfId="7282"/>
    <cellStyle name="Normal 10 3 2 4 2 5" xfId="7283"/>
    <cellStyle name="Normal 10 3 2 4 2 5 2" xfId="7284"/>
    <cellStyle name="Normal 10 3 2 4 2 6" xfId="7285"/>
    <cellStyle name="Normal 10 3 2 4 2 6 2" xfId="7286"/>
    <cellStyle name="Normal 10 3 2 4 2 7" xfId="7287"/>
    <cellStyle name="Normal 10 3 2 4 2 8" xfId="7288"/>
    <cellStyle name="Normal 10 3 2 4 2 9" xfId="7289"/>
    <cellStyle name="Normal 10 3 2 4 3" xfId="7290"/>
    <cellStyle name="Normal 10 3 2 4 3 10" xfId="7291"/>
    <cellStyle name="Normal 10 3 2 4 3 11" xfId="7292"/>
    <cellStyle name="Normal 10 3 2 4 3 12" xfId="35874"/>
    <cellStyle name="Normal 10 3 2 4 3 2" xfId="7293"/>
    <cellStyle name="Normal 10 3 2 4 3 2 2" xfId="7294"/>
    <cellStyle name="Normal 10 3 2 4 3 2 2 2" xfId="7295"/>
    <cellStyle name="Normal 10 3 2 4 3 2 2 2 2" xfId="7296"/>
    <cellStyle name="Normal 10 3 2 4 3 2 2 3" xfId="7297"/>
    <cellStyle name="Normal 10 3 2 4 3 2 2 3 2" xfId="7298"/>
    <cellStyle name="Normal 10 3 2 4 3 2 2 4" xfId="7299"/>
    <cellStyle name="Normal 10 3 2 4 3 2 2 4 2" xfId="7300"/>
    <cellStyle name="Normal 10 3 2 4 3 2 2 5" xfId="7301"/>
    <cellStyle name="Normal 10 3 2 4 3 2 2 6" xfId="7302"/>
    <cellStyle name="Normal 10 3 2 4 3 2 2 7" xfId="35875"/>
    <cellStyle name="Normal 10 3 2 4 3 2 3" xfId="7303"/>
    <cellStyle name="Normal 10 3 2 4 3 2 3 2" xfId="7304"/>
    <cellStyle name="Normal 10 3 2 4 3 2 4" xfId="7305"/>
    <cellStyle name="Normal 10 3 2 4 3 2 4 2" xfId="7306"/>
    <cellStyle name="Normal 10 3 2 4 3 2 5" xfId="7307"/>
    <cellStyle name="Normal 10 3 2 4 3 2 5 2" xfId="7308"/>
    <cellStyle name="Normal 10 3 2 4 3 2 6" xfId="7309"/>
    <cellStyle name="Normal 10 3 2 4 3 2 7" xfId="7310"/>
    <cellStyle name="Normal 10 3 2 4 3 2 8" xfId="7311"/>
    <cellStyle name="Normal 10 3 2 4 3 2 9" xfId="35876"/>
    <cellStyle name="Normal 10 3 2 4 3 3" xfId="7312"/>
    <cellStyle name="Normal 10 3 2 4 3 3 2" xfId="7313"/>
    <cellStyle name="Normal 10 3 2 4 3 3 2 2" xfId="7314"/>
    <cellStyle name="Normal 10 3 2 4 3 3 3" xfId="7315"/>
    <cellStyle name="Normal 10 3 2 4 3 3 3 2" xfId="7316"/>
    <cellStyle name="Normal 10 3 2 4 3 3 4" xfId="7317"/>
    <cellStyle name="Normal 10 3 2 4 3 3 4 2" xfId="7318"/>
    <cellStyle name="Normal 10 3 2 4 3 3 5" xfId="7319"/>
    <cellStyle name="Normal 10 3 2 4 3 3 6" xfId="7320"/>
    <cellStyle name="Normal 10 3 2 4 3 3 7" xfId="35877"/>
    <cellStyle name="Normal 10 3 2 4 3 4" xfId="7321"/>
    <cellStyle name="Normal 10 3 2 4 3 4 2" xfId="7322"/>
    <cellStyle name="Normal 10 3 2 4 3 5" xfId="7323"/>
    <cellStyle name="Normal 10 3 2 4 3 5 2" xfId="7324"/>
    <cellStyle name="Normal 10 3 2 4 3 6" xfId="7325"/>
    <cellStyle name="Normal 10 3 2 4 3 6 2" xfId="7326"/>
    <cellStyle name="Normal 10 3 2 4 3 7" xfId="7327"/>
    <cellStyle name="Normal 10 3 2 4 3 8" xfId="7328"/>
    <cellStyle name="Normal 10 3 2 4 3 9" xfId="7329"/>
    <cellStyle name="Normal 10 3 2 4 4" xfId="7330"/>
    <cellStyle name="Normal 10 3 2 4 4 10" xfId="7331"/>
    <cellStyle name="Normal 10 3 2 4 4 11" xfId="7332"/>
    <cellStyle name="Normal 10 3 2 4 4 12" xfId="35878"/>
    <cellStyle name="Normal 10 3 2 4 4 2" xfId="7333"/>
    <cellStyle name="Normal 10 3 2 4 4 2 2" xfId="7334"/>
    <cellStyle name="Normal 10 3 2 4 4 2 2 2" xfId="7335"/>
    <cellStyle name="Normal 10 3 2 4 4 2 2 2 2" xfId="7336"/>
    <cellStyle name="Normal 10 3 2 4 4 2 2 3" xfId="7337"/>
    <cellStyle name="Normal 10 3 2 4 4 2 2 3 2" xfId="7338"/>
    <cellStyle name="Normal 10 3 2 4 4 2 2 4" xfId="7339"/>
    <cellStyle name="Normal 10 3 2 4 4 2 2 4 2" xfId="7340"/>
    <cellStyle name="Normal 10 3 2 4 4 2 2 5" xfId="7341"/>
    <cellStyle name="Normal 10 3 2 4 4 2 2 6" xfId="7342"/>
    <cellStyle name="Normal 10 3 2 4 4 2 2 7" xfId="35879"/>
    <cellStyle name="Normal 10 3 2 4 4 2 3" xfId="7343"/>
    <cellStyle name="Normal 10 3 2 4 4 2 3 2" xfId="7344"/>
    <cellStyle name="Normal 10 3 2 4 4 2 4" xfId="7345"/>
    <cellStyle name="Normal 10 3 2 4 4 2 4 2" xfId="7346"/>
    <cellStyle name="Normal 10 3 2 4 4 2 5" xfId="7347"/>
    <cellStyle name="Normal 10 3 2 4 4 2 5 2" xfId="7348"/>
    <cellStyle name="Normal 10 3 2 4 4 2 6" xfId="7349"/>
    <cellStyle name="Normal 10 3 2 4 4 2 7" xfId="7350"/>
    <cellStyle name="Normal 10 3 2 4 4 2 8" xfId="7351"/>
    <cellStyle name="Normal 10 3 2 4 4 2 9" xfId="35880"/>
    <cellStyle name="Normal 10 3 2 4 4 3" xfId="7352"/>
    <cellStyle name="Normal 10 3 2 4 4 3 2" xfId="7353"/>
    <cellStyle name="Normal 10 3 2 4 4 3 2 2" xfId="7354"/>
    <cellStyle name="Normal 10 3 2 4 4 3 3" xfId="7355"/>
    <cellStyle name="Normal 10 3 2 4 4 3 3 2" xfId="7356"/>
    <cellStyle name="Normal 10 3 2 4 4 3 4" xfId="7357"/>
    <cellStyle name="Normal 10 3 2 4 4 3 4 2" xfId="7358"/>
    <cellStyle name="Normal 10 3 2 4 4 3 5" xfId="7359"/>
    <cellStyle name="Normal 10 3 2 4 4 3 6" xfId="7360"/>
    <cellStyle name="Normal 10 3 2 4 4 3 7" xfId="35881"/>
    <cellStyle name="Normal 10 3 2 4 4 4" xfId="7361"/>
    <cellStyle name="Normal 10 3 2 4 4 4 2" xfId="7362"/>
    <cellStyle name="Normal 10 3 2 4 4 5" xfId="7363"/>
    <cellStyle name="Normal 10 3 2 4 4 5 2" xfId="7364"/>
    <cellStyle name="Normal 10 3 2 4 4 6" xfId="7365"/>
    <cellStyle name="Normal 10 3 2 4 4 6 2" xfId="7366"/>
    <cellStyle name="Normal 10 3 2 4 4 7" xfId="7367"/>
    <cellStyle name="Normal 10 3 2 4 4 8" xfId="7368"/>
    <cellStyle name="Normal 10 3 2 4 4 9" xfId="7369"/>
    <cellStyle name="Normal 10 3 2 4 5" xfId="7370"/>
    <cellStyle name="Normal 10 3 2 4 5 2" xfId="7371"/>
    <cellStyle name="Normal 10 3 2 4 5 2 2" xfId="7372"/>
    <cellStyle name="Normal 10 3 2 4 5 2 2 2" xfId="7373"/>
    <cellStyle name="Normal 10 3 2 4 5 2 3" xfId="7374"/>
    <cellStyle name="Normal 10 3 2 4 5 2 3 2" xfId="7375"/>
    <cellStyle name="Normal 10 3 2 4 5 2 4" xfId="7376"/>
    <cellStyle name="Normal 10 3 2 4 5 2 4 2" xfId="7377"/>
    <cellStyle name="Normal 10 3 2 4 5 2 5" xfId="7378"/>
    <cellStyle name="Normal 10 3 2 4 5 2 6" xfId="7379"/>
    <cellStyle name="Normal 10 3 2 4 5 2 7" xfId="35882"/>
    <cellStyle name="Normal 10 3 2 4 5 3" xfId="7380"/>
    <cellStyle name="Normal 10 3 2 4 5 3 2" xfId="7381"/>
    <cellStyle name="Normal 10 3 2 4 5 4" xfId="7382"/>
    <cellStyle name="Normal 10 3 2 4 5 4 2" xfId="7383"/>
    <cellStyle name="Normal 10 3 2 4 5 5" xfId="7384"/>
    <cellStyle name="Normal 10 3 2 4 5 5 2" xfId="7385"/>
    <cellStyle name="Normal 10 3 2 4 5 6" xfId="7386"/>
    <cellStyle name="Normal 10 3 2 4 5 7" xfId="7387"/>
    <cellStyle name="Normal 10 3 2 4 5 8" xfId="7388"/>
    <cellStyle name="Normal 10 3 2 4 5 9" xfId="35883"/>
    <cellStyle name="Normal 10 3 2 4 6" xfId="7389"/>
    <cellStyle name="Normal 10 3 2 4 6 2" xfId="7390"/>
    <cellStyle name="Normal 10 3 2 4 6 2 2" xfId="7391"/>
    <cellStyle name="Normal 10 3 2 4 6 3" xfId="7392"/>
    <cellStyle name="Normal 10 3 2 4 6 3 2" xfId="7393"/>
    <cellStyle name="Normal 10 3 2 4 6 4" xfId="7394"/>
    <cellStyle name="Normal 10 3 2 4 6 4 2" xfId="7395"/>
    <cellStyle name="Normal 10 3 2 4 6 5" xfId="7396"/>
    <cellStyle name="Normal 10 3 2 4 6 6" xfId="7397"/>
    <cellStyle name="Normal 10 3 2 4 6 7" xfId="35884"/>
    <cellStyle name="Normal 10 3 2 4 7" xfId="7398"/>
    <cellStyle name="Normal 10 3 2 4 7 2" xfId="7399"/>
    <cellStyle name="Normal 10 3 2 4 8" xfId="7400"/>
    <cellStyle name="Normal 10 3 2 4 8 2" xfId="7401"/>
    <cellStyle name="Normal 10 3 2 4 9" xfId="7402"/>
    <cellStyle name="Normal 10 3 2 4 9 2" xfId="7403"/>
    <cellStyle name="Normal 10 3 2 4_Actual" xfId="7404"/>
    <cellStyle name="Normal 10 3 2 5" xfId="7405"/>
    <cellStyle name="Normal 10 3 2 5 10" xfId="7406"/>
    <cellStyle name="Normal 10 3 2 5 11" xfId="7407"/>
    <cellStyle name="Normal 10 3 2 5 12" xfId="7408"/>
    <cellStyle name="Normal 10 3 2 5 13" xfId="7409"/>
    <cellStyle name="Normal 10 3 2 5 14" xfId="7410"/>
    <cellStyle name="Normal 10 3 2 5 15" xfId="35885"/>
    <cellStyle name="Normal 10 3 2 5 2" xfId="7411"/>
    <cellStyle name="Normal 10 3 2 5 2 10" xfId="7412"/>
    <cellStyle name="Normal 10 3 2 5 2 11" xfId="7413"/>
    <cellStyle name="Normal 10 3 2 5 2 12" xfId="35886"/>
    <cellStyle name="Normal 10 3 2 5 2 2" xfId="7414"/>
    <cellStyle name="Normal 10 3 2 5 2 2 2" xfId="7415"/>
    <cellStyle name="Normal 10 3 2 5 2 2 2 2" xfId="7416"/>
    <cellStyle name="Normal 10 3 2 5 2 2 2 2 2" xfId="7417"/>
    <cellStyle name="Normal 10 3 2 5 2 2 2 3" xfId="7418"/>
    <cellStyle name="Normal 10 3 2 5 2 2 2 3 2" xfId="7419"/>
    <cellStyle name="Normal 10 3 2 5 2 2 2 4" xfId="7420"/>
    <cellStyle name="Normal 10 3 2 5 2 2 2 4 2" xfId="7421"/>
    <cellStyle name="Normal 10 3 2 5 2 2 2 5" xfId="7422"/>
    <cellStyle name="Normal 10 3 2 5 2 2 2 6" xfId="7423"/>
    <cellStyle name="Normal 10 3 2 5 2 2 2 7" xfId="35887"/>
    <cellStyle name="Normal 10 3 2 5 2 2 3" xfId="7424"/>
    <cellStyle name="Normal 10 3 2 5 2 2 3 2" xfId="7425"/>
    <cellStyle name="Normal 10 3 2 5 2 2 4" xfId="7426"/>
    <cellStyle name="Normal 10 3 2 5 2 2 4 2" xfId="7427"/>
    <cellStyle name="Normal 10 3 2 5 2 2 5" xfId="7428"/>
    <cellStyle name="Normal 10 3 2 5 2 2 5 2" xfId="7429"/>
    <cellStyle name="Normal 10 3 2 5 2 2 6" xfId="7430"/>
    <cellStyle name="Normal 10 3 2 5 2 2 7" xfId="7431"/>
    <cellStyle name="Normal 10 3 2 5 2 2 8" xfId="7432"/>
    <cellStyle name="Normal 10 3 2 5 2 2 9" xfId="35888"/>
    <cellStyle name="Normal 10 3 2 5 2 3" xfId="7433"/>
    <cellStyle name="Normal 10 3 2 5 2 3 2" xfId="7434"/>
    <cellStyle name="Normal 10 3 2 5 2 3 2 2" xfId="7435"/>
    <cellStyle name="Normal 10 3 2 5 2 3 3" xfId="7436"/>
    <cellStyle name="Normal 10 3 2 5 2 3 3 2" xfId="7437"/>
    <cellStyle name="Normal 10 3 2 5 2 3 4" xfId="7438"/>
    <cellStyle name="Normal 10 3 2 5 2 3 4 2" xfId="7439"/>
    <cellStyle name="Normal 10 3 2 5 2 3 5" xfId="7440"/>
    <cellStyle name="Normal 10 3 2 5 2 3 6" xfId="7441"/>
    <cellStyle name="Normal 10 3 2 5 2 3 7" xfId="35889"/>
    <cellStyle name="Normal 10 3 2 5 2 4" xfId="7442"/>
    <cellStyle name="Normal 10 3 2 5 2 4 2" xfId="7443"/>
    <cellStyle name="Normal 10 3 2 5 2 5" xfId="7444"/>
    <cellStyle name="Normal 10 3 2 5 2 5 2" xfId="7445"/>
    <cellStyle name="Normal 10 3 2 5 2 6" xfId="7446"/>
    <cellStyle name="Normal 10 3 2 5 2 6 2" xfId="7447"/>
    <cellStyle name="Normal 10 3 2 5 2 7" xfId="7448"/>
    <cellStyle name="Normal 10 3 2 5 2 8" xfId="7449"/>
    <cellStyle name="Normal 10 3 2 5 2 9" xfId="7450"/>
    <cellStyle name="Normal 10 3 2 5 3" xfId="7451"/>
    <cellStyle name="Normal 10 3 2 5 3 10" xfId="7452"/>
    <cellStyle name="Normal 10 3 2 5 3 11" xfId="7453"/>
    <cellStyle name="Normal 10 3 2 5 3 12" xfId="35890"/>
    <cellStyle name="Normal 10 3 2 5 3 2" xfId="7454"/>
    <cellStyle name="Normal 10 3 2 5 3 2 2" xfId="7455"/>
    <cellStyle name="Normal 10 3 2 5 3 2 2 2" xfId="7456"/>
    <cellStyle name="Normal 10 3 2 5 3 2 2 2 2" xfId="7457"/>
    <cellStyle name="Normal 10 3 2 5 3 2 2 3" xfId="7458"/>
    <cellStyle name="Normal 10 3 2 5 3 2 2 3 2" xfId="7459"/>
    <cellStyle name="Normal 10 3 2 5 3 2 2 4" xfId="7460"/>
    <cellStyle name="Normal 10 3 2 5 3 2 2 4 2" xfId="7461"/>
    <cellStyle name="Normal 10 3 2 5 3 2 2 5" xfId="7462"/>
    <cellStyle name="Normal 10 3 2 5 3 2 2 6" xfId="7463"/>
    <cellStyle name="Normal 10 3 2 5 3 2 2 7" xfId="35891"/>
    <cellStyle name="Normal 10 3 2 5 3 2 3" xfId="7464"/>
    <cellStyle name="Normal 10 3 2 5 3 2 3 2" xfId="7465"/>
    <cellStyle name="Normal 10 3 2 5 3 2 4" xfId="7466"/>
    <cellStyle name="Normal 10 3 2 5 3 2 4 2" xfId="7467"/>
    <cellStyle name="Normal 10 3 2 5 3 2 5" xfId="7468"/>
    <cellStyle name="Normal 10 3 2 5 3 2 5 2" xfId="7469"/>
    <cellStyle name="Normal 10 3 2 5 3 2 6" xfId="7470"/>
    <cellStyle name="Normal 10 3 2 5 3 2 7" xfId="7471"/>
    <cellStyle name="Normal 10 3 2 5 3 2 8" xfId="7472"/>
    <cellStyle name="Normal 10 3 2 5 3 2 9" xfId="35892"/>
    <cellStyle name="Normal 10 3 2 5 3 3" xfId="7473"/>
    <cellStyle name="Normal 10 3 2 5 3 3 2" xfId="7474"/>
    <cellStyle name="Normal 10 3 2 5 3 3 2 2" xfId="7475"/>
    <cellStyle name="Normal 10 3 2 5 3 3 3" xfId="7476"/>
    <cellStyle name="Normal 10 3 2 5 3 3 3 2" xfId="7477"/>
    <cellStyle name="Normal 10 3 2 5 3 3 4" xfId="7478"/>
    <cellStyle name="Normal 10 3 2 5 3 3 4 2" xfId="7479"/>
    <cellStyle name="Normal 10 3 2 5 3 3 5" xfId="7480"/>
    <cellStyle name="Normal 10 3 2 5 3 3 6" xfId="7481"/>
    <cellStyle name="Normal 10 3 2 5 3 3 7" xfId="35893"/>
    <cellStyle name="Normal 10 3 2 5 3 4" xfId="7482"/>
    <cellStyle name="Normal 10 3 2 5 3 4 2" xfId="7483"/>
    <cellStyle name="Normal 10 3 2 5 3 5" xfId="7484"/>
    <cellStyle name="Normal 10 3 2 5 3 5 2" xfId="7485"/>
    <cellStyle name="Normal 10 3 2 5 3 6" xfId="7486"/>
    <cellStyle name="Normal 10 3 2 5 3 6 2" xfId="7487"/>
    <cellStyle name="Normal 10 3 2 5 3 7" xfId="7488"/>
    <cellStyle name="Normal 10 3 2 5 3 8" xfId="7489"/>
    <cellStyle name="Normal 10 3 2 5 3 9" xfId="7490"/>
    <cellStyle name="Normal 10 3 2 5 4" xfId="7491"/>
    <cellStyle name="Normal 10 3 2 5 4 10" xfId="7492"/>
    <cellStyle name="Normal 10 3 2 5 4 11" xfId="7493"/>
    <cellStyle name="Normal 10 3 2 5 4 12" xfId="35894"/>
    <cellStyle name="Normal 10 3 2 5 4 2" xfId="7494"/>
    <cellStyle name="Normal 10 3 2 5 4 2 2" xfId="7495"/>
    <cellStyle name="Normal 10 3 2 5 4 2 2 2" xfId="7496"/>
    <cellStyle name="Normal 10 3 2 5 4 2 2 2 2" xfId="7497"/>
    <cellStyle name="Normal 10 3 2 5 4 2 2 3" xfId="7498"/>
    <cellStyle name="Normal 10 3 2 5 4 2 2 3 2" xfId="7499"/>
    <cellStyle name="Normal 10 3 2 5 4 2 2 4" xfId="7500"/>
    <cellStyle name="Normal 10 3 2 5 4 2 2 4 2" xfId="7501"/>
    <cellStyle name="Normal 10 3 2 5 4 2 2 5" xfId="7502"/>
    <cellStyle name="Normal 10 3 2 5 4 2 2 6" xfId="7503"/>
    <cellStyle name="Normal 10 3 2 5 4 2 2 7" xfId="35895"/>
    <cellStyle name="Normal 10 3 2 5 4 2 3" xfId="7504"/>
    <cellStyle name="Normal 10 3 2 5 4 2 3 2" xfId="7505"/>
    <cellStyle name="Normal 10 3 2 5 4 2 4" xfId="7506"/>
    <cellStyle name="Normal 10 3 2 5 4 2 4 2" xfId="7507"/>
    <cellStyle name="Normal 10 3 2 5 4 2 5" xfId="7508"/>
    <cellStyle name="Normal 10 3 2 5 4 2 5 2" xfId="7509"/>
    <cellStyle name="Normal 10 3 2 5 4 2 6" xfId="7510"/>
    <cellStyle name="Normal 10 3 2 5 4 2 7" xfId="7511"/>
    <cellStyle name="Normal 10 3 2 5 4 2 8" xfId="7512"/>
    <cellStyle name="Normal 10 3 2 5 4 2 9" xfId="35896"/>
    <cellStyle name="Normal 10 3 2 5 4 3" xfId="7513"/>
    <cellStyle name="Normal 10 3 2 5 4 3 2" xfId="7514"/>
    <cellStyle name="Normal 10 3 2 5 4 3 2 2" xfId="7515"/>
    <cellStyle name="Normal 10 3 2 5 4 3 3" xfId="7516"/>
    <cellStyle name="Normal 10 3 2 5 4 3 3 2" xfId="7517"/>
    <cellStyle name="Normal 10 3 2 5 4 3 4" xfId="7518"/>
    <cellStyle name="Normal 10 3 2 5 4 3 4 2" xfId="7519"/>
    <cellStyle name="Normal 10 3 2 5 4 3 5" xfId="7520"/>
    <cellStyle name="Normal 10 3 2 5 4 3 6" xfId="7521"/>
    <cellStyle name="Normal 10 3 2 5 4 3 7" xfId="35897"/>
    <cellStyle name="Normal 10 3 2 5 4 4" xfId="7522"/>
    <cellStyle name="Normal 10 3 2 5 4 4 2" xfId="7523"/>
    <cellStyle name="Normal 10 3 2 5 4 5" xfId="7524"/>
    <cellStyle name="Normal 10 3 2 5 4 5 2" xfId="7525"/>
    <cellStyle name="Normal 10 3 2 5 4 6" xfId="7526"/>
    <cellStyle name="Normal 10 3 2 5 4 6 2" xfId="7527"/>
    <cellStyle name="Normal 10 3 2 5 4 7" xfId="7528"/>
    <cellStyle name="Normal 10 3 2 5 4 8" xfId="7529"/>
    <cellStyle name="Normal 10 3 2 5 4 9" xfId="7530"/>
    <cellStyle name="Normal 10 3 2 5 5" xfId="7531"/>
    <cellStyle name="Normal 10 3 2 5 5 2" xfId="7532"/>
    <cellStyle name="Normal 10 3 2 5 5 2 2" xfId="7533"/>
    <cellStyle name="Normal 10 3 2 5 5 2 2 2" xfId="7534"/>
    <cellStyle name="Normal 10 3 2 5 5 2 3" xfId="7535"/>
    <cellStyle name="Normal 10 3 2 5 5 2 3 2" xfId="7536"/>
    <cellStyle name="Normal 10 3 2 5 5 2 4" xfId="7537"/>
    <cellStyle name="Normal 10 3 2 5 5 2 4 2" xfId="7538"/>
    <cellStyle name="Normal 10 3 2 5 5 2 5" xfId="7539"/>
    <cellStyle name="Normal 10 3 2 5 5 2 6" xfId="7540"/>
    <cellStyle name="Normal 10 3 2 5 5 2 7" xfId="35898"/>
    <cellStyle name="Normal 10 3 2 5 5 3" xfId="7541"/>
    <cellStyle name="Normal 10 3 2 5 5 3 2" xfId="7542"/>
    <cellStyle name="Normal 10 3 2 5 5 4" xfId="7543"/>
    <cellStyle name="Normal 10 3 2 5 5 4 2" xfId="7544"/>
    <cellStyle name="Normal 10 3 2 5 5 5" xfId="7545"/>
    <cellStyle name="Normal 10 3 2 5 5 5 2" xfId="7546"/>
    <cellStyle name="Normal 10 3 2 5 5 6" xfId="7547"/>
    <cellStyle name="Normal 10 3 2 5 5 7" xfId="7548"/>
    <cellStyle name="Normal 10 3 2 5 5 8" xfId="7549"/>
    <cellStyle name="Normal 10 3 2 5 5 9" xfId="35899"/>
    <cellStyle name="Normal 10 3 2 5 6" xfId="7550"/>
    <cellStyle name="Normal 10 3 2 5 6 2" xfId="7551"/>
    <cellStyle name="Normal 10 3 2 5 6 2 2" xfId="7552"/>
    <cellStyle name="Normal 10 3 2 5 6 3" xfId="7553"/>
    <cellStyle name="Normal 10 3 2 5 6 3 2" xfId="7554"/>
    <cellStyle name="Normal 10 3 2 5 6 4" xfId="7555"/>
    <cellStyle name="Normal 10 3 2 5 6 4 2" xfId="7556"/>
    <cellStyle name="Normal 10 3 2 5 6 5" xfId="7557"/>
    <cellStyle name="Normal 10 3 2 5 6 6" xfId="7558"/>
    <cellStyle name="Normal 10 3 2 5 6 7" xfId="35900"/>
    <cellStyle name="Normal 10 3 2 5 7" xfId="7559"/>
    <cellStyle name="Normal 10 3 2 5 7 2" xfId="7560"/>
    <cellStyle name="Normal 10 3 2 5 8" xfId="7561"/>
    <cellStyle name="Normal 10 3 2 5 8 2" xfId="7562"/>
    <cellStyle name="Normal 10 3 2 5 9" xfId="7563"/>
    <cellStyle name="Normal 10 3 2 5 9 2" xfId="7564"/>
    <cellStyle name="Normal 10 3 2 5_Actual" xfId="7565"/>
    <cellStyle name="Normal 10 3 2 6" xfId="7566"/>
    <cellStyle name="Normal 10 3 2 6 10" xfId="7567"/>
    <cellStyle name="Normal 10 3 2 6 11" xfId="7568"/>
    <cellStyle name="Normal 10 3 2 6 12" xfId="35901"/>
    <cellStyle name="Normal 10 3 2 6 2" xfId="7569"/>
    <cellStyle name="Normal 10 3 2 6 2 2" xfId="7570"/>
    <cellStyle name="Normal 10 3 2 6 2 2 2" xfId="7571"/>
    <cellStyle name="Normal 10 3 2 6 2 2 2 2" xfId="7572"/>
    <cellStyle name="Normal 10 3 2 6 2 2 3" xfId="7573"/>
    <cellStyle name="Normal 10 3 2 6 2 2 3 2" xfId="7574"/>
    <cellStyle name="Normal 10 3 2 6 2 2 4" xfId="7575"/>
    <cellStyle name="Normal 10 3 2 6 2 2 4 2" xfId="7576"/>
    <cellStyle name="Normal 10 3 2 6 2 2 5" xfId="7577"/>
    <cellStyle name="Normal 10 3 2 6 2 2 6" xfId="7578"/>
    <cellStyle name="Normal 10 3 2 6 2 2 7" xfId="35902"/>
    <cellStyle name="Normal 10 3 2 6 2 3" xfId="7579"/>
    <cellStyle name="Normal 10 3 2 6 2 3 2" xfId="7580"/>
    <cellStyle name="Normal 10 3 2 6 2 4" xfId="7581"/>
    <cellStyle name="Normal 10 3 2 6 2 4 2" xfId="7582"/>
    <cellStyle name="Normal 10 3 2 6 2 5" xfId="7583"/>
    <cellStyle name="Normal 10 3 2 6 2 5 2" xfId="7584"/>
    <cellStyle name="Normal 10 3 2 6 2 6" xfId="7585"/>
    <cellStyle name="Normal 10 3 2 6 2 7" xfId="7586"/>
    <cellStyle name="Normal 10 3 2 6 2 8" xfId="7587"/>
    <cellStyle name="Normal 10 3 2 6 2 9" xfId="35903"/>
    <cellStyle name="Normal 10 3 2 6 3" xfId="7588"/>
    <cellStyle name="Normal 10 3 2 6 3 2" xfId="7589"/>
    <cellStyle name="Normal 10 3 2 6 3 2 2" xfId="7590"/>
    <cellStyle name="Normal 10 3 2 6 3 3" xfId="7591"/>
    <cellStyle name="Normal 10 3 2 6 3 3 2" xfId="7592"/>
    <cellStyle name="Normal 10 3 2 6 3 4" xfId="7593"/>
    <cellStyle name="Normal 10 3 2 6 3 4 2" xfId="7594"/>
    <cellStyle name="Normal 10 3 2 6 3 5" xfId="7595"/>
    <cellStyle name="Normal 10 3 2 6 3 6" xfId="7596"/>
    <cellStyle name="Normal 10 3 2 6 3 7" xfId="35904"/>
    <cellStyle name="Normal 10 3 2 6 4" xfId="7597"/>
    <cellStyle name="Normal 10 3 2 6 4 2" xfId="7598"/>
    <cellStyle name="Normal 10 3 2 6 5" xfId="7599"/>
    <cellStyle name="Normal 10 3 2 6 5 2" xfId="7600"/>
    <cellStyle name="Normal 10 3 2 6 6" xfId="7601"/>
    <cellStyle name="Normal 10 3 2 6 6 2" xfId="7602"/>
    <cellStyle name="Normal 10 3 2 6 7" xfId="7603"/>
    <cellStyle name="Normal 10 3 2 6 8" xfId="7604"/>
    <cellStyle name="Normal 10 3 2 6 9" xfId="7605"/>
    <cellStyle name="Normal 10 3 2 7" xfId="7606"/>
    <cellStyle name="Normal 10 3 2 7 10" xfId="7607"/>
    <cellStyle name="Normal 10 3 2 7 11" xfId="7608"/>
    <cellStyle name="Normal 10 3 2 7 12" xfId="35905"/>
    <cellStyle name="Normal 10 3 2 7 2" xfId="7609"/>
    <cellStyle name="Normal 10 3 2 7 2 2" xfId="7610"/>
    <cellStyle name="Normal 10 3 2 7 2 2 2" xfId="7611"/>
    <cellStyle name="Normal 10 3 2 7 2 2 2 2" xfId="7612"/>
    <cellStyle name="Normal 10 3 2 7 2 2 3" xfId="7613"/>
    <cellStyle name="Normal 10 3 2 7 2 2 3 2" xfId="7614"/>
    <cellStyle name="Normal 10 3 2 7 2 2 4" xfId="7615"/>
    <cellStyle name="Normal 10 3 2 7 2 2 4 2" xfId="7616"/>
    <cellStyle name="Normal 10 3 2 7 2 2 5" xfId="7617"/>
    <cellStyle name="Normal 10 3 2 7 2 2 6" xfId="7618"/>
    <cellStyle name="Normal 10 3 2 7 2 2 7" xfId="35906"/>
    <cellStyle name="Normal 10 3 2 7 2 3" xfId="7619"/>
    <cellStyle name="Normal 10 3 2 7 2 3 2" xfId="7620"/>
    <cellStyle name="Normal 10 3 2 7 2 4" xfId="7621"/>
    <cellStyle name="Normal 10 3 2 7 2 4 2" xfId="7622"/>
    <cellStyle name="Normal 10 3 2 7 2 5" xfId="7623"/>
    <cellStyle name="Normal 10 3 2 7 2 5 2" xfId="7624"/>
    <cellStyle name="Normal 10 3 2 7 2 6" xfId="7625"/>
    <cellStyle name="Normal 10 3 2 7 2 7" xfId="7626"/>
    <cellStyle name="Normal 10 3 2 7 2 8" xfId="7627"/>
    <cellStyle name="Normal 10 3 2 7 2 9" xfId="35907"/>
    <cellStyle name="Normal 10 3 2 7 3" xfId="7628"/>
    <cellStyle name="Normal 10 3 2 7 3 2" xfId="7629"/>
    <cellStyle name="Normal 10 3 2 7 3 2 2" xfId="7630"/>
    <cellStyle name="Normal 10 3 2 7 3 3" xfId="7631"/>
    <cellStyle name="Normal 10 3 2 7 3 3 2" xfId="7632"/>
    <cellStyle name="Normal 10 3 2 7 3 4" xfId="7633"/>
    <cellStyle name="Normal 10 3 2 7 3 4 2" xfId="7634"/>
    <cellStyle name="Normal 10 3 2 7 3 5" xfId="7635"/>
    <cellStyle name="Normal 10 3 2 7 3 6" xfId="7636"/>
    <cellStyle name="Normal 10 3 2 7 3 7" xfId="35908"/>
    <cellStyle name="Normal 10 3 2 7 4" xfId="7637"/>
    <cellStyle name="Normal 10 3 2 7 4 2" xfId="7638"/>
    <cellStyle name="Normal 10 3 2 7 5" xfId="7639"/>
    <cellStyle name="Normal 10 3 2 7 5 2" xfId="7640"/>
    <cellStyle name="Normal 10 3 2 7 6" xfId="7641"/>
    <cellStyle name="Normal 10 3 2 7 6 2" xfId="7642"/>
    <cellStyle name="Normal 10 3 2 7 7" xfId="7643"/>
    <cellStyle name="Normal 10 3 2 7 8" xfId="7644"/>
    <cellStyle name="Normal 10 3 2 7 9" xfId="7645"/>
    <cellStyle name="Normal 10 3 2 8" xfId="7646"/>
    <cellStyle name="Normal 10 3 2 8 10" xfId="7647"/>
    <cellStyle name="Normal 10 3 2 8 11" xfId="7648"/>
    <cellStyle name="Normal 10 3 2 8 12" xfId="35909"/>
    <cellStyle name="Normal 10 3 2 8 2" xfId="7649"/>
    <cellStyle name="Normal 10 3 2 8 2 2" xfId="7650"/>
    <cellStyle name="Normal 10 3 2 8 2 2 2" xfId="7651"/>
    <cellStyle name="Normal 10 3 2 8 2 2 2 2" xfId="7652"/>
    <cellStyle name="Normal 10 3 2 8 2 2 3" xfId="7653"/>
    <cellStyle name="Normal 10 3 2 8 2 2 3 2" xfId="7654"/>
    <cellStyle name="Normal 10 3 2 8 2 2 4" xfId="7655"/>
    <cellStyle name="Normal 10 3 2 8 2 2 4 2" xfId="7656"/>
    <cellStyle name="Normal 10 3 2 8 2 2 5" xfId="7657"/>
    <cellStyle name="Normal 10 3 2 8 2 2 6" xfId="7658"/>
    <cellStyle name="Normal 10 3 2 8 2 2 7" xfId="35910"/>
    <cellStyle name="Normal 10 3 2 8 2 3" xfId="7659"/>
    <cellStyle name="Normal 10 3 2 8 2 3 2" xfId="7660"/>
    <cellStyle name="Normal 10 3 2 8 2 4" xfId="7661"/>
    <cellStyle name="Normal 10 3 2 8 2 4 2" xfId="7662"/>
    <cellStyle name="Normal 10 3 2 8 2 5" xfId="7663"/>
    <cellStyle name="Normal 10 3 2 8 2 5 2" xfId="7664"/>
    <cellStyle name="Normal 10 3 2 8 2 6" xfId="7665"/>
    <cellStyle name="Normal 10 3 2 8 2 7" xfId="7666"/>
    <cellStyle name="Normal 10 3 2 8 2 8" xfId="7667"/>
    <cellStyle name="Normal 10 3 2 8 2 9" xfId="35911"/>
    <cellStyle name="Normal 10 3 2 8 3" xfId="7668"/>
    <cellStyle name="Normal 10 3 2 8 3 2" xfId="7669"/>
    <cellStyle name="Normal 10 3 2 8 3 2 2" xfId="7670"/>
    <cellStyle name="Normal 10 3 2 8 3 3" xfId="7671"/>
    <cellStyle name="Normal 10 3 2 8 3 3 2" xfId="7672"/>
    <cellStyle name="Normal 10 3 2 8 3 4" xfId="7673"/>
    <cellStyle name="Normal 10 3 2 8 3 4 2" xfId="7674"/>
    <cellStyle name="Normal 10 3 2 8 3 5" xfId="7675"/>
    <cellStyle name="Normal 10 3 2 8 3 6" xfId="7676"/>
    <cellStyle name="Normal 10 3 2 8 3 7" xfId="35912"/>
    <cellStyle name="Normal 10 3 2 8 4" xfId="7677"/>
    <cellStyle name="Normal 10 3 2 8 4 2" xfId="7678"/>
    <cellStyle name="Normal 10 3 2 8 5" xfId="7679"/>
    <cellStyle name="Normal 10 3 2 8 5 2" xfId="7680"/>
    <cellStyle name="Normal 10 3 2 8 6" xfId="7681"/>
    <cellStyle name="Normal 10 3 2 8 6 2" xfId="7682"/>
    <cellStyle name="Normal 10 3 2 8 7" xfId="7683"/>
    <cellStyle name="Normal 10 3 2 8 8" xfId="7684"/>
    <cellStyle name="Normal 10 3 2 8 9" xfId="7685"/>
    <cellStyle name="Normal 10 3 2 9" xfId="7686"/>
    <cellStyle name="Normal 10 3 2 9 10" xfId="7687"/>
    <cellStyle name="Normal 10 3 2 9 11" xfId="35913"/>
    <cellStyle name="Normal 10 3 2 9 2" xfId="7688"/>
    <cellStyle name="Normal 10 3 2 9 2 2" xfId="7689"/>
    <cellStyle name="Normal 10 3 2 9 2 2 2" xfId="7690"/>
    <cellStyle name="Normal 10 3 2 9 2 3" xfId="7691"/>
    <cellStyle name="Normal 10 3 2 9 2 3 2" xfId="7692"/>
    <cellStyle name="Normal 10 3 2 9 2 4" xfId="7693"/>
    <cellStyle name="Normal 10 3 2 9 2 4 2" xfId="7694"/>
    <cellStyle name="Normal 10 3 2 9 2 5" xfId="7695"/>
    <cellStyle name="Normal 10 3 2 9 2 6" xfId="7696"/>
    <cellStyle name="Normal 10 3 2 9 2 7" xfId="35914"/>
    <cellStyle name="Normal 10 3 2 9 3" xfId="7697"/>
    <cellStyle name="Normal 10 3 2 9 3 2" xfId="7698"/>
    <cellStyle name="Normal 10 3 2 9 4" xfId="7699"/>
    <cellStyle name="Normal 10 3 2 9 4 2" xfId="7700"/>
    <cellStyle name="Normal 10 3 2 9 5" xfId="7701"/>
    <cellStyle name="Normal 10 3 2 9 5 2" xfId="7702"/>
    <cellStyle name="Normal 10 3 2 9 6" xfId="7703"/>
    <cellStyle name="Normal 10 3 2 9 7" xfId="7704"/>
    <cellStyle name="Normal 10 3 2 9 8" xfId="7705"/>
    <cellStyle name="Normal 10 3 2 9 9" xfId="7706"/>
    <cellStyle name="Normal 10 3 2_Actual" xfId="7707"/>
    <cellStyle name="Normal 10 3 20" xfId="7708"/>
    <cellStyle name="Normal 10 3 20 2" xfId="7709"/>
    <cellStyle name="Normal 10 3 21" xfId="7710"/>
    <cellStyle name="Normal 10 3 21 2" xfId="7711"/>
    <cellStyle name="Normal 10 3 22" xfId="7712"/>
    <cellStyle name="Normal 10 3 22 2" xfId="7713"/>
    <cellStyle name="Normal 10 3 23" xfId="7714"/>
    <cellStyle name="Normal 10 3 23 2" xfId="7715"/>
    <cellStyle name="Normal 10 3 24" xfId="7716"/>
    <cellStyle name="Normal 10 3 24 2" xfId="7717"/>
    <cellStyle name="Normal 10 3 25" xfId="7718"/>
    <cellStyle name="Normal 10 3 26" xfId="7719"/>
    <cellStyle name="Normal 10 3 27" xfId="7720"/>
    <cellStyle name="Normal 10 3 28" xfId="7721"/>
    <cellStyle name="Normal 10 3 29" xfId="7722"/>
    <cellStyle name="Normal 10 3 3" xfId="7723"/>
    <cellStyle name="Normal 10 3 3 10" xfId="7724"/>
    <cellStyle name="Normal 10 3 3 10 2" xfId="7725"/>
    <cellStyle name="Normal 10 3 3 10 2 2" xfId="7726"/>
    <cellStyle name="Normal 10 3 3 10 3" xfId="7727"/>
    <cellStyle name="Normal 10 3 3 10 3 2" xfId="7728"/>
    <cellStyle name="Normal 10 3 3 10 4" xfId="7729"/>
    <cellStyle name="Normal 10 3 3 10 4 2" xfId="7730"/>
    <cellStyle name="Normal 10 3 3 10 5" xfId="7731"/>
    <cellStyle name="Normal 10 3 3 10 6" xfId="7732"/>
    <cellStyle name="Normal 10 3 3 10 7" xfId="35915"/>
    <cellStyle name="Normal 10 3 3 11" xfId="7733"/>
    <cellStyle name="Normal 10 3 3 11 2" xfId="7734"/>
    <cellStyle name="Normal 10 3 3 11 2 2" xfId="7735"/>
    <cellStyle name="Normal 10 3 3 11 3" xfId="7736"/>
    <cellStyle name="Normal 10 3 3 11 3 2" xfId="7737"/>
    <cellStyle name="Normal 10 3 3 11 4" xfId="7738"/>
    <cellStyle name="Normal 10 3 3 12" xfId="7739"/>
    <cellStyle name="Normal 10 3 3 12 2" xfId="7740"/>
    <cellStyle name="Normal 10 3 3 12 2 2" xfId="7741"/>
    <cellStyle name="Normal 10 3 3 12 3" xfId="7742"/>
    <cellStyle name="Normal 10 3 3 13" xfId="7743"/>
    <cellStyle name="Normal 10 3 3 13 2" xfId="7744"/>
    <cellStyle name="Normal 10 3 3 14" xfId="7745"/>
    <cellStyle name="Normal 10 3 3 14 2" xfId="7746"/>
    <cellStyle name="Normal 10 3 3 15" xfId="7747"/>
    <cellStyle name="Normal 10 3 3 15 2" xfId="7748"/>
    <cellStyle name="Normal 10 3 3 16" xfId="7749"/>
    <cellStyle name="Normal 10 3 3 16 2" xfId="7750"/>
    <cellStyle name="Normal 10 3 3 17" xfId="7751"/>
    <cellStyle name="Normal 10 3 3 17 2" xfId="7752"/>
    <cellStyle name="Normal 10 3 3 18" xfId="7753"/>
    <cellStyle name="Normal 10 3 3 18 2" xfId="7754"/>
    <cellStyle name="Normal 10 3 3 19" xfId="7755"/>
    <cellStyle name="Normal 10 3 3 2" xfId="7756"/>
    <cellStyle name="Normal 10 3 3 2 10" xfId="7757"/>
    <cellStyle name="Normal 10 3 3 2 11" xfId="7758"/>
    <cellStyle name="Normal 10 3 3 2 12" xfId="7759"/>
    <cellStyle name="Normal 10 3 3 2 13" xfId="7760"/>
    <cellStyle name="Normal 10 3 3 2 14" xfId="7761"/>
    <cellStyle name="Normal 10 3 3 2 15" xfId="35916"/>
    <cellStyle name="Normal 10 3 3 2 2" xfId="7762"/>
    <cellStyle name="Normal 10 3 3 2 2 10" xfId="7763"/>
    <cellStyle name="Normal 10 3 3 2 2 11" xfId="7764"/>
    <cellStyle name="Normal 10 3 3 2 2 12" xfId="7765"/>
    <cellStyle name="Normal 10 3 3 2 2 13" xfId="35917"/>
    <cellStyle name="Normal 10 3 3 2 2 2" xfId="7766"/>
    <cellStyle name="Normal 10 3 3 2 2 2 10" xfId="7767"/>
    <cellStyle name="Normal 10 3 3 2 2 2 11" xfId="7768"/>
    <cellStyle name="Normal 10 3 3 2 2 2 12" xfId="35918"/>
    <cellStyle name="Normal 10 3 3 2 2 2 2" xfId="7769"/>
    <cellStyle name="Normal 10 3 3 2 2 2 2 2" xfId="7770"/>
    <cellStyle name="Normal 10 3 3 2 2 2 2 2 2" xfId="7771"/>
    <cellStyle name="Normal 10 3 3 2 2 2 2 2 2 2" xfId="7772"/>
    <cellStyle name="Normal 10 3 3 2 2 2 2 2 3" xfId="7773"/>
    <cellStyle name="Normal 10 3 3 2 2 2 2 2 3 2" xfId="7774"/>
    <cellStyle name="Normal 10 3 3 2 2 2 2 2 4" xfId="7775"/>
    <cellStyle name="Normal 10 3 3 2 2 2 2 2 4 2" xfId="7776"/>
    <cellStyle name="Normal 10 3 3 2 2 2 2 2 5" xfId="7777"/>
    <cellStyle name="Normal 10 3 3 2 2 2 2 2 6" xfId="7778"/>
    <cellStyle name="Normal 10 3 3 2 2 2 2 2 7" xfId="35919"/>
    <cellStyle name="Normal 10 3 3 2 2 2 2 3" xfId="7779"/>
    <cellStyle name="Normal 10 3 3 2 2 2 2 3 2" xfId="7780"/>
    <cellStyle name="Normal 10 3 3 2 2 2 2 4" xfId="7781"/>
    <cellStyle name="Normal 10 3 3 2 2 2 2 4 2" xfId="7782"/>
    <cellStyle name="Normal 10 3 3 2 2 2 2 5" xfId="7783"/>
    <cellStyle name="Normal 10 3 3 2 2 2 2 5 2" xfId="7784"/>
    <cellStyle name="Normal 10 3 3 2 2 2 2 6" xfId="7785"/>
    <cellStyle name="Normal 10 3 3 2 2 2 2 7" xfId="7786"/>
    <cellStyle name="Normal 10 3 3 2 2 2 2 8" xfId="7787"/>
    <cellStyle name="Normal 10 3 3 2 2 2 2 9" xfId="35920"/>
    <cellStyle name="Normal 10 3 3 2 2 2 3" xfId="7788"/>
    <cellStyle name="Normal 10 3 3 2 2 2 3 2" xfId="7789"/>
    <cellStyle name="Normal 10 3 3 2 2 2 3 2 2" xfId="7790"/>
    <cellStyle name="Normal 10 3 3 2 2 2 3 3" xfId="7791"/>
    <cellStyle name="Normal 10 3 3 2 2 2 3 3 2" xfId="7792"/>
    <cellStyle name="Normal 10 3 3 2 2 2 3 4" xfId="7793"/>
    <cellStyle name="Normal 10 3 3 2 2 2 3 4 2" xfId="7794"/>
    <cellStyle name="Normal 10 3 3 2 2 2 3 5" xfId="7795"/>
    <cellStyle name="Normal 10 3 3 2 2 2 3 6" xfId="7796"/>
    <cellStyle name="Normal 10 3 3 2 2 2 3 7" xfId="35921"/>
    <cellStyle name="Normal 10 3 3 2 2 2 4" xfId="7797"/>
    <cellStyle name="Normal 10 3 3 2 2 2 4 2" xfId="7798"/>
    <cellStyle name="Normal 10 3 3 2 2 2 5" xfId="7799"/>
    <cellStyle name="Normal 10 3 3 2 2 2 5 2" xfId="7800"/>
    <cellStyle name="Normal 10 3 3 2 2 2 6" xfId="7801"/>
    <cellStyle name="Normal 10 3 3 2 2 2 6 2" xfId="7802"/>
    <cellStyle name="Normal 10 3 3 2 2 2 7" xfId="7803"/>
    <cellStyle name="Normal 10 3 3 2 2 2 8" xfId="7804"/>
    <cellStyle name="Normal 10 3 3 2 2 2 9" xfId="7805"/>
    <cellStyle name="Normal 10 3 3 2 2 3" xfId="7806"/>
    <cellStyle name="Normal 10 3 3 2 2 3 2" xfId="7807"/>
    <cellStyle name="Normal 10 3 3 2 2 3 2 2" xfId="7808"/>
    <cellStyle name="Normal 10 3 3 2 2 3 2 2 2" xfId="7809"/>
    <cellStyle name="Normal 10 3 3 2 2 3 2 3" xfId="7810"/>
    <cellStyle name="Normal 10 3 3 2 2 3 2 3 2" xfId="7811"/>
    <cellStyle name="Normal 10 3 3 2 2 3 2 4" xfId="7812"/>
    <cellStyle name="Normal 10 3 3 2 2 3 2 4 2" xfId="7813"/>
    <cellStyle name="Normal 10 3 3 2 2 3 2 5" xfId="7814"/>
    <cellStyle name="Normal 10 3 3 2 2 3 2 6" xfId="7815"/>
    <cellStyle name="Normal 10 3 3 2 2 3 2 7" xfId="35922"/>
    <cellStyle name="Normal 10 3 3 2 2 3 3" xfId="7816"/>
    <cellStyle name="Normal 10 3 3 2 2 3 3 2" xfId="7817"/>
    <cellStyle name="Normal 10 3 3 2 2 3 4" xfId="7818"/>
    <cellStyle name="Normal 10 3 3 2 2 3 4 2" xfId="7819"/>
    <cellStyle name="Normal 10 3 3 2 2 3 5" xfId="7820"/>
    <cellStyle name="Normal 10 3 3 2 2 3 5 2" xfId="7821"/>
    <cellStyle name="Normal 10 3 3 2 2 3 6" xfId="7822"/>
    <cellStyle name="Normal 10 3 3 2 2 3 7" xfId="7823"/>
    <cellStyle name="Normal 10 3 3 2 2 3 8" xfId="7824"/>
    <cellStyle name="Normal 10 3 3 2 2 3 9" xfId="35923"/>
    <cellStyle name="Normal 10 3 3 2 2 4" xfId="7825"/>
    <cellStyle name="Normal 10 3 3 2 2 4 2" xfId="7826"/>
    <cellStyle name="Normal 10 3 3 2 2 4 2 2" xfId="7827"/>
    <cellStyle name="Normal 10 3 3 2 2 4 3" xfId="7828"/>
    <cellStyle name="Normal 10 3 3 2 2 4 3 2" xfId="7829"/>
    <cellStyle name="Normal 10 3 3 2 2 4 4" xfId="7830"/>
    <cellStyle name="Normal 10 3 3 2 2 4 4 2" xfId="7831"/>
    <cellStyle name="Normal 10 3 3 2 2 4 5" xfId="7832"/>
    <cellStyle name="Normal 10 3 3 2 2 4 6" xfId="7833"/>
    <cellStyle name="Normal 10 3 3 2 2 4 7" xfId="35924"/>
    <cellStyle name="Normal 10 3 3 2 2 5" xfId="7834"/>
    <cellStyle name="Normal 10 3 3 2 2 5 2" xfId="7835"/>
    <cellStyle name="Normal 10 3 3 2 2 6" xfId="7836"/>
    <cellStyle name="Normal 10 3 3 2 2 6 2" xfId="7837"/>
    <cellStyle name="Normal 10 3 3 2 2 7" xfId="7838"/>
    <cellStyle name="Normal 10 3 3 2 2 7 2" xfId="7839"/>
    <cellStyle name="Normal 10 3 3 2 2 8" xfId="7840"/>
    <cellStyle name="Normal 10 3 3 2 2 9" xfId="7841"/>
    <cellStyle name="Normal 10 3 3 2 2_Actual" xfId="7842"/>
    <cellStyle name="Normal 10 3 3 2 3" xfId="7843"/>
    <cellStyle name="Normal 10 3 3 2 3 10" xfId="7844"/>
    <cellStyle name="Normal 10 3 3 2 3 11" xfId="7845"/>
    <cellStyle name="Normal 10 3 3 2 3 12" xfId="7846"/>
    <cellStyle name="Normal 10 3 3 2 3 13" xfId="35925"/>
    <cellStyle name="Normal 10 3 3 2 3 2" xfId="7847"/>
    <cellStyle name="Normal 10 3 3 2 3 2 10" xfId="7848"/>
    <cellStyle name="Normal 10 3 3 2 3 2 11" xfId="7849"/>
    <cellStyle name="Normal 10 3 3 2 3 2 12" xfId="35926"/>
    <cellStyle name="Normal 10 3 3 2 3 2 2" xfId="7850"/>
    <cellStyle name="Normal 10 3 3 2 3 2 2 2" xfId="7851"/>
    <cellStyle name="Normal 10 3 3 2 3 2 2 2 2" xfId="7852"/>
    <cellStyle name="Normal 10 3 3 2 3 2 2 2 2 2" xfId="7853"/>
    <cellStyle name="Normal 10 3 3 2 3 2 2 2 3" xfId="7854"/>
    <cellStyle name="Normal 10 3 3 2 3 2 2 2 3 2" xfId="7855"/>
    <cellStyle name="Normal 10 3 3 2 3 2 2 2 4" xfId="7856"/>
    <cellStyle name="Normal 10 3 3 2 3 2 2 2 4 2" xfId="7857"/>
    <cellStyle name="Normal 10 3 3 2 3 2 2 2 5" xfId="7858"/>
    <cellStyle name="Normal 10 3 3 2 3 2 2 2 6" xfId="7859"/>
    <cellStyle name="Normal 10 3 3 2 3 2 2 2 7" xfId="35927"/>
    <cellStyle name="Normal 10 3 3 2 3 2 2 3" xfId="7860"/>
    <cellStyle name="Normal 10 3 3 2 3 2 2 3 2" xfId="7861"/>
    <cellStyle name="Normal 10 3 3 2 3 2 2 4" xfId="7862"/>
    <cellStyle name="Normal 10 3 3 2 3 2 2 4 2" xfId="7863"/>
    <cellStyle name="Normal 10 3 3 2 3 2 2 5" xfId="7864"/>
    <cellStyle name="Normal 10 3 3 2 3 2 2 5 2" xfId="7865"/>
    <cellStyle name="Normal 10 3 3 2 3 2 2 6" xfId="7866"/>
    <cellStyle name="Normal 10 3 3 2 3 2 2 7" xfId="7867"/>
    <cellStyle name="Normal 10 3 3 2 3 2 2 8" xfId="7868"/>
    <cellStyle name="Normal 10 3 3 2 3 2 2 9" xfId="35928"/>
    <cellStyle name="Normal 10 3 3 2 3 2 3" xfId="7869"/>
    <cellStyle name="Normal 10 3 3 2 3 2 3 2" xfId="7870"/>
    <cellStyle name="Normal 10 3 3 2 3 2 3 2 2" xfId="7871"/>
    <cellStyle name="Normal 10 3 3 2 3 2 3 3" xfId="7872"/>
    <cellStyle name="Normal 10 3 3 2 3 2 3 3 2" xfId="7873"/>
    <cellStyle name="Normal 10 3 3 2 3 2 3 4" xfId="7874"/>
    <cellStyle name="Normal 10 3 3 2 3 2 3 4 2" xfId="7875"/>
    <cellStyle name="Normal 10 3 3 2 3 2 3 5" xfId="7876"/>
    <cellStyle name="Normal 10 3 3 2 3 2 3 6" xfId="7877"/>
    <cellStyle name="Normal 10 3 3 2 3 2 3 7" xfId="35929"/>
    <cellStyle name="Normal 10 3 3 2 3 2 4" xfId="7878"/>
    <cellStyle name="Normal 10 3 3 2 3 2 4 2" xfId="7879"/>
    <cellStyle name="Normal 10 3 3 2 3 2 5" xfId="7880"/>
    <cellStyle name="Normal 10 3 3 2 3 2 5 2" xfId="7881"/>
    <cellStyle name="Normal 10 3 3 2 3 2 6" xfId="7882"/>
    <cellStyle name="Normal 10 3 3 2 3 2 6 2" xfId="7883"/>
    <cellStyle name="Normal 10 3 3 2 3 2 7" xfId="7884"/>
    <cellStyle name="Normal 10 3 3 2 3 2 8" xfId="7885"/>
    <cellStyle name="Normal 10 3 3 2 3 2 9" xfId="7886"/>
    <cellStyle name="Normal 10 3 3 2 3 3" xfId="7887"/>
    <cellStyle name="Normal 10 3 3 2 3 3 2" xfId="7888"/>
    <cellStyle name="Normal 10 3 3 2 3 3 2 2" xfId="7889"/>
    <cellStyle name="Normal 10 3 3 2 3 3 2 2 2" xfId="7890"/>
    <cellStyle name="Normal 10 3 3 2 3 3 2 3" xfId="7891"/>
    <cellStyle name="Normal 10 3 3 2 3 3 2 3 2" xfId="7892"/>
    <cellStyle name="Normal 10 3 3 2 3 3 2 4" xfId="7893"/>
    <cellStyle name="Normal 10 3 3 2 3 3 2 4 2" xfId="7894"/>
    <cellStyle name="Normal 10 3 3 2 3 3 2 5" xfId="7895"/>
    <cellStyle name="Normal 10 3 3 2 3 3 2 6" xfId="7896"/>
    <cellStyle name="Normal 10 3 3 2 3 3 2 7" xfId="35930"/>
    <cellStyle name="Normal 10 3 3 2 3 3 3" xfId="7897"/>
    <cellStyle name="Normal 10 3 3 2 3 3 3 2" xfId="7898"/>
    <cellStyle name="Normal 10 3 3 2 3 3 4" xfId="7899"/>
    <cellStyle name="Normal 10 3 3 2 3 3 4 2" xfId="7900"/>
    <cellStyle name="Normal 10 3 3 2 3 3 5" xfId="7901"/>
    <cellStyle name="Normal 10 3 3 2 3 3 5 2" xfId="7902"/>
    <cellStyle name="Normal 10 3 3 2 3 3 6" xfId="7903"/>
    <cellStyle name="Normal 10 3 3 2 3 3 7" xfId="7904"/>
    <cellStyle name="Normal 10 3 3 2 3 3 8" xfId="7905"/>
    <cellStyle name="Normal 10 3 3 2 3 3 9" xfId="35931"/>
    <cellStyle name="Normal 10 3 3 2 3 4" xfId="7906"/>
    <cellStyle name="Normal 10 3 3 2 3 4 2" xfId="7907"/>
    <cellStyle name="Normal 10 3 3 2 3 4 2 2" xfId="7908"/>
    <cellStyle name="Normal 10 3 3 2 3 4 3" xfId="7909"/>
    <cellStyle name="Normal 10 3 3 2 3 4 3 2" xfId="7910"/>
    <cellStyle name="Normal 10 3 3 2 3 4 4" xfId="7911"/>
    <cellStyle name="Normal 10 3 3 2 3 4 4 2" xfId="7912"/>
    <cellStyle name="Normal 10 3 3 2 3 4 5" xfId="7913"/>
    <cellStyle name="Normal 10 3 3 2 3 4 6" xfId="7914"/>
    <cellStyle name="Normal 10 3 3 2 3 4 7" xfId="35932"/>
    <cellStyle name="Normal 10 3 3 2 3 5" xfId="7915"/>
    <cellStyle name="Normal 10 3 3 2 3 5 2" xfId="7916"/>
    <cellStyle name="Normal 10 3 3 2 3 6" xfId="7917"/>
    <cellStyle name="Normal 10 3 3 2 3 6 2" xfId="7918"/>
    <cellStyle name="Normal 10 3 3 2 3 7" xfId="7919"/>
    <cellStyle name="Normal 10 3 3 2 3 7 2" xfId="7920"/>
    <cellStyle name="Normal 10 3 3 2 3 8" xfId="7921"/>
    <cellStyle name="Normal 10 3 3 2 3 9" xfId="7922"/>
    <cellStyle name="Normal 10 3 3 2 3_Actual" xfId="7923"/>
    <cellStyle name="Normal 10 3 3 2 4" xfId="7924"/>
    <cellStyle name="Normal 10 3 3 2 4 10" xfId="7925"/>
    <cellStyle name="Normal 10 3 3 2 4 11" xfId="7926"/>
    <cellStyle name="Normal 10 3 3 2 4 12" xfId="35933"/>
    <cellStyle name="Normal 10 3 3 2 4 2" xfId="7927"/>
    <cellStyle name="Normal 10 3 3 2 4 2 2" xfId="7928"/>
    <cellStyle name="Normal 10 3 3 2 4 2 2 2" xfId="7929"/>
    <cellStyle name="Normal 10 3 3 2 4 2 2 2 2" xfId="7930"/>
    <cellStyle name="Normal 10 3 3 2 4 2 2 3" xfId="7931"/>
    <cellStyle name="Normal 10 3 3 2 4 2 2 3 2" xfId="7932"/>
    <cellStyle name="Normal 10 3 3 2 4 2 2 4" xfId="7933"/>
    <cellStyle name="Normal 10 3 3 2 4 2 2 4 2" xfId="7934"/>
    <cellStyle name="Normal 10 3 3 2 4 2 2 5" xfId="7935"/>
    <cellStyle name="Normal 10 3 3 2 4 2 2 6" xfId="7936"/>
    <cellStyle name="Normal 10 3 3 2 4 2 2 7" xfId="35934"/>
    <cellStyle name="Normal 10 3 3 2 4 2 3" xfId="7937"/>
    <cellStyle name="Normal 10 3 3 2 4 2 3 2" xfId="7938"/>
    <cellStyle name="Normal 10 3 3 2 4 2 4" xfId="7939"/>
    <cellStyle name="Normal 10 3 3 2 4 2 4 2" xfId="7940"/>
    <cellStyle name="Normal 10 3 3 2 4 2 5" xfId="7941"/>
    <cellStyle name="Normal 10 3 3 2 4 2 5 2" xfId="7942"/>
    <cellStyle name="Normal 10 3 3 2 4 2 6" xfId="7943"/>
    <cellStyle name="Normal 10 3 3 2 4 2 7" xfId="7944"/>
    <cellStyle name="Normal 10 3 3 2 4 2 8" xfId="7945"/>
    <cellStyle name="Normal 10 3 3 2 4 2 9" xfId="35935"/>
    <cellStyle name="Normal 10 3 3 2 4 3" xfId="7946"/>
    <cellStyle name="Normal 10 3 3 2 4 3 2" xfId="7947"/>
    <cellStyle name="Normal 10 3 3 2 4 3 2 2" xfId="7948"/>
    <cellStyle name="Normal 10 3 3 2 4 3 3" xfId="7949"/>
    <cellStyle name="Normal 10 3 3 2 4 3 3 2" xfId="7950"/>
    <cellStyle name="Normal 10 3 3 2 4 3 4" xfId="7951"/>
    <cellStyle name="Normal 10 3 3 2 4 3 4 2" xfId="7952"/>
    <cellStyle name="Normal 10 3 3 2 4 3 5" xfId="7953"/>
    <cellStyle name="Normal 10 3 3 2 4 3 6" xfId="7954"/>
    <cellStyle name="Normal 10 3 3 2 4 3 7" xfId="35936"/>
    <cellStyle name="Normal 10 3 3 2 4 4" xfId="7955"/>
    <cellStyle name="Normal 10 3 3 2 4 4 2" xfId="7956"/>
    <cellStyle name="Normal 10 3 3 2 4 5" xfId="7957"/>
    <cellStyle name="Normal 10 3 3 2 4 5 2" xfId="7958"/>
    <cellStyle name="Normal 10 3 3 2 4 6" xfId="7959"/>
    <cellStyle name="Normal 10 3 3 2 4 6 2" xfId="7960"/>
    <cellStyle name="Normal 10 3 3 2 4 7" xfId="7961"/>
    <cellStyle name="Normal 10 3 3 2 4 8" xfId="7962"/>
    <cellStyle name="Normal 10 3 3 2 4 9" xfId="7963"/>
    <cellStyle name="Normal 10 3 3 2 5" xfId="7964"/>
    <cellStyle name="Normal 10 3 3 2 5 2" xfId="7965"/>
    <cellStyle name="Normal 10 3 3 2 5 2 2" xfId="7966"/>
    <cellStyle name="Normal 10 3 3 2 5 2 2 2" xfId="7967"/>
    <cellStyle name="Normal 10 3 3 2 5 2 3" xfId="7968"/>
    <cellStyle name="Normal 10 3 3 2 5 2 3 2" xfId="7969"/>
    <cellStyle name="Normal 10 3 3 2 5 2 4" xfId="7970"/>
    <cellStyle name="Normal 10 3 3 2 5 2 4 2" xfId="7971"/>
    <cellStyle name="Normal 10 3 3 2 5 2 5" xfId="7972"/>
    <cellStyle name="Normal 10 3 3 2 5 2 6" xfId="7973"/>
    <cellStyle name="Normal 10 3 3 2 5 2 7" xfId="35937"/>
    <cellStyle name="Normal 10 3 3 2 5 3" xfId="7974"/>
    <cellStyle name="Normal 10 3 3 2 5 3 2" xfId="7975"/>
    <cellStyle name="Normal 10 3 3 2 5 4" xfId="7976"/>
    <cellStyle name="Normal 10 3 3 2 5 4 2" xfId="7977"/>
    <cellStyle name="Normal 10 3 3 2 5 5" xfId="7978"/>
    <cellStyle name="Normal 10 3 3 2 5 5 2" xfId="7979"/>
    <cellStyle name="Normal 10 3 3 2 5 6" xfId="7980"/>
    <cellStyle name="Normal 10 3 3 2 5 7" xfId="7981"/>
    <cellStyle name="Normal 10 3 3 2 5 8" xfId="7982"/>
    <cellStyle name="Normal 10 3 3 2 5 9" xfId="35938"/>
    <cellStyle name="Normal 10 3 3 2 6" xfId="7983"/>
    <cellStyle name="Normal 10 3 3 2 6 2" xfId="7984"/>
    <cellStyle name="Normal 10 3 3 2 6 2 2" xfId="7985"/>
    <cellStyle name="Normal 10 3 3 2 6 3" xfId="7986"/>
    <cellStyle name="Normal 10 3 3 2 6 3 2" xfId="7987"/>
    <cellStyle name="Normal 10 3 3 2 6 4" xfId="7988"/>
    <cellStyle name="Normal 10 3 3 2 6 4 2" xfId="7989"/>
    <cellStyle name="Normal 10 3 3 2 6 5" xfId="7990"/>
    <cellStyle name="Normal 10 3 3 2 6 6" xfId="7991"/>
    <cellStyle name="Normal 10 3 3 2 6 7" xfId="35939"/>
    <cellStyle name="Normal 10 3 3 2 7" xfId="7992"/>
    <cellStyle name="Normal 10 3 3 2 7 2" xfId="7993"/>
    <cellStyle name="Normal 10 3 3 2 8" xfId="7994"/>
    <cellStyle name="Normal 10 3 3 2 8 2" xfId="7995"/>
    <cellStyle name="Normal 10 3 3 2 9" xfId="7996"/>
    <cellStyle name="Normal 10 3 3 2 9 2" xfId="7997"/>
    <cellStyle name="Normal 10 3 3 2_Actual" xfId="7998"/>
    <cellStyle name="Normal 10 3 3 20" xfId="7999"/>
    <cellStyle name="Normal 10 3 3 21" xfId="8000"/>
    <cellStyle name="Normal 10 3 3 22" xfId="8001"/>
    <cellStyle name="Normal 10 3 3 23" xfId="8002"/>
    <cellStyle name="Normal 10 3 3 24" xfId="8003"/>
    <cellStyle name="Normal 10 3 3 25" xfId="8004"/>
    <cellStyle name="Normal 10 3 3 26" xfId="35940"/>
    <cellStyle name="Normal 10 3 3 3" xfId="8005"/>
    <cellStyle name="Normal 10 3 3 3 10" xfId="8006"/>
    <cellStyle name="Normal 10 3 3 3 11" xfId="8007"/>
    <cellStyle name="Normal 10 3 3 3 12" xfId="8008"/>
    <cellStyle name="Normal 10 3 3 3 13" xfId="8009"/>
    <cellStyle name="Normal 10 3 3 3 14" xfId="8010"/>
    <cellStyle name="Normal 10 3 3 3 15" xfId="35941"/>
    <cellStyle name="Normal 10 3 3 3 2" xfId="8011"/>
    <cellStyle name="Normal 10 3 3 3 2 10" xfId="8012"/>
    <cellStyle name="Normal 10 3 3 3 2 11" xfId="8013"/>
    <cellStyle name="Normal 10 3 3 3 2 12" xfId="8014"/>
    <cellStyle name="Normal 10 3 3 3 2 13" xfId="35942"/>
    <cellStyle name="Normal 10 3 3 3 2 2" xfId="8015"/>
    <cellStyle name="Normal 10 3 3 3 2 2 10" xfId="8016"/>
    <cellStyle name="Normal 10 3 3 3 2 2 11" xfId="8017"/>
    <cellStyle name="Normal 10 3 3 3 2 2 12" xfId="35943"/>
    <cellStyle name="Normal 10 3 3 3 2 2 2" xfId="8018"/>
    <cellStyle name="Normal 10 3 3 3 2 2 2 2" xfId="8019"/>
    <cellStyle name="Normal 10 3 3 3 2 2 2 2 2" xfId="8020"/>
    <cellStyle name="Normal 10 3 3 3 2 2 2 2 2 2" xfId="8021"/>
    <cellStyle name="Normal 10 3 3 3 2 2 2 2 3" xfId="8022"/>
    <cellStyle name="Normal 10 3 3 3 2 2 2 2 3 2" xfId="8023"/>
    <cellStyle name="Normal 10 3 3 3 2 2 2 2 4" xfId="8024"/>
    <cellStyle name="Normal 10 3 3 3 2 2 2 2 4 2" xfId="8025"/>
    <cellStyle name="Normal 10 3 3 3 2 2 2 2 5" xfId="8026"/>
    <cellStyle name="Normal 10 3 3 3 2 2 2 2 6" xfId="8027"/>
    <cellStyle name="Normal 10 3 3 3 2 2 2 2 7" xfId="35944"/>
    <cellStyle name="Normal 10 3 3 3 2 2 2 3" xfId="8028"/>
    <cellStyle name="Normal 10 3 3 3 2 2 2 3 2" xfId="8029"/>
    <cellStyle name="Normal 10 3 3 3 2 2 2 4" xfId="8030"/>
    <cellStyle name="Normal 10 3 3 3 2 2 2 4 2" xfId="8031"/>
    <cellStyle name="Normal 10 3 3 3 2 2 2 5" xfId="8032"/>
    <cellStyle name="Normal 10 3 3 3 2 2 2 5 2" xfId="8033"/>
    <cellStyle name="Normal 10 3 3 3 2 2 2 6" xfId="8034"/>
    <cellStyle name="Normal 10 3 3 3 2 2 2 7" xfId="8035"/>
    <cellStyle name="Normal 10 3 3 3 2 2 2 8" xfId="8036"/>
    <cellStyle name="Normal 10 3 3 3 2 2 2 9" xfId="35945"/>
    <cellStyle name="Normal 10 3 3 3 2 2 3" xfId="8037"/>
    <cellStyle name="Normal 10 3 3 3 2 2 3 2" xfId="8038"/>
    <cellStyle name="Normal 10 3 3 3 2 2 3 2 2" xfId="8039"/>
    <cellStyle name="Normal 10 3 3 3 2 2 3 3" xfId="8040"/>
    <cellStyle name="Normal 10 3 3 3 2 2 3 3 2" xfId="8041"/>
    <cellStyle name="Normal 10 3 3 3 2 2 3 4" xfId="8042"/>
    <cellStyle name="Normal 10 3 3 3 2 2 3 4 2" xfId="8043"/>
    <cellStyle name="Normal 10 3 3 3 2 2 3 5" xfId="8044"/>
    <cellStyle name="Normal 10 3 3 3 2 2 3 6" xfId="8045"/>
    <cellStyle name="Normal 10 3 3 3 2 2 3 7" xfId="35946"/>
    <cellStyle name="Normal 10 3 3 3 2 2 4" xfId="8046"/>
    <cellStyle name="Normal 10 3 3 3 2 2 4 2" xfId="8047"/>
    <cellStyle name="Normal 10 3 3 3 2 2 5" xfId="8048"/>
    <cellStyle name="Normal 10 3 3 3 2 2 5 2" xfId="8049"/>
    <cellStyle name="Normal 10 3 3 3 2 2 6" xfId="8050"/>
    <cellStyle name="Normal 10 3 3 3 2 2 6 2" xfId="8051"/>
    <cellStyle name="Normal 10 3 3 3 2 2 7" xfId="8052"/>
    <cellStyle name="Normal 10 3 3 3 2 2 8" xfId="8053"/>
    <cellStyle name="Normal 10 3 3 3 2 2 9" xfId="8054"/>
    <cellStyle name="Normal 10 3 3 3 2 3" xfId="8055"/>
    <cellStyle name="Normal 10 3 3 3 2 3 2" xfId="8056"/>
    <cellStyle name="Normal 10 3 3 3 2 3 2 2" xfId="8057"/>
    <cellStyle name="Normal 10 3 3 3 2 3 2 2 2" xfId="8058"/>
    <cellStyle name="Normal 10 3 3 3 2 3 2 3" xfId="8059"/>
    <cellStyle name="Normal 10 3 3 3 2 3 2 3 2" xfId="8060"/>
    <cellStyle name="Normal 10 3 3 3 2 3 2 4" xfId="8061"/>
    <cellStyle name="Normal 10 3 3 3 2 3 2 4 2" xfId="8062"/>
    <cellStyle name="Normal 10 3 3 3 2 3 2 5" xfId="8063"/>
    <cellStyle name="Normal 10 3 3 3 2 3 2 6" xfId="8064"/>
    <cellStyle name="Normal 10 3 3 3 2 3 2 7" xfId="35947"/>
    <cellStyle name="Normal 10 3 3 3 2 3 3" xfId="8065"/>
    <cellStyle name="Normal 10 3 3 3 2 3 3 2" xfId="8066"/>
    <cellStyle name="Normal 10 3 3 3 2 3 4" xfId="8067"/>
    <cellStyle name="Normal 10 3 3 3 2 3 4 2" xfId="8068"/>
    <cellStyle name="Normal 10 3 3 3 2 3 5" xfId="8069"/>
    <cellStyle name="Normal 10 3 3 3 2 3 5 2" xfId="8070"/>
    <cellStyle name="Normal 10 3 3 3 2 3 6" xfId="8071"/>
    <cellStyle name="Normal 10 3 3 3 2 3 7" xfId="8072"/>
    <cellStyle name="Normal 10 3 3 3 2 3 8" xfId="8073"/>
    <cellStyle name="Normal 10 3 3 3 2 3 9" xfId="35948"/>
    <cellStyle name="Normal 10 3 3 3 2 4" xfId="8074"/>
    <cellStyle name="Normal 10 3 3 3 2 4 2" xfId="8075"/>
    <cellStyle name="Normal 10 3 3 3 2 4 2 2" xfId="8076"/>
    <cellStyle name="Normal 10 3 3 3 2 4 3" xfId="8077"/>
    <cellStyle name="Normal 10 3 3 3 2 4 3 2" xfId="8078"/>
    <cellStyle name="Normal 10 3 3 3 2 4 4" xfId="8079"/>
    <cellStyle name="Normal 10 3 3 3 2 4 4 2" xfId="8080"/>
    <cellStyle name="Normal 10 3 3 3 2 4 5" xfId="8081"/>
    <cellStyle name="Normal 10 3 3 3 2 4 6" xfId="8082"/>
    <cellStyle name="Normal 10 3 3 3 2 4 7" xfId="35949"/>
    <cellStyle name="Normal 10 3 3 3 2 5" xfId="8083"/>
    <cellStyle name="Normal 10 3 3 3 2 5 2" xfId="8084"/>
    <cellStyle name="Normal 10 3 3 3 2 6" xfId="8085"/>
    <cellStyle name="Normal 10 3 3 3 2 6 2" xfId="8086"/>
    <cellStyle name="Normal 10 3 3 3 2 7" xfId="8087"/>
    <cellStyle name="Normal 10 3 3 3 2 7 2" xfId="8088"/>
    <cellStyle name="Normal 10 3 3 3 2 8" xfId="8089"/>
    <cellStyle name="Normal 10 3 3 3 2 9" xfId="8090"/>
    <cellStyle name="Normal 10 3 3 3 2_Actual" xfId="8091"/>
    <cellStyle name="Normal 10 3 3 3 3" xfId="8092"/>
    <cellStyle name="Normal 10 3 3 3 3 10" xfId="8093"/>
    <cellStyle name="Normal 10 3 3 3 3 11" xfId="8094"/>
    <cellStyle name="Normal 10 3 3 3 3 12" xfId="8095"/>
    <cellStyle name="Normal 10 3 3 3 3 13" xfId="35950"/>
    <cellStyle name="Normal 10 3 3 3 3 2" xfId="8096"/>
    <cellStyle name="Normal 10 3 3 3 3 2 10" xfId="8097"/>
    <cellStyle name="Normal 10 3 3 3 3 2 11" xfId="8098"/>
    <cellStyle name="Normal 10 3 3 3 3 2 12" xfId="35951"/>
    <cellStyle name="Normal 10 3 3 3 3 2 2" xfId="8099"/>
    <cellStyle name="Normal 10 3 3 3 3 2 2 2" xfId="8100"/>
    <cellStyle name="Normal 10 3 3 3 3 2 2 2 2" xfId="8101"/>
    <cellStyle name="Normal 10 3 3 3 3 2 2 2 2 2" xfId="8102"/>
    <cellStyle name="Normal 10 3 3 3 3 2 2 2 3" xfId="8103"/>
    <cellStyle name="Normal 10 3 3 3 3 2 2 2 3 2" xfId="8104"/>
    <cellStyle name="Normal 10 3 3 3 3 2 2 2 4" xfId="8105"/>
    <cellStyle name="Normal 10 3 3 3 3 2 2 2 4 2" xfId="8106"/>
    <cellStyle name="Normal 10 3 3 3 3 2 2 2 5" xfId="8107"/>
    <cellStyle name="Normal 10 3 3 3 3 2 2 2 6" xfId="8108"/>
    <cellStyle name="Normal 10 3 3 3 3 2 2 2 7" xfId="35952"/>
    <cellStyle name="Normal 10 3 3 3 3 2 2 3" xfId="8109"/>
    <cellStyle name="Normal 10 3 3 3 3 2 2 3 2" xfId="8110"/>
    <cellStyle name="Normal 10 3 3 3 3 2 2 4" xfId="8111"/>
    <cellStyle name="Normal 10 3 3 3 3 2 2 4 2" xfId="8112"/>
    <cellStyle name="Normal 10 3 3 3 3 2 2 5" xfId="8113"/>
    <cellStyle name="Normal 10 3 3 3 3 2 2 5 2" xfId="8114"/>
    <cellStyle name="Normal 10 3 3 3 3 2 2 6" xfId="8115"/>
    <cellStyle name="Normal 10 3 3 3 3 2 2 7" xfId="8116"/>
    <cellStyle name="Normal 10 3 3 3 3 2 2 8" xfId="8117"/>
    <cellStyle name="Normal 10 3 3 3 3 2 2 9" xfId="35953"/>
    <cellStyle name="Normal 10 3 3 3 3 2 3" xfId="8118"/>
    <cellStyle name="Normal 10 3 3 3 3 2 3 2" xfId="8119"/>
    <cellStyle name="Normal 10 3 3 3 3 2 3 2 2" xfId="8120"/>
    <cellStyle name="Normal 10 3 3 3 3 2 3 3" xfId="8121"/>
    <cellStyle name="Normal 10 3 3 3 3 2 3 3 2" xfId="8122"/>
    <cellStyle name="Normal 10 3 3 3 3 2 3 4" xfId="8123"/>
    <cellStyle name="Normal 10 3 3 3 3 2 3 4 2" xfId="8124"/>
    <cellStyle name="Normal 10 3 3 3 3 2 3 5" xfId="8125"/>
    <cellStyle name="Normal 10 3 3 3 3 2 3 6" xfId="8126"/>
    <cellStyle name="Normal 10 3 3 3 3 2 3 7" xfId="35954"/>
    <cellStyle name="Normal 10 3 3 3 3 2 4" xfId="8127"/>
    <cellStyle name="Normal 10 3 3 3 3 2 4 2" xfId="8128"/>
    <cellStyle name="Normal 10 3 3 3 3 2 5" xfId="8129"/>
    <cellStyle name="Normal 10 3 3 3 3 2 5 2" xfId="8130"/>
    <cellStyle name="Normal 10 3 3 3 3 2 6" xfId="8131"/>
    <cellStyle name="Normal 10 3 3 3 3 2 6 2" xfId="8132"/>
    <cellStyle name="Normal 10 3 3 3 3 2 7" xfId="8133"/>
    <cellStyle name="Normal 10 3 3 3 3 2 8" xfId="8134"/>
    <cellStyle name="Normal 10 3 3 3 3 2 9" xfId="8135"/>
    <cellStyle name="Normal 10 3 3 3 3 3" xfId="8136"/>
    <cellStyle name="Normal 10 3 3 3 3 3 2" xfId="8137"/>
    <cellStyle name="Normal 10 3 3 3 3 3 2 2" xfId="8138"/>
    <cellStyle name="Normal 10 3 3 3 3 3 2 2 2" xfId="8139"/>
    <cellStyle name="Normal 10 3 3 3 3 3 2 3" xfId="8140"/>
    <cellStyle name="Normal 10 3 3 3 3 3 2 3 2" xfId="8141"/>
    <cellStyle name="Normal 10 3 3 3 3 3 2 4" xfId="8142"/>
    <cellStyle name="Normal 10 3 3 3 3 3 2 4 2" xfId="8143"/>
    <cellStyle name="Normal 10 3 3 3 3 3 2 5" xfId="8144"/>
    <cellStyle name="Normal 10 3 3 3 3 3 2 6" xfId="8145"/>
    <cellStyle name="Normal 10 3 3 3 3 3 2 7" xfId="35955"/>
    <cellStyle name="Normal 10 3 3 3 3 3 3" xfId="8146"/>
    <cellStyle name="Normal 10 3 3 3 3 3 3 2" xfId="8147"/>
    <cellStyle name="Normal 10 3 3 3 3 3 4" xfId="8148"/>
    <cellStyle name="Normal 10 3 3 3 3 3 4 2" xfId="8149"/>
    <cellStyle name="Normal 10 3 3 3 3 3 5" xfId="8150"/>
    <cellStyle name="Normal 10 3 3 3 3 3 5 2" xfId="8151"/>
    <cellStyle name="Normal 10 3 3 3 3 3 6" xfId="8152"/>
    <cellStyle name="Normal 10 3 3 3 3 3 7" xfId="8153"/>
    <cellStyle name="Normal 10 3 3 3 3 3 8" xfId="8154"/>
    <cellStyle name="Normal 10 3 3 3 3 3 9" xfId="35956"/>
    <cellStyle name="Normal 10 3 3 3 3 4" xfId="8155"/>
    <cellStyle name="Normal 10 3 3 3 3 4 2" xfId="8156"/>
    <cellStyle name="Normal 10 3 3 3 3 4 2 2" xfId="8157"/>
    <cellStyle name="Normal 10 3 3 3 3 4 3" xfId="8158"/>
    <cellStyle name="Normal 10 3 3 3 3 4 3 2" xfId="8159"/>
    <cellStyle name="Normal 10 3 3 3 3 4 4" xfId="8160"/>
    <cellStyle name="Normal 10 3 3 3 3 4 4 2" xfId="8161"/>
    <cellStyle name="Normal 10 3 3 3 3 4 5" xfId="8162"/>
    <cellStyle name="Normal 10 3 3 3 3 4 6" xfId="8163"/>
    <cellStyle name="Normal 10 3 3 3 3 4 7" xfId="35957"/>
    <cellStyle name="Normal 10 3 3 3 3 5" xfId="8164"/>
    <cellStyle name="Normal 10 3 3 3 3 5 2" xfId="8165"/>
    <cellStyle name="Normal 10 3 3 3 3 6" xfId="8166"/>
    <cellStyle name="Normal 10 3 3 3 3 6 2" xfId="8167"/>
    <cellStyle name="Normal 10 3 3 3 3 7" xfId="8168"/>
    <cellStyle name="Normal 10 3 3 3 3 7 2" xfId="8169"/>
    <cellStyle name="Normal 10 3 3 3 3 8" xfId="8170"/>
    <cellStyle name="Normal 10 3 3 3 3 9" xfId="8171"/>
    <cellStyle name="Normal 10 3 3 3 3_Actual" xfId="8172"/>
    <cellStyle name="Normal 10 3 3 3 4" xfId="8173"/>
    <cellStyle name="Normal 10 3 3 3 4 10" xfId="8174"/>
    <cellStyle name="Normal 10 3 3 3 4 11" xfId="8175"/>
    <cellStyle name="Normal 10 3 3 3 4 12" xfId="35958"/>
    <cellStyle name="Normal 10 3 3 3 4 2" xfId="8176"/>
    <cellStyle name="Normal 10 3 3 3 4 2 2" xfId="8177"/>
    <cellStyle name="Normal 10 3 3 3 4 2 2 2" xfId="8178"/>
    <cellStyle name="Normal 10 3 3 3 4 2 2 2 2" xfId="8179"/>
    <cellStyle name="Normal 10 3 3 3 4 2 2 3" xfId="8180"/>
    <cellStyle name="Normal 10 3 3 3 4 2 2 3 2" xfId="8181"/>
    <cellStyle name="Normal 10 3 3 3 4 2 2 4" xfId="8182"/>
    <cellStyle name="Normal 10 3 3 3 4 2 2 4 2" xfId="8183"/>
    <cellStyle name="Normal 10 3 3 3 4 2 2 5" xfId="8184"/>
    <cellStyle name="Normal 10 3 3 3 4 2 2 6" xfId="8185"/>
    <cellStyle name="Normal 10 3 3 3 4 2 2 7" xfId="35959"/>
    <cellStyle name="Normal 10 3 3 3 4 2 3" xfId="8186"/>
    <cellStyle name="Normal 10 3 3 3 4 2 3 2" xfId="8187"/>
    <cellStyle name="Normal 10 3 3 3 4 2 4" xfId="8188"/>
    <cellStyle name="Normal 10 3 3 3 4 2 4 2" xfId="8189"/>
    <cellStyle name="Normal 10 3 3 3 4 2 5" xfId="8190"/>
    <cellStyle name="Normal 10 3 3 3 4 2 5 2" xfId="8191"/>
    <cellStyle name="Normal 10 3 3 3 4 2 6" xfId="8192"/>
    <cellStyle name="Normal 10 3 3 3 4 2 7" xfId="8193"/>
    <cellStyle name="Normal 10 3 3 3 4 2 8" xfId="8194"/>
    <cellStyle name="Normal 10 3 3 3 4 2 9" xfId="35960"/>
    <cellStyle name="Normal 10 3 3 3 4 3" xfId="8195"/>
    <cellStyle name="Normal 10 3 3 3 4 3 2" xfId="8196"/>
    <cellStyle name="Normal 10 3 3 3 4 3 2 2" xfId="8197"/>
    <cellStyle name="Normal 10 3 3 3 4 3 3" xfId="8198"/>
    <cellStyle name="Normal 10 3 3 3 4 3 3 2" xfId="8199"/>
    <cellStyle name="Normal 10 3 3 3 4 3 4" xfId="8200"/>
    <cellStyle name="Normal 10 3 3 3 4 3 4 2" xfId="8201"/>
    <cellStyle name="Normal 10 3 3 3 4 3 5" xfId="8202"/>
    <cellStyle name="Normal 10 3 3 3 4 3 6" xfId="8203"/>
    <cellStyle name="Normal 10 3 3 3 4 3 7" xfId="35961"/>
    <cellStyle name="Normal 10 3 3 3 4 4" xfId="8204"/>
    <cellStyle name="Normal 10 3 3 3 4 4 2" xfId="8205"/>
    <cellStyle name="Normal 10 3 3 3 4 5" xfId="8206"/>
    <cellStyle name="Normal 10 3 3 3 4 5 2" xfId="8207"/>
    <cellStyle name="Normal 10 3 3 3 4 6" xfId="8208"/>
    <cellStyle name="Normal 10 3 3 3 4 6 2" xfId="8209"/>
    <cellStyle name="Normal 10 3 3 3 4 7" xfId="8210"/>
    <cellStyle name="Normal 10 3 3 3 4 8" xfId="8211"/>
    <cellStyle name="Normal 10 3 3 3 4 9" xfId="8212"/>
    <cellStyle name="Normal 10 3 3 3 5" xfId="8213"/>
    <cellStyle name="Normal 10 3 3 3 5 2" xfId="8214"/>
    <cellStyle name="Normal 10 3 3 3 5 2 2" xfId="8215"/>
    <cellStyle name="Normal 10 3 3 3 5 2 2 2" xfId="8216"/>
    <cellStyle name="Normal 10 3 3 3 5 2 3" xfId="8217"/>
    <cellStyle name="Normal 10 3 3 3 5 2 3 2" xfId="8218"/>
    <cellStyle name="Normal 10 3 3 3 5 2 4" xfId="8219"/>
    <cellStyle name="Normal 10 3 3 3 5 2 4 2" xfId="8220"/>
    <cellStyle name="Normal 10 3 3 3 5 2 5" xfId="8221"/>
    <cellStyle name="Normal 10 3 3 3 5 2 6" xfId="8222"/>
    <cellStyle name="Normal 10 3 3 3 5 2 7" xfId="35962"/>
    <cellStyle name="Normal 10 3 3 3 5 3" xfId="8223"/>
    <cellStyle name="Normal 10 3 3 3 5 3 2" xfId="8224"/>
    <cellStyle name="Normal 10 3 3 3 5 4" xfId="8225"/>
    <cellStyle name="Normal 10 3 3 3 5 4 2" xfId="8226"/>
    <cellStyle name="Normal 10 3 3 3 5 5" xfId="8227"/>
    <cellStyle name="Normal 10 3 3 3 5 5 2" xfId="8228"/>
    <cellStyle name="Normal 10 3 3 3 5 6" xfId="8229"/>
    <cellStyle name="Normal 10 3 3 3 5 7" xfId="8230"/>
    <cellStyle name="Normal 10 3 3 3 5 8" xfId="8231"/>
    <cellStyle name="Normal 10 3 3 3 5 9" xfId="35963"/>
    <cellStyle name="Normal 10 3 3 3 6" xfId="8232"/>
    <cellStyle name="Normal 10 3 3 3 6 2" xfId="8233"/>
    <cellStyle name="Normal 10 3 3 3 6 2 2" xfId="8234"/>
    <cellStyle name="Normal 10 3 3 3 6 3" xfId="8235"/>
    <cellStyle name="Normal 10 3 3 3 6 3 2" xfId="8236"/>
    <cellStyle name="Normal 10 3 3 3 6 4" xfId="8237"/>
    <cellStyle name="Normal 10 3 3 3 6 4 2" xfId="8238"/>
    <cellStyle name="Normal 10 3 3 3 6 5" xfId="8239"/>
    <cellStyle name="Normal 10 3 3 3 6 6" xfId="8240"/>
    <cellStyle name="Normal 10 3 3 3 6 7" xfId="35964"/>
    <cellStyle name="Normal 10 3 3 3 7" xfId="8241"/>
    <cellStyle name="Normal 10 3 3 3 7 2" xfId="8242"/>
    <cellStyle name="Normal 10 3 3 3 8" xfId="8243"/>
    <cellStyle name="Normal 10 3 3 3 8 2" xfId="8244"/>
    <cellStyle name="Normal 10 3 3 3 9" xfId="8245"/>
    <cellStyle name="Normal 10 3 3 3 9 2" xfId="8246"/>
    <cellStyle name="Normal 10 3 3 3_Actual" xfId="8247"/>
    <cellStyle name="Normal 10 3 3 4" xfId="8248"/>
    <cellStyle name="Normal 10 3 3 4 10" xfId="8249"/>
    <cellStyle name="Normal 10 3 3 4 11" xfId="8250"/>
    <cellStyle name="Normal 10 3 3 4 12" xfId="8251"/>
    <cellStyle name="Normal 10 3 3 4 13" xfId="8252"/>
    <cellStyle name="Normal 10 3 3 4 14" xfId="8253"/>
    <cellStyle name="Normal 10 3 3 4 15" xfId="35965"/>
    <cellStyle name="Normal 10 3 3 4 2" xfId="8254"/>
    <cellStyle name="Normal 10 3 3 4 2 10" xfId="8255"/>
    <cellStyle name="Normal 10 3 3 4 2 11" xfId="8256"/>
    <cellStyle name="Normal 10 3 3 4 2 12" xfId="35966"/>
    <cellStyle name="Normal 10 3 3 4 2 2" xfId="8257"/>
    <cellStyle name="Normal 10 3 3 4 2 2 2" xfId="8258"/>
    <cellStyle name="Normal 10 3 3 4 2 2 2 2" xfId="8259"/>
    <cellStyle name="Normal 10 3 3 4 2 2 2 2 2" xfId="8260"/>
    <cellStyle name="Normal 10 3 3 4 2 2 2 3" xfId="8261"/>
    <cellStyle name="Normal 10 3 3 4 2 2 2 3 2" xfId="8262"/>
    <cellStyle name="Normal 10 3 3 4 2 2 2 4" xfId="8263"/>
    <cellStyle name="Normal 10 3 3 4 2 2 2 4 2" xfId="8264"/>
    <cellStyle name="Normal 10 3 3 4 2 2 2 5" xfId="8265"/>
    <cellStyle name="Normal 10 3 3 4 2 2 2 6" xfId="8266"/>
    <cellStyle name="Normal 10 3 3 4 2 2 2 7" xfId="35967"/>
    <cellStyle name="Normal 10 3 3 4 2 2 3" xfId="8267"/>
    <cellStyle name="Normal 10 3 3 4 2 2 3 2" xfId="8268"/>
    <cellStyle name="Normal 10 3 3 4 2 2 4" xfId="8269"/>
    <cellStyle name="Normal 10 3 3 4 2 2 4 2" xfId="8270"/>
    <cellStyle name="Normal 10 3 3 4 2 2 5" xfId="8271"/>
    <cellStyle name="Normal 10 3 3 4 2 2 5 2" xfId="8272"/>
    <cellStyle name="Normal 10 3 3 4 2 2 6" xfId="8273"/>
    <cellStyle name="Normal 10 3 3 4 2 2 7" xfId="8274"/>
    <cellStyle name="Normal 10 3 3 4 2 2 8" xfId="8275"/>
    <cellStyle name="Normal 10 3 3 4 2 2 9" xfId="35968"/>
    <cellStyle name="Normal 10 3 3 4 2 3" xfId="8276"/>
    <cellStyle name="Normal 10 3 3 4 2 3 2" xfId="8277"/>
    <cellStyle name="Normal 10 3 3 4 2 3 2 2" xfId="8278"/>
    <cellStyle name="Normal 10 3 3 4 2 3 3" xfId="8279"/>
    <cellStyle name="Normal 10 3 3 4 2 3 3 2" xfId="8280"/>
    <cellStyle name="Normal 10 3 3 4 2 3 4" xfId="8281"/>
    <cellStyle name="Normal 10 3 3 4 2 3 4 2" xfId="8282"/>
    <cellStyle name="Normal 10 3 3 4 2 3 5" xfId="8283"/>
    <cellStyle name="Normal 10 3 3 4 2 3 6" xfId="8284"/>
    <cellStyle name="Normal 10 3 3 4 2 3 7" xfId="35969"/>
    <cellStyle name="Normal 10 3 3 4 2 4" xfId="8285"/>
    <cellStyle name="Normal 10 3 3 4 2 4 2" xfId="8286"/>
    <cellStyle name="Normal 10 3 3 4 2 5" xfId="8287"/>
    <cellStyle name="Normal 10 3 3 4 2 5 2" xfId="8288"/>
    <cellStyle name="Normal 10 3 3 4 2 6" xfId="8289"/>
    <cellStyle name="Normal 10 3 3 4 2 6 2" xfId="8290"/>
    <cellStyle name="Normal 10 3 3 4 2 7" xfId="8291"/>
    <cellStyle name="Normal 10 3 3 4 2 8" xfId="8292"/>
    <cellStyle name="Normal 10 3 3 4 2 9" xfId="8293"/>
    <cellStyle name="Normal 10 3 3 4 3" xfId="8294"/>
    <cellStyle name="Normal 10 3 3 4 3 10" xfId="8295"/>
    <cellStyle name="Normal 10 3 3 4 3 11" xfId="8296"/>
    <cellStyle name="Normal 10 3 3 4 3 12" xfId="35970"/>
    <cellStyle name="Normal 10 3 3 4 3 2" xfId="8297"/>
    <cellStyle name="Normal 10 3 3 4 3 2 2" xfId="8298"/>
    <cellStyle name="Normal 10 3 3 4 3 2 2 2" xfId="8299"/>
    <cellStyle name="Normal 10 3 3 4 3 2 2 2 2" xfId="8300"/>
    <cellStyle name="Normal 10 3 3 4 3 2 2 3" xfId="8301"/>
    <cellStyle name="Normal 10 3 3 4 3 2 2 3 2" xfId="8302"/>
    <cellStyle name="Normal 10 3 3 4 3 2 2 4" xfId="8303"/>
    <cellStyle name="Normal 10 3 3 4 3 2 2 4 2" xfId="8304"/>
    <cellStyle name="Normal 10 3 3 4 3 2 2 5" xfId="8305"/>
    <cellStyle name="Normal 10 3 3 4 3 2 2 6" xfId="8306"/>
    <cellStyle name="Normal 10 3 3 4 3 2 2 7" xfId="35971"/>
    <cellStyle name="Normal 10 3 3 4 3 2 3" xfId="8307"/>
    <cellStyle name="Normal 10 3 3 4 3 2 3 2" xfId="8308"/>
    <cellStyle name="Normal 10 3 3 4 3 2 4" xfId="8309"/>
    <cellStyle name="Normal 10 3 3 4 3 2 4 2" xfId="8310"/>
    <cellStyle name="Normal 10 3 3 4 3 2 5" xfId="8311"/>
    <cellStyle name="Normal 10 3 3 4 3 2 5 2" xfId="8312"/>
    <cellStyle name="Normal 10 3 3 4 3 2 6" xfId="8313"/>
    <cellStyle name="Normal 10 3 3 4 3 2 7" xfId="8314"/>
    <cellStyle name="Normal 10 3 3 4 3 2 8" xfId="8315"/>
    <cellStyle name="Normal 10 3 3 4 3 2 9" xfId="35972"/>
    <cellStyle name="Normal 10 3 3 4 3 3" xfId="8316"/>
    <cellStyle name="Normal 10 3 3 4 3 3 2" xfId="8317"/>
    <cellStyle name="Normal 10 3 3 4 3 3 2 2" xfId="8318"/>
    <cellStyle name="Normal 10 3 3 4 3 3 3" xfId="8319"/>
    <cellStyle name="Normal 10 3 3 4 3 3 3 2" xfId="8320"/>
    <cellStyle name="Normal 10 3 3 4 3 3 4" xfId="8321"/>
    <cellStyle name="Normal 10 3 3 4 3 3 4 2" xfId="8322"/>
    <cellStyle name="Normal 10 3 3 4 3 3 5" xfId="8323"/>
    <cellStyle name="Normal 10 3 3 4 3 3 6" xfId="8324"/>
    <cellStyle name="Normal 10 3 3 4 3 3 7" xfId="35973"/>
    <cellStyle name="Normal 10 3 3 4 3 4" xfId="8325"/>
    <cellStyle name="Normal 10 3 3 4 3 4 2" xfId="8326"/>
    <cellStyle name="Normal 10 3 3 4 3 5" xfId="8327"/>
    <cellStyle name="Normal 10 3 3 4 3 5 2" xfId="8328"/>
    <cellStyle name="Normal 10 3 3 4 3 6" xfId="8329"/>
    <cellStyle name="Normal 10 3 3 4 3 6 2" xfId="8330"/>
    <cellStyle name="Normal 10 3 3 4 3 7" xfId="8331"/>
    <cellStyle name="Normal 10 3 3 4 3 8" xfId="8332"/>
    <cellStyle name="Normal 10 3 3 4 3 9" xfId="8333"/>
    <cellStyle name="Normal 10 3 3 4 4" xfId="8334"/>
    <cellStyle name="Normal 10 3 3 4 4 10" xfId="8335"/>
    <cellStyle name="Normal 10 3 3 4 4 11" xfId="8336"/>
    <cellStyle name="Normal 10 3 3 4 4 12" xfId="35974"/>
    <cellStyle name="Normal 10 3 3 4 4 2" xfId="8337"/>
    <cellStyle name="Normal 10 3 3 4 4 2 2" xfId="8338"/>
    <cellStyle name="Normal 10 3 3 4 4 2 2 2" xfId="8339"/>
    <cellStyle name="Normal 10 3 3 4 4 2 2 2 2" xfId="8340"/>
    <cellStyle name="Normal 10 3 3 4 4 2 2 3" xfId="8341"/>
    <cellStyle name="Normal 10 3 3 4 4 2 2 3 2" xfId="8342"/>
    <cellStyle name="Normal 10 3 3 4 4 2 2 4" xfId="8343"/>
    <cellStyle name="Normal 10 3 3 4 4 2 2 4 2" xfId="8344"/>
    <cellStyle name="Normal 10 3 3 4 4 2 2 5" xfId="8345"/>
    <cellStyle name="Normal 10 3 3 4 4 2 2 6" xfId="8346"/>
    <cellStyle name="Normal 10 3 3 4 4 2 2 7" xfId="35975"/>
    <cellStyle name="Normal 10 3 3 4 4 2 3" xfId="8347"/>
    <cellStyle name="Normal 10 3 3 4 4 2 3 2" xfId="8348"/>
    <cellStyle name="Normal 10 3 3 4 4 2 4" xfId="8349"/>
    <cellStyle name="Normal 10 3 3 4 4 2 4 2" xfId="8350"/>
    <cellStyle name="Normal 10 3 3 4 4 2 5" xfId="8351"/>
    <cellStyle name="Normal 10 3 3 4 4 2 5 2" xfId="8352"/>
    <cellStyle name="Normal 10 3 3 4 4 2 6" xfId="8353"/>
    <cellStyle name="Normal 10 3 3 4 4 2 7" xfId="8354"/>
    <cellStyle name="Normal 10 3 3 4 4 2 8" xfId="8355"/>
    <cellStyle name="Normal 10 3 3 4 4 2 9" xfId="35976"/>
    <cellStyle name="Normal 10 3 3 4 4 3" xfId="8356"/>
    <cellStyle name="Normal 10 3 3 4 4 3 2" xfId="8357"/>
    <cellStyle name="Normal 10 3 3 4 4 3 2 2" xfId="8358"/>
    <cellStyle name="Normal 10 3 3 4 4 3 3" xfId="8359"/>
    <cellStyle name="Normal 10 3 3 4 4 3 3 2" xfId="8360"/>
    <cellStyle name="Normal 10 3 3 4 4 3 4" xfId="8361"/>
    <cellStyle name="Normal 10 3 3 4 4 3 4 2" xfId="8362"/>
    <cellStyle name="Normal 10 3 3 4 4 3 5" xfId="8363"/>
    <cellStyle name="Normal 10 3 3 4 4 3 6" xfId="8364"/>
    <cellStyle name="Normal 10 3 3 4 4 3 7" xfId="35977"/>
    <cellStyle name="Normal 10 3 3 4 4 4" xfId="8365"/>
    <cellStyle name="Normal 10 3 3 4 4 4 2" xfId="8366"/>
    <cellStyle name="Normal 10 3 3 4 4 5" xfId="8367"/>
    <cellStyle name="Normal 10 3 3 4 4 5 2" xfId="8368"/>
    <cellStyle name="Normal 10 3 3 4 4 6" xfId="8369"/>
    <cellStyle name="Normal 10 3 3 4 4 6 2" xfId="8370"/>
    <cellStyle name="Normal 10 3 3 4 4 7" xfId="8371"/>
    <cellStyle name="Normal 10 3 3 4 4 8" xfId="8372"/>
    <cellStyle name="Normal 10 3 3 4 4 9" xfId="8373"/>
    <cellStyle name="Normal 10 3 3 4 5" xfId="8374"/>
    <cellStyle name="Normal 10 3 3 4 5 2" xfId="8375"/>
    <cellStyle name="Normal 10 3 3 4 5 2 2" xfId="8376"/>
    <cellStyle name="Normal 10 3 3 4 5 2 2 2" xfId="8377"/>
    <cellStyle name="Normal 10 3 3 4 5 2 3" xfId="8378"/>
    <cellStyle name="Normal 10 3 3 4 5 2 3 2" xfId="8379"/>
    <cellStyle name="Normal 10 3 3 4 5 2 4" xfId="8380"/>
    <cellStyle name="Normal 10 3 3 4 5 2 4 2" xfId="8381"/>
    <cellStyle name="Normal 10 3 3 4 5 2 5" xfId="8382"/>
    <cellStyle name="Normal 10 3 3 4 5 2 6" xfId="8383"/>
    <cellStyle name="Normal 10 3 3 4 5 2 7" xfId="35978"/>
    <cellStyle name="Normal 10 3 3 4 5 3" xfId="8384"/>
    <cellStyle name="Normal 10 3 3 4 5 3 2" xfId="8385"/>
    <cellStyle name="Normal 10 3 3 4 5 4" xfId="8386"/>
    <cellStyle name="Normal 10 3 3 4 5 4 2" xfId="8387"/>
    <cellStyle name="Normal 10 3 3 4 5 5" xfId="8388"/>
    <cellStyle name="Normal 10 3 3 4 5 5 2" xfId="8389"/>
    <cellStyle name="Normal 10 3 3 4 5 6" xfId="8390"/>
    <cellStyle name="Normal 10 3 3 4 5 7" xfId="8391"/>
    <cellStyle name="Normal 10 3 3 4 5 8" xfId="8392"/>
    <cellStyle name="Normal 10 3 3 4 5 9" xfId="35979"/>
    <cellStyle name="Normal 10 3 3 4 6" xfId="8393"/>
    <cellStyle name="Normal 10 3 3 4 6 2" xfId="8394"/>
    <cellStyle name="Normal 10 3 3 4 6 2 2" xfId="8395"/>
    <cellStyle name="Normal 10 3 3 4 6 3" xfId="8396"/>
    <cellStyle name="Normal 10 3 3 4 6 3 2" xfId="8397"/>
    <cellStyle name="Normal 10 3 3 4 6 4" xfId="8398"/>
    <cellStyle name="Normal 10 3 3 4 6 4 2" xfId="8399"/>
    <cellStyle name="Normal 10 3 3 4 6 5" xfId="8400"/>
    <cellStyle name="Normal 10 3 3 4 6 6" xfId="8401"/>
    <cellStyle name="Normal 10 3 3 4 6 7" xfId="35980"/>
    <cellStyle name="Normal 10 3 3 4 7" xfId="8402"/>
    <cellStyle name="Normal 10 3 3 4 7 2" xfId="8403"/>
    <cellStyle name="Normal 10 3 3 4 8" xfId="8404"/>
    <cellStyle name="Normal 10 3 3 4 8 2" xfId="8405"/>
    <cellStyle name="Normal 10 3 3 4 9" xfId="8406"/>
    <cellStyle name="Normal 10 3 3 4 9 2" xfId="8407"/>
    <cellStyle name="Normal 10 3 3 4_Actual" xfId="8408"/>
    <cellStyle name="Normal 10 3 3 5" xfId="8409"/>
    <cellStyle name="Normal 10 3 3 5 10" xfId="8410"/>
    <cellStyle name="Normal 10 3 3 5 11" xfId="8411"/>
    <cellStyle name="Normal 10 3 3 5 12" xfId="8412"/>
    <cellStyle name="Normal 10 3 3 5 13" xfId="8413"/>
    <cellStyle name="Normal 10 3 3 5 14" xfId="8414"/>
    <cellStyle name="Normal 10 3 3 5 15" xfId="35981"/>
    <cellStyle name="Normal 10 3 3 5 2" xfId="8415"/>
    <cellStyle name="Normal 10 3 3 5 2 10" xfId="8416"/>
    <cellStyle name="Normal 10 3 3 5 2 11" xfId="8417"/>
    <cellStyle name="Normal 10 3 3 5 2 12" xfId="35982"/>
    <cellStyle name="Normal 10 3 3 5 2 2" xfId="8418"/>
    <cellStyle name="Normal 10 3 3 5 2 2 2" xfId="8419"/>
    <cellStyle name="Normal 10 3 3 5 2 2 2 2" xfId="8420"/>
    <cellStyle name="Normal 10 3 3 5 2 2 2 2 2" xfId="8421"/>
    <cellStyle name="Normal 10 3 3 5 2 2 2 3" xfId="8422"/>
    <cellStyle name="Normal 10 3 3 5 2 2 2 3 2" xfId="8423"/>
    <cellStyle name="Normal 10 3 3 5 2 2 2 4" xfId="8424"/>
    <cellStyle name="Normal 10 3 3 5 2 2 2 4 2" xfId="8425"/>
    <cellStyle name="Normal 10 3 3 5 2 2 2 5" xfId="8426"/>
    <cellStyle name="Normal 10 3 3 5 2 2 2 6" xfId="8427"/>
    <cellStyle name="Normal 10 3 3 5 2 2 2 7" xfId="35983"/>
    <cellStyle name="Normal 10 3 3 5 2 2 3" xfId="8428"/>
    <cellStyle name="Normal 10 3 3 5 2 2 3 2" xfId="8429"/>
    <cellStyle name="Normal 10 3 3 5 2 2 4" xfId="8430"/>
    <cellStyle name="Normal 10 3 3 5 2 2 4 2" xfId="8431"/>
    <cellStyle name="Normal 10 3 3 5 2 2 5" xfId="8432"/>
    <cellStyle name="Normal 10 3 3 5 2 2 5 2" xfId="8433"/>
    <cellStyle name="Normal 10 3 3 5 2 2 6" xfId="8434"/>
    <cellStyle name="Normal 10 3 3 5 2 2 7" xfId="8435"/>
    <cellStyle name="Normal 10 3 3 5 2 2 8" xfId="8436"/>
    <cellStyle name="Normal 10 3 3 5 2 2 9" xfId="35984"/>
    <cellStyle name="Normal 10 3 3 5 2 3" xfId="8437"/>
    <cellStyle name="Normal 10 3 3 5 2 3 2" xfId="8438"/>
    <cellStyle name="Normal 10 3 3 5 2 3 2 2" xfId="8439"/>
    <cellStyle name="Normal 10 3 3 5 2 3 3" xfId="8440"/>
    <cellStyle name="Normal 10 3 3 5 2 3 3 2" xfId="8441"/>
    <cellStyle name="Normal 10 3 3 5 2 3 4" xfId="8442"/>
    <cellStyle name="Normal 10 3 3 5 2 3 4 2" xfId="8443"/>
    <cellStyle name="Normal 10 3 3 5 2 3 5" xfId="8444"/>
    <cellStyle name="Normal 10 3 3 5 2 3 6" xfId="8445"/>
    <cellStyle name="Normal 10 3 3 5 2 3 7" xfId="35985"/>
    <cellStyle name="Normal 10 3 3 5 2 4" xfId="8446"/>
    <cellStyle name="Normal 10 3 3 5 2 4 2" xfId="8447"/>
    <cellStyle name="Normal 10 3 3 5 2 5" xfId="8448"/>
    <cellStyle name="Normal 10 3 3 5 2 5 2" xfId="8449"/>
    <cellStyle name="Normal 10 3 3 5 2 6" xfId="8450"/>
    <cellStyle name="Normal 10 3 3 5 2 6 2" xfId="8451"/>
    <cellStyle name="Normal 10 3 3 5 2 7" xfId="8452"/>
    <cellStyle name="Normal 10 3 3 5 2 8" xfId="8453"/>
    <cellStyle name="Normal 10 3 3 5 2 9" xfId="8454"/>
    <cellStyle name="Normal 10 3 3 5 3" xfId="8455"/>
    <cellStyle name="Normal 10 3 3 5 3 10" xfId="8456"/>
    <cellStyle name="Normal 10 3 3 5 3 11" xfId="8457"/>
    <cellStyle name="Normal 10 3 3 5 3 12" xfId="35986"/>
    <cellStyle name="Normal 10 3 3 5 3 2" xfId="8458"/>
    <cellStyle name="Normal 10 3 3 5 3 2 2" xfId="8459"/>
    <cellStyle name="Normal 10 3 3 5 3 2 2 2" xfId="8460"/>
    <cellStyle name="Normal 10 3 3 5 3 2 2 2 2" xfId="8461"/>
    <cellStyle name="Normal 10 3 3 5 3 2 2 3" xfId="8462"/>
    <cellStyle name="Normal 10 3 3 5 3 2 2 3 2" xfId="8463"/>
    <cellStyle name="Normal 10 3 3 5 3 2 2 4" xfId="8464"/>
    <cellStyle name="Normal 10 3 3 5 3 2 2 4 2" xfId="8465"/>
    <cellStyle name="Normal 10 3 3 5 3 2 2 5" xfId="8466"/>
    <cellStyle name="Normal 10 3 3 5 3 2 2 6" xfId="8467"/>
    <cellStyle name="Normal 10 3 3 5 3 2 2 7" xfId="35987"/>
    <cellStyle name="Normal 10 3 3 5 3 2 3" xfId="8468"/>
    <cellStyle name="Normal 10 3 3 5 3 2 3 2" xfId="8469"/>
    <cellStyle name="Normal 10 3 3 5 3 2 4" xfId="8470"/>
    <cellStyle name="Normal 10 3 3 5 3 2 4 2" xfId="8471"/>
    <cellStyle name="Normal 10 3 3 5 3 2 5" xfId="8472"/>
    <cellStyle name="Normal 10 3 3 5 3 2 5 2" xfId="8473"/>
    <cellStyle name="Normal 10 3 3 5 3 2 6" xfId="8474"/>
    <cellStyle name="Normal 10 3 3 5 3 2 7" xfId="8475"/>
    <cellStyle name="Normal 10 3 3 5 3 2 8" xfId="8476"/>
    <cellStyle name="Normal 10 3 3 5 3 2 9" xfId="35988"/>
    <cellStyle name="Normal 10 3 3 5 3 3" xfId="8477"/>
    <cellStyle name="Normal 10 3 3 5 3 3 2" xfId="8478"/>
    <cellStyle name="Normal 10 3 3 5 3 3 2 2" xfId="8479"/>
    <cellStyle name="Normal 10 3 3 5 3 3 3" xfId="8480"/>
    <cellStyle name="Normal 10 3 3 5 3 3 3 2" xfId="8481"/>
    <cellStyle name="Normal 10 3 3 5 3 3 4" xfId="8482"/>
    <cellStyle name="Normal 10 3 3 5 3 3 4 2" xfId="8483"/>
    <cellStyle name="Normal 10 3 3 5 3 3 5" xfId="8484"/>
    <cellStyle name="Normal 10 3 3 5 3 3 6" xfId="8485"/>
    <cellStyle name="Normal 10 3 3 5 3 3 7" xfId="35989"/>
    <cellStyle name="Normal 10 3 3 5 3 4" xfId="8486"/>
    <cellStyle name="Normal 10 3 3 5 3 4 2" xfId="8487"/>
    <cellStyle name="Normal 10 3 3 5 3 5" xfId="8488"/>
    <cellStyle name="Normal 10 3 3 5 3 5 2" xfId="8489"/>
    <cellStyle name="Normal 10 3 3 5 3 6" xfId="8490"/>
    <cellStyle name="Normal 10 3 3 5 3 6 2" xfId="8491"/>
    <cellStyle name="Normal 10 3 3 5 3 7" xfId="8492"/>
    <cellStyle name="Normal 10 3 3 5 3 8" xfId="8493"/>
    <cellStyle name="Normal 10 3 3 5 3 9" xfId="8494"/>
    <cellStyle name="Normal 10 3 3 5 4" xfId="8495"/>
    <cellStyle name="Normal 10 3 3 5 4 10" xfId="8496"/>
    <cellStyle name="Normal 10 3 3 5 4 11" xfId="8497"/>
    <cellStyle name="Normal 10 3 3 5 4 12" xfId="35990"/>
    <cellStyle name="Normal 10 3 3 5 4 2" xfId="8498"/>
    <cellStyle name="Normal 10 3 3 5 4 2 2" xfId="8499"/>
    <cellStyle name="Normal 10 3 3 5 4 2 2 2" xfId="8500"/>
    <cellStyle name="Normal 10 3 3 5 4 2 2 2 2" xfId="8501"/>
    <cellStyle name="Normal 10 3 3 5 4 2 2 3" xfId="8502"/>
    <cellStyle name="Normal 10 3 3 5 4 2 2 3 2" xfId="8503"/>
    <cellStyle name="Normal 10 3 3 5 4 2 2 4" xfId="8504"/>
    <cellStyle name="Normal 10 3 3 5 4 2 2 4 2" xfId="8505"/>
    <cellStyle name="Normal 10 3 3 5 4 2 2 5" xfId="8506"/>
    <cellStyle name="Normal 10 3 3 5 4 2 2 6" xfId="8507"/>
    <cellStyle name="Normal 10 3 3 5 4 2 2 7" xfId="35991"/>
    <cellStyle name="Normal 10 3 3 5 4 2 3" xfId="8508"/>
    <cellStyle name="Normal 10 3 3 5 4 2 3 2" xfId="8509"/>
    <cellStyle name="Normal 10 3 3 5 4 2 4" xfId="8510"/>
    <cellStyle name="Normal 10 3 3 5 4 2 4 2" xfId="8511"/>
    <cellStyle name="Normal 10 3 3 5 4 2 5" xfId="8512"/>
    <cellStyle name="Normal 10 3 3 5 4 2 5 2" xfId="8513"/>
    <cellStyle name="Normal 10 3 3 5 4 2 6" xfId="8514"/>
    <cellStyle name="Normal 10 3 3 5 4 2 7" xfId="8515"/>
    <cellStyle name="Normal 10 3 3 5 4 2 8" xfId="8516"/>
    <cellStyle name="Normal 10 3 3 5 4 2 9" xfId="35992"/>
    <cellStyle name="Normal 10 3 3 5 4 3" xfId="8517"/>
    <cellStyle name="Normal 10 3 3 5 4 3 2" xfId="8518"/>
    <cellStyle name="Normal 10 3 3 5 4 3 2 2" xfId="8519"/>
    <cellStyle name="Normal 10 3 3 5 4 3 3" xfId="8520"/>
    <cellStyle name="Normal 10 3 3 5 4 3 3 2" xfId="8521"/>
    <cellStyle name="Normal 10 3 3 5 4 3 4" xfId="8522"/>
    <cellStyle name="Normal 10 3 3 5 4 3 4 2" xfId="8523"/>
    <cellStyle name="Normal 10 3 3 5 4 3 5" xfId="8524"/>
    <cellStyle name="Normal 10 3 3 5 4 3 6" xfId="8525"/>
    <cellStyle name="Normal 10 3 3 5 4 3 7" xfId="35993"/>
    <cellStyle name="Normal 10 3 3 5 4 4" xfId="8526"/>
    <cellStyle name="Normal 10 3 3 5 4 4 2" xfId="8527"/>
    <cellStyle name="Normal 10 3 3 5 4 5" xfId="8528"/>
    <cellStyle name="Normal 10 3 3 5 4 5 2" xfId="8529"/>
    <cellStyle name="Normal 10 3 3 5 4 6" xfId="8530"/>
    <cellStyle name="Normal 10 3 3 5 4 6 2" xfId="8531"/>
    <cellStyle name="Normal 10 3 3 5 4 7" xfId="8532"/>
    <cellStyle name="Normal 10 3 3 5 4 8" xfId="8533"/>
    <cellStyle name="Normal 10 3 3 5 4 9" xfId="8534"/>
    <cellStyle name="Normal 10 3 3 5 5" xfId="8535"/>
    <cellStyle name="Normal 10 3 3 5 5 2" xfId="8536"/>
    <cellStyle name="Normal 10 3 3 5 5 2 2" xfId="8537"/>
    <cellStyle name="Normal 10 3 3 5 5 2 2 2" xfId="8538"/>
    <cellStyle name="Normal 10 3 3 5 5 2 3" xfId="8539"/>
    <cellStyle name="Normal 10 3 3 5 5 2 3 2" xfId="8540"/>
    <cellStyle name="Normal 10 3 3 5 5 2 4" xfId="8541"/>
    <cellStyle name="Normal 10 3 3 5 5 2 4 2" xfId="8542"/>
    <cellStyle name="Normal 10 3 3 5 5 2 5" xfId="8543"/>
    <cellStyle name="Normal 10 3 3 5 5 2 6" xfId="8544"/>
    <cellStyle name="Normal 10 3 3 5 5 2 7" xfId="35994"/>
    <cellStyle name="Normal 10 3 3 5 5 3" xfId="8545"/>
    <cellStyle name="Normal 10 3 3 5 5 3 2" xfId="8546"/>
    <cellStyle name="Normal 10 3 3 5 5 4" xfId="8547"/>
    <cellStyle name="Normal 10 3 3 5 5 4 2" xfId="8548"/>
    <cellStyle name="Normal 10 3 3 5 5 5" xfId="8549"/>
    <cellStyle name="Normal 10 3 3 5 5 5 2" xfId="8550"/>
    <cellStyle name="Normal 10 3 3 5 5 6" xfId="8551"/>
    <cellStyle name="Normal 10 3 3 5 5 7" xfId="8552"/>
    <cellStyle name="Normal 10 3 3 5 5 8" xfId="8553"/>
    <cellStyle name="Normal 10 3 3 5 5 9" xfId="35995"/>
    <cellStyle name="Normal 10 3 3 5 6" xfId="8554"/>
    <cellStyle name="Normal 10 3 3 5 6 2" xfId="8555"/>
    <cellStyle name="Normal 10 3 3 5 6 2 2" xfId="8556"/>
    <cellStyle name="Normal 10 3 3 5 6 3" xfId="8557"/>
    <cellStyle name="Normal 10 3 3 5 6 3 2" xfId="8558"/>
    <cellStyle name="Normal 10 3 3 5 6 4" xfId="8559"/>
    <cellStyle name="Normal 10 3 3 5 6 4 2" xfId="8560"/>
    <cellStyle name="Normal 10 3 3 5 6 5" xfId="8561"/>
    <cellStyle name="Normal 10 3 3 5 6 6" xfId="8562"/>
    <cellStyle name="Normal 10 3 3 5 6 7" xfId="35996"/>
    <cellStyle name="Normal 10 3 3 5 7" xfId="8563"/>
    <cellStyle name="Normal 10 3 3 5 7 2" xfId="8564"/>
    <cellStyle name="Normal 10 3 3 5 8" xfId="8565"/>
    <cellStyle name="Normal 10 3 3 5 8 2" xfId="8566"/>
    <cellStyle name="Normal 10 3 3 5 9" xfId="8567"/>
    <cellStyle name="Normal 10 3 3 5 9 2" xfId="8568"/>
    <cellStyle name="Normal 10 3 3 5_Actual" xfId="8569"/>
    <cellStyle name="Normal 10 3 3 6" xfId="8570"/>
    <cellStyle name="Normal 10 3 3 6 10" xfId="8571"/>
    <cellStyle name="Normal 10 3 3 6 11" xfId="8572"/>
    <cellStyle name="Normal 10 3 3 6 12" xfId="35997"/>
    <cellStyle name="Normal 10 3 3 6 2" xfId="8573"/>
    <cellStyle name="Normal 10 3 3 6 2 2" xfId="8574"/>
    <cellStyle name="Normal 10 3 3 6 2 2 2" xfId="8575"/>
    <cellStyle name="Normal 10 3 3 6 2 2 2 2" xfId="8576"/>
    <cellStyle name="Normal 10 3 3 6 2 2 3" xfId="8577"/>
    <cellStyle name="Normal 10 3 3 6 2 2 3 2" xfId="8578"/>
    <cellStyle name="Normal 10 3 3 6 2 2 4" xfId="8579"/>
    <cellStyle name="Normal 10 3 3 6 2 2 4 2" xfId="8580"/>
    <cellStyle name="Normal 10 3 3 6 2 2 5" xfId="8581"/>
    <cellStyle name="Normal 10 3 3 6 2 2 6" xfId="8582"/>
    <cellStyle name="Normal 10 3 3 6 2 2 7" xfId="35998"/>
    <cellStyle name="Normal 10 3 3 6 2 3" xfId="8583"/>
    <cellStyle name="Normal 10 3 3 6 2 3 2" xfId="8584"/>
    <cellStyle name="Normal 10 3 3 6 2 4" xfId="8585"/>
    <cellStyle name="Normal 10 3 3 6 2 4 2" xfId="8586"/>
    <cellStyle name="Normal 10 3 3 6 2 5" xfId="8587"/>
    <cellStyle name="Normal 10 3 3 6 2 5 2" xfId="8588"/>
    <cellStyle name="Normal 10 3 3 6 2 6" xfId="8589"/>
    <cellStyle name="Normal 10 3 3 6 2 7" xfId="8590"/>
    <cellStyle name="Normal 10 3 3 6 2 8" xfId="8591"/>
    <cellStyle name="Normal 10 3 3 6 2 9" xfId="35999"/>
    <cellStyle name="Normal 10 3 3 6 3" xfId="8592"/>
    <cellStyle name="Normal 10 3 3 6 3 2" xfId="8593"/>
    <cellStyle name="Normal 10 3 3 6 3 2 2" xfId="8594"/>
    <cellStyle name="Normal 10 3 3 6 3 3" xfId="8595"/>
    <cellStyle name="Normal 10 3 3 6 3 3 2" xfId="8596"/>
    <cellStyle name="Normal 10 3 3 6 3 4" xfId="8597"/>
    <cellStyle name="Normal 10 3 3 6 3 4 2" xfId="8598"/>
    <cellStyle name="Normal 10 3 3 6 3 5" xfId="8599"/>
    <cellStyle name="Normal 10 3 3 6 3 6" xfId="8600"/>
    <cellStyle name="Normal 10 3 3 6 3 7" xfId="36000"/>
    <cellStyle name="Normal 10 3 3 6 4" xfId="8601"/>
    <cellStyle name="Normal 10 3 3 6 4 2" xfId="8602"/>
    <cellStyle name="Normal 10 3 3 6 5" xfId="8603"/>
    <cellStyle name="Normal 10 3 3 6 5 2" xfId="8604"/>
    <cellStyle name="Normal 10 3 3 6 6" xfId="8605"/>
    <cellStyle name="Normal 10 3 3 6 6 2" xfId="8606"/>
    <cellStyle name="Normal 10 3 3 6 7" xfId="8607"/>
    <cellStyle name="Normal 10 3 3 6 8" xfId="8608"/>
    <cellStyle name="Normal 10 3 3 6 9" xfId="8609"/>
    <cellStyle name="Normal 10 3 3 7" xfId="8610"/>
    <cellStyle name="Normal 10 3 3 7 10" xfId="8611"/>
    <cellStyle name="Normal 10 3 3 7 11" xfId="8612"/>
    <cellStyle name="Normal 10 3 3 7 12" xfId="36001"/>
    <cellStyle name="Normal 10 3 3 7 2" xfId="8613"/>
    <cellStyle name="Normal 10 3 3 7 2 2" xfId="8614"/>
    <cellStyle name="Normal 10 3 3 7 2 2 2" xfId="8615"/>
    <cellStyle name="Normal 10 3 3 7 2 2 2 2" xfId="8616"/>
    <cellStyle name="Normal 10 3 3 7 2 2 3" xfId="8617"/>
    <cellStyle name="Normal 10 3 3 7 2 2 3 2" xfId="8618"/>
    <cellStyle name="Normal 10 3 3 7 2 2 4" xfId="8619"/>
    <cellStyle name="Normal 10 3 3 7 2 2 4 2" xfId="8620"/>
    <cellStyle name="Normal 10 3 3 7 2 2 5" xfId="8621"/>
    <cellStyle name="Normal 10 3 3 7 2 2 6" xfId="8622"/>
    <cellStyle name="Normal 10 3 3 7 2 2 7" xfId="36002"/>
    <cellStyle name="Normal 10 3 3 7 2 3" xfId="8623"/>
    <cellStyle name="Normal 10 3 3 7 2 3 2" xfId="8624"/>
    <cellStyle name="Normal 10 3 3 7 2 4" xfId="8625"/>
    <cellStyle name="Normal 10 3 3 7 2 4 2" xfId="8626"/>
    <cellStyle name="Normal 10 3 3 7 2 5" xfId="8627"/>
    <cellStyle name="Normal 10 3 3 7 2 5 2" xfId="8628"/>
    <cellStyle name="Normal 10 3 3 7 2 6" xfId="8629"/>
    <cellStyle name="Normal 10 3 3 7 2 7" xfId="8630"/>
    <cellStyle name="Normal 10 3 3 7 2 8" xfId="8631"/>
    <cellStyle name="Normal 10 3 3 7 2 9" xfId="36003"/>
    <cellStyle name="Normal 10 3 3 7 3" xfId="8632"/>
    <cellStyle name="Normal 10 3 3 7 3 2" xfId="8633"/>
    <cellStyle name="Normal 10 3 3 7 3 2 2" xfId="8634"/>
    <cellStyle name="Normal 10 3 3 7 3 3" xfId="8635"/>
    <cellStyle name="Normal 10 3 3 7 3 3 2" xfId="8636"/>
    <cellStyle name="Normal 10 3 3 7 3 4" xfId="8637"/>
    <cellStyle name="Normal 10 3 3 7 3 4 2" xfId="8638"/>
    <cellStyle name="Normal 10 3 3 7 3 5" xfId="8639"/>
    <cellStyle name="Normal 10 3 3 7 3 6" xfId="8640"/>
    <cellStyle name="Normal 10 3 3 7 3 7" xfId="36004"/>
    <cellStyle name="Normal 10 3 3 7 4" xfId="8641"/>
    <cellStyle name="Normal 10 3 3 7 4 2" xfId="8642"/>
    <cellStyle name="Normal 10 3 3 7 5" xfId="8643"/>
    <cellStyle name="Normal 10 3 3 7 5 2" xfId="8644"/>
    <cellStyle name="Normal 10 3 3 7 6" xfId="8645"/>
    <cellStyle name="Normal 10 3 3 7 6 2" xfId="8646"/>
    <cellStyle name="Normal 10 3 3 7 7" xfId="8647"/>
    <cellStyle name="Normal 10 3 3 7 8" xfId="8648"/>
    <cellStyle name="Normal 10 3 3 7 9" xfId="8649"/>
    <cellStyle name="Normal 10 3 3 8" xfId="8650"/>
    <cellStyle name="Normal 10 3 3 8 10" xfId="8651"/>
    <cellStyle name="Normal 10 3 3 8 11" xfId="8652"/>
    <cellStyle name="Normal 10 3 3 8 12" xfId="36005"/>
    <cellStyle name="Normal 10 3 3 8 2" xfId="8653"/>
    <cellStyle name="Normal 10 3 3 8 2 2" xfId="8654"/>
    <cellStyle name="Normal 10 3 3 8 2 2 2" xfId="8655"/>
    <cellStyle name="Normal 10 3 3 8 2 2 2 2" xfId="8656"/>
    <cellStyle name="Normal 10 3 3 8 2 2 3" xfId="8657"/>
    <cellStyle name="Normal 10 3 3 8 2 2 3 2" xfId="8658"/>
    <cellStyle name="Normal 10 3 3 8 2 2 4" xfId="8659"/>
    <cellStyle name="Normal 10 3 3 8 2 2 4 2" xfId="8660"/>
    <cellStyle name="Normal 10 3 3 8 2 2 5" xfId="8661"/>
    <cellStyle name="Normal 10 3 3 8 2 2 6" xfId="8662"/>
    <cellStyle name="Normal 10 3 3 8 2 2 7" xfId="36006"/>
    <cellStyle name="Normal 10 3 3 8 2 3" xfId="8663"/>
    <cellStyle name="Normal 10 3 3 8 2 3 2" xfId="8664"/>
    <cellStyle name="Normal 10 3 3 8 2 4" xfId="8665"/>
    <cellStyle name="Normal 10 3 3 8 2 4 2" xfId="8666"/>
    <cellStyle name="Normal 10 3 3 8 2 5" xfId="8667"/>
    <cellStyle name="Normal 10 3 3 8 2 5 2" xfId="8668"/>
    <cellStyle name="Normal 10 3 3 8 2 6" xfId="8669"/>
    <cellStyle name="Normal 10 3 3 8 2 7" xfId="8670"/>
    <cellStyle name="Normal 10 3 3 8 2 8" xfId="8671"/>
    <cellStyle name="Normal 10 3 3 8 2 9" xfId="36007"/>
    <cellStyle name="Normal 10 3 3 8 3" xfId="8672"/>
    <cellStyle name="Normal 10 3 3 8 3 2" xfId="8673"/>
    <cellStyle name="Normal 10 3 3 8 3 2 2" xfId="8674"/>
    <cellStyle name="Normal 10 3 3 8 3 3" xfId="8675"/>
    <cellStyle name="Normal 10 3 3 8 3 3 2" xfId="8676"/>
    <cellStyle name="Normal 10 3 3 8 3 4" xfId="8677"/>
    <cellStyle name="Normal 10 3 3 8 3 4 2" xfId="8678"/>
    <cellStyle name="Normal 10 3 3 8 3 5" xfId="8679"/>
    <cellStyle name="Normal 10 3 3 8 3 6" xfId="8680"/>
    <cellStyle name="Normal 10 3 3 8 3 7" xfId="36008"/>
    <cellStyle name="Normal 10 3 3 8 4" xfId="8681"/>
    <cellStyle name="Normal 10 3 3 8 4 2" xfId="8682"/>
    <cellStyle name="Normal 10 3 3 8 5" xfId="8683"/>
    <cellStyle name="Normal 10 3 3 8 5 2" xfId="8684"/>
    <cellStyle name="Normal 10 3 3 8 6" xfId="8685"/>
    <cellStyle name="Normal 10 3 3 8 6 2" xfId="8686"/>
    <cellStyle name="Normal 10 3 3 8 7" xfId="8687"/>
    <cellStyle name="Normal 10 3 3 8 8" xfId="8688"/>
    <cellStyle name="Normal 10 3 3 8 9" xfId="8689"/>
    <cellStyle name="Normal 10 3 3 9" xfId="8690"/>
    <cellStyle name="Normal 10 3 3 9 10" xfId="8691"/>
    <cellStyle name="Normal 10 3 3 9 11" xfId="36009"/>
    <cellStyle name="Normal 10 3 3 9 2" xfId="8692"/>
    <cellStyle name="Normal 10 3 3 9 2 2" xfId="8693"/>
    <cellStyle name="Normal 10 3 3 9 2 2 2" xfId="8694"/>
    <cellStyle name="Normal 10 3 3 9 2 3" xfId="8695"/>
    <cellStyle name="Normal 10 3 3 9 2 3 2" xfId="8696"/>
    <cellStyle name="Normal 10 3 3 9 2 4" xfId="8697"/>
    <cellStyle name="Normal 10 3 3 9 2 4 2" xfId="8698"/>
    <cellStyle name="Normal 10 3 3 9 2 5" xfId="8699"/>
    <cellStyle name="Normal 10 3 3 9 2 6" xfId="8700"/>
    <cellStyle name="Normal 10 3 3 9 2 7" xfId="36010"/>
    <cellStyle name="Normal 10 3 3 9 3" xfId="8701"/>
    <cellStyle name="Normal 10 3 3 9 3 2" xfId="8702"/>
    <cellStyle name="Normal 10 3 3 9 4" xfId="8703"/>
    <cellStyle name="Normal 10 3 3 9 4 2" xfId="8704"/>
    <cellStyle name="Normal 10 3 3 9 5" xfId="8705"/>
    <cellStyle name="Normal 10 3 3 9 5 2" xfId="8706"/>
    <cellStyle name="Normal 10 3 3 9 6" xfId="8707"/>
    <cellStyle name="Normal 10 3 3 9 7" xfId="8708"/>
    <cellStyle name="Normal 10 3 3 9 8" xfId="8709"/>
    <cellStyle name="Normal 10 3 3 9 9" xfId="8710"/>
    <cellStyle name="Normal 10 3 3_Actual" xfId="8711"/>
    <cellStyle name="Normal 10 3 30" xfId="8712"/>
    <cellStyle name="Normal 10 3 31" xfId="8713"/>
    <cellStyle name="Normal 10 3 32" xfId="36011"/>
    <cellStyle name="Normal 10 3 4" xfId="8714"/>
    <cellStyle name="Normal 10 3 4 10" xfId="8715"/>
    <cellStyle name="Normal 10 3 4 10 2" xfId="8716"/>
    <cellStyle name="Normal 10 3 4 10 2 2" xfId="8717"/>
    <cellStyle name="Normal 10 3 4 10 3" xfId="8718"/>
    <cellStyle name="Normal 10 3 4 10 3 2" xfId="8719"/>
    <cellStyle name="Normal 10 3 4 10 4" xfId="8720"/>
    <cellStyle name="Normal 10 3 4 10 4 2" xfId="8721"/>
    <cellStyle name="Normal 10 3 4 10 5" xfId="8722"/>
    <cellStyle name="Normal 10 3 4 10 6" xfId="8723"/>
    <cellStyle name="Normal 10 3 4 10 7" xfId="36012"/>
    <cellStyle name="Normal 10 3 4 11" xfId="8724"/>
    <cellStyle name="Normal 10 3 4 11 2" xfId="8725"/>
    <cellStyle name="Normal 10 3 4 11 2 2" xfId="8726"/>
    <cellStyle name="Normal 10 3 4 11 3" xfId="8727"/>
    <cellStyle name="Normal 10 3 4 11 3 2" xfId="8728"/>
    <cellStyle name="Normal 10 3 4 11 4" xfId="8729"/>
    <cellStyle name="Normal 10 3 4 12" xfId="8730"/>
    <cellStyle name="Normal 10 3 4 12 2" xfId="8731"/>
    <cellStyle name="Normal 10 3 4 12 2 2" xfId="8732"/>
    <cellStyle name="Normal 10 3 4 12 3" xfId="8733"/>
    <cellStyle name="Normal 10 3 4 13" xfId="8734"/>
    <cellStyle name="Normal 10 3 4 13 2" xfId="8735"/>
    <cellStyle name="Normal 10 3 4 14" xfId="8736"/>
    <cellStyle name="Normal 10 3 4 14 2" xfId="8737"/>
    <cellStyle name="Normal 10 3 4 15" xfId="8738"/>
    <cellStyle name="Normal 10 3 4 15 2" xfId="8739"/>
    <cellStyle name="Normal 10 3 4 16" xfId="8740"/>
    <cellStyle name="Normal 10 3 4 16 2" xfId="8741"/>
    <cellStyle name="Normal 10 3 4 17" xfId="8742"/>
    <cellStyle name="Normal 10 3 4 17 2" xfId="8743"/>
    <cellStyle name="Normal 10 3 4 18" xfId="8744"/>
    <cellStyle name="Normal 10 3 4 18 2" xfId="8745"/>
    <cellStyle name="Normal 10 3 4 19" xfId="8746"/>
    <cellStyle name="Normal 10 3 4 2" xfId="8747"/>
    <cellStyle name="Normal 10 3 4 2 10" xfId="8748"/>
    <cellStyle name="Normal 10 3 4 2 11" xfId="8749"/>
    <cellStyle name="Normal 10 3 4 2 12" xfId="8750"/>
    <cellStyle name="Normal 10 3 4 2 13" xfId="8751"/>
    <cellStyle name="Normal 10 3 4 2 14" xfId="8752"/>
    <cellStyle name="Normal 10 3 4 2 15" xfId="36013"/>
    <cellStyle name="Normal 10 3 4 2 2" xfId="8753"/>
    <cellStyle name="Normal 10 3 4 2 2 10" xfId="8754"/>
    <cellStyle name="Normal 10 3 4 2 2 11" xfId="8755"/>
    <cellStyle name="Normal 10 3 4 2 2 12" xfId="8756"/>
    <cellStyle name="Normal 10 3 4 2 2 13" xfId="36014"/>
    <cellStyle name="Normal 10 3 4 2 2 2" xfId="8757"/>
    <cellStyle name="Normal 10 3 4 2 2 2 10" xfId="8758"/>
    <cellStyle name="Normal 10 3 4 2 2 2 11" xfId="8759"/>
    <cellStyle name="Normal 10 3 4 2 2 2 12" xfId="36015"/>
    <cellStyle name="Normal 10 3 4 2 2 2 2" xfId="8760"/>
    <cellStyle name="Normal 10 3 4 2 2 2 2 2" xfId="8761"/>
    <cellStyle name="Normal 10 3 4 2 2 2 2 2 2" xfId="8762"/>
    <cellStyle name="Normal 10 3 4 2 2 2 2 2 2 2" xfId="8763"/>
    <cellStyle name="Normal 10 3 4 2 2 2 2 2 3" xfId="8764"/>
    <cellStyle name="Normal 10 3 4 2 2 2 2 2 3 2" xfId="8765"/>
    <cellStyle name="Normal 10 3 4 2 2 2 2 2 4" xfId="8766"/>
    <cellStyle name="Normal 10 3 4 2 2 2 2 2 4 2" xfId="8767"/>
    <cellStyle name="Normal 10 3 4 2 2 2 2 2 5" xfId="8768"/>
    <cellStyle name="Normal 10 3 4 2 2 2 2 2 6" xfId="8769"/>
    <cellStyle name="Normal 10 3 4 2 2 2 2 2 7" xfId="36016"/>
    <cellStyle name="Normal 10 3 4 2 2 2 2 3" xfId="8770"/>
    <cellStyle name="Normal 10 3 4 2 2 2 2 3 2" xfId="8771"/>
    <cellStyle name="Normal 10 3 4 2 2 2 2 4" xfId="8772"/>
    <cellStyle name="Normal 10 3 4 2 2 2 2 4 2" xfId="8773"/>
    <cellStyle name="Normal 10 3 4 2 2 2 2 5" xfId="8774"/>
    <cellStyle name="Normal 10 3 4 2 2 2 2 5 2" xfId="8775"/>
    <cellStyle name="Normal 10 3 4 2 2 2 2 6" xfId="8776"/>
    <cellStyle name="Normal 10 3 4 2 2 2 2 7" xfId="8777"/>
    <cellStyle name="Normal 10 3 4 2 2 2 2 8" xfId="8778"/>
    <cellStyle name="Normal 10 3 4 2 2 2 2 9" xfId="36017"/>
    <cellStyle name="Normal 10 3 4 2 2 2 3" xfId="8779"/>
    <cellStyle name="Normal 10 3 4 2 2 2 3 2" xfId="8780"/>
    <cellStyle name="Normal 10 3 4 2 2 2 3 2 2" xfId="8781"/>
    <cellStyle name="Normal 10 3 4 2 2 2 3 3" xfId="8782"/>
    <cellStyle name="Normal 10 3 4 2 2 2 3 3 2" xfId="8783"/>
    <cellStyle name="Normal 10 3 4 2 2 2 3 4" xfId="8784"/>
    <cellStyle name="Normal 10 3 4 2 2 2 3 4 2" xfId="8785"/>
    <cellStyle name="Normal 10 3 4 2 2 2 3 5" xfId="8786"/>
    <cellStyle name="Normal 10 3 4 2 2 2 3 6" xfId="8787"/>
    <cellStyle name="Normal 10 3 4 2 2 2 3 7" xfId="36018"/>
    <cellStyle name="Normal 10 3 4 2 2 2 4" xfId="8788"/>
    <cellStyle name="Normal 10 3 4 2 2 2 4 2" xfId="8789"/>
    <cellStyle name="Normal 10 3 4 2 2 2 5" xfId="8790"/>
    <cellStyle name="Normal 10 3 4 2 2 2 5 2" xfId="8791"/>
    <cellStyle name="Normal 10 3 4 2 2 2 6" xfId="8792"/>
    <cellStyle name="Normal 10 3 4 2 2 2 6 2" xfId="8793"/>
    <cellStyle name="Normal 10 3 4 2 2 2 7" xfId="8794"/>
    <cellStyle name="Normal 10 3 4 2 2 2 8" xfId="8795"/>
    <cellStyle name="Normal 10 3 4 2 2 2 9" xfId="8796"/>
    <cellStyle name="Normal 10 3 4 2 2 3" xfId="8797"/>
    <cellStyle name="Normal 10 3 4 2 2 3 2" xfId="8798"/>
    <cellStyle name="Normal 10 3 4 2 2 3 2 2" xfId="8799"/>
    <cellStyle name="Normal 10 3 4 2 2 3 2 2 2" xfId="8800"/>
    <cellStyle name="Normal 10 3 4 2 2 3 2 3" xfId="8801"/>
    <cellStyle name="Normal 10 3 4 2 2 3 2 3 2" xfId="8802"/>
    <cellStyle name="Normal 10 3 4 2 2 3 2 4" xfId="8803"/>
    <cellStyle name="Normal 10 3 4 2 2 3 2 4 2" xfId="8804"/>
    <cellStyle name="Normal 10 3 4 2 2 3 2 5" xfId="8805"/>
    <cellStyle name="Normal 10 3 4 2 2 3 2 6" xfId="8806"/>
    <cellStyle name="Normal 10 3 4 2 2 3 2 7" xfId="36019"/>
    <cellStyle name="Normal 10 3 4 2 2 3 3" xfId="8807"/>
    <cellStyle name="Normal 10 3 4 2 2 3 3 2" xfId="8808"/>
    <cellStyle name="Normal 10 3 4 2 2 3 4" xfId="8809"/>
    <cellStyle name="Normal 10 3 4 2 2 3 4 2" xfId="8810"/>
    <cellStyle name="Normal 10 3 4 2 2 3 5" xfId="8811"/>
    <cellStyle name="Normal 10 3 4 2 2 3 5 2" xfId="8812"/>
    <cellStyle name="Normal 10 3 4 2 2 3 6" xfId="8813"/>
    <cellStyle name="Normal 10 3 4 2 2 3 7" xfId="8814"/>
    <cellStyle name="Normal 10 3 4 2 2 3 8" xfId="8815"/>
    <cellStyle name="Normal 10 3 4 2 2 3 9" xfId="36020"/>
    <cellStyle name="Normal 10 3 4 2 2 4" xfId="8816"/>
    <cellStyle name="Normal 10 3 4 2 2 4 2" xfId="8817"/>
    <cellStyle name="Normal 10 3 4 2 2 4 2 2" xfId="8818"/>
    <cellStyle name="Normal 10 3 4 2 2 4 3" xfId="8819"/>
    <cellStyle name="Normal 10 3 4 2 2 4 3 2" xfId="8820"/>
    <cellStyle name="Normal 10 3 4 2 2 4 4" xfId="8821"/>
    <cellStyle name="Normal 10 3 4 2 2 4 4 2" xfId="8822"/>
    <cellStyle name="Normal 10 3 4 2 2 4 5" xfId="8823"/>
    <cellStyle name="Normal 10 3 4 2 2 4 6" xfId="8824"/>
    <cellStyle name="Normal 10 3 4 2 2 4 7" xfId="36021"/>
    <cellStyle name="Normal 10 3 4 2 2 5" xfId="8825"/>
    <cellStyle name="Normal 10 3 4 2 2 5 2" xfId="8826"/>
    <cellStyle name="Normal 10 3 4 2 2 6" xfId="8827"/>
    <cellStyle name="Normal 10 3 4 2 2 6 2" xfId="8828"/>
    <cellStyle name="Normal 10 3 4 2 2 7" xfId="8829"/>
    <cellStyle name="Normal 10 3 4 2 2 7 2" xfId="8830"/>
    <cellStyle name="Normal 10 3 4 2 2 8" xfId="8831"/>
    <cellStyle name="Normal 10 3 4 2 2 9" xfId="8832"/>
    <cellStyle name="Normal 10 3 4 2 2_Actual" xfId="8833"/>
    <cellStyle name="Normal 10 3 4 2 3" xfId="8834"/>
    <cellStyle name="Normal 10 3 4 2 3 10" xfId="8835"/>
    <cellStyle name="Normal 10 3 4 2 3 11" xfId="8836"/>
    <cellStyle name="Normal 10 3 4 2 3 12" xfId="8837"/>
    <cellStyle name="Normal 10 3 4 2 3 13" xfId="36022"/>
    <cellStyle name="Normal 10 3 4 2 3 2" xfId="8838"/>
    <cellStyle name="Normal 10 3 4 2 3 2 10" xfId="8839"/>
    <cellStyle name="Normal 10 3 4 2 3 2 11" xfId="8840"/>
    <cellStyle name="Normal 10 3 4 2 3 2 12" xfId="36023"/>
    <cellStyle name="Normal 10 3 4 2 3 2 2" xfId="8841"/>
    <cellStyle name="Normal 10 3 4 2 3 2 2 2" xfId="8842"/>
    <cellStyle name="Normal 10 3 4 2 3 2 2 2 2" xfId="8843"/>
    <cellStyle name="Normal 10 3 4 2 3 2 2 2 2 2" xfId="8844"/>
    <cellStyle name="Normal 10 3 4 2 3 2 2 2 3" xfId="8845"/>
    <cellStyle name="Normal 10 3 4 2 3 2 2 2 3 2" xfId="8846"/>
    <cellStyle name="Normal 10 3 4 2 3 2 2 2 4" xfId="8847"/>
    <cellStyle name="Normal 10 3 4 2 3 2 2 2 4 2" xfId="8848"/>
    <cellStyle name="Normal 10 3 4 2 3 2 2 2 5" xfId="8849"/>
    <cellStyle name="Normal 10 3 4 2 3 2 2 2 6" xfId="8850"/>
    <cellStyle name="Normal 10 3 4 2 3 2 2 2 7" xfId="36024"/>
    <cellStyle name="Normal 10 3 4 2 3 2 2 3" xfId="8851"/>
    <cellStyle name="Normal 10 3 4 2 3 2 2 3 2" xfId="8852"/>
    <cellStyle name="Normal 10 3 4 2 3 2 2 4" xfId="8853"/>
    <cellStyle name="Normal 10 3 4 2 3 2 2 4 2" xfId="8854"/>
    <cellStyle name="Normal 10 3 4 2 3 2 2 5" xfId="8855"/>
    <cellStyle name="Normal 10 3 4 2 3 2 2 5 2" xfId="8856"/>
    <cellStyle name="Normal 10 3 4 2 3 2 2 6" xfId="8857"/>
    <cellStyle name="Normal 10 3 4 2 3 2 2 7" xfId="8858"/>
    <cellStyle name="Normal 10 3 4 2 3 2 2 8" xfId="8859"/>
    <cellStyle name="Normal 10 3 4 2 3 2 2 9" xfId="36025"/>
    <cellStyle name="Normal 10 3 4 2 3 2 3" xfId="8860"/>
    <cellStyle name="Normal 10 3 4 2 3 2 3 2" xfId="8861"/>
    <cellStyle name="Normal 10 3 4 2 3 2 3 2 2" xfId="8862"/>
    <cellStyle name="Normal 10 3 4 2 3 2 3 3" xfId="8863"/>
    <cellStyle name="Normal 10 3 4 2 3 2 3 3 2" xfId="8864"/>
    <cellStyle name="Normal 10 3 4 2 3 2 3 4" xfId="8865"/>
    <cellStyle name="Normal 10 3 4 2 3 2 3 4 2" xfId="8866"/>
    <cellStyle name="Normal 10 3 4 2 3 2 3 5" xfId="8867"/>
    <cellStyle name="Normal 10 3 4 2 3 2 3 6" xfId="8868"/>
    <cellStyle name="Normal 10 3 4 2 3 2 3 7" xfId="36026"/>
    <cellStyle name="Normal 10 3 4 2 3 2 4" xfId="8869"/>
    <cellStyle name="Normal 10 3 4 2 3 2 4 2" xfId="8870"/>
    <cellStyle name="Normal 10 3 4 2 3 2 5" xfId="8871"/>
    <cellStyle name="Normal 10 3 4 2 3 2 5 2" xfId="8872"/>
    <cellStyle name="Normal 10 3 4 2 3 2 6" xfId="8873"/>
    <cellStyle name="Normal 10 3 4 2 3 2 6 2" xfId="8874"/>
    <cellStyle name="Normal 10 3 4 2 3 2 7" xfId="8875"/>
    <cellStyle name="Normal 10 3 4 2 3 2 8" xfId="8876"/>
    <cellStyle name="Normal 10 3 4 2 3 2 9" xfId="8877"/>
    <cellStyle name="Normal 10 3 4 2 3 3" xfId="8878"/>
    <cellStyle name="Normal 10 3 4 2 3 3 2" xfId="8879"/>
    <cellStyle name="Normal 10 3 4 2 3 3 2 2" xfId="8880"/>
    <cellStyle name="Normal 10 3 4 2 3 3 2 2 2" xfId="8881"/>
    <cellStyle name="Normal 10 3 4 2 3 3 2 3" xfId="8882"/>
    <cellStyle name="Normal 10 3 4 2 3 3 2 3 2" xfId="8883"/>
    <cellStyle name="Normal 10 3 4 2 3 3 2 4" xfId="8884"/>
    <cellStyle name="Normal 10 3 4 2 3 3 2 4 2" xfId="8885"/>
    <cellStyle name="Normal 10 3 4 2 3 3 2 5" xfId="8886"/>
    <cellStyle name="Normal 10 3 4 2 3 3 2 6" xfId="8887"/>
    <cellStyle name="Normal 10 3 4 2 3 3 2 7" xfId="36027"/>
    <cellStyle name="Normal 10 3 4 2 3 3 3" xfId="8888"/>
    <cellStyle name="Normal 10 3 4 2 3 3 3 2" xfId="8889"/>
    <cellStyle name="Normal 10 3 4 2 3 3 4" xfId="8890"/>
    <cellStyle name="Normal 10 3 4 2 3 3 4 2" xfId="8891"/>
    <cellStyle name="Normal 10 3 4 2 3 3 5" xfId="8892"/>
    <cellStyle name="Normal 10 3 4 2 3 3 5 2" xfId="8893"/>
    <cellStyle name="Normal 10 3 4 2 3 3 6" xfId="8894"/>
    <cellStyle name="Normal 10 3 4 2 3 3 7" xfId="8895"/>
    <cellStyle name="Normal 10 3 4 2 3 3 8" xfId="8896"/>
    <cellStyle name="Normal 10 3 4 2 3 3 9" xfId="36028"/>
    <cellStyle name="Normal 10 3 4 2 3 4" xfId="8897"/>
    <cellStyle name="Normal 10 3 4 2 3 4 2" xfId="8898"/>
    <cellStyle name="Normal 10 3 4 2 3 4 2 2" xfId="8899"/>
    <cellStyle name="Normal 10 3 4 2 3 4 3" xfId="8900"/>
    <cellStyle name="Normal 10 3 4 2 3 4 3 2" xfId="8901"/>
    <cellStyle name="Normal 10 3 4 2 3 4 4" xfId="8902"/>
    <cellStyle name="Normal 10 3 4 2 3 4 4 2" xfId="8903"/>
    <cellStyle name="Normal 10 3 4 2 3 4 5" xfId="8904"/>
    <cellStyle name="Normal 10 3 4 2 3 4 6" xfId="8905"/>
    <cellStyle name="Normal 10 3 4 2 3 4 7" xfId="36029"/>
    <cellStyle name="Normal 10 3 4 2 3 5" xfId="8906"/>
    <cellStyle name="Normal 10 3 4 2 3 5 2" xfId="8907"/>
    <cellStyle name="Normal 10 3 4 2 3 6" xfId="8908"/>
    <cellStyle name="Normal 10 3 4 2 3 6 2" xfId="8909"/>
    <cellStyle name="Normal 10 3 4 2 3 7" xfId="8910"/>
    <cellStyle name="Normal 10 3 4 2 3 7 2" xfId="8911"/>
    <cellStyle name="Normal 10 3 4 2 3 8" xfId="8912"/>
    <cellStyle name="Normal 10 3 4 2 3 9" xfId="8913"/>
    <cellStyle name="Normal 10 3 4 2 3_Actual" xfId="8914"/>
    <cellStyle name="Normal 10 3 4 2 4" xfId="8915"/>
    <cellStyle name="Normal 10 3 4 2 4 10" xfId="8916"/>
    <cellStyle name="Normal 10 3 4 2 4 11" xfId="8917"/>
    <cellStyle name="Normal 10 3 4 2 4 12" xfId="36030"/>
    <cellStyle name="Normal 10 3 4 2 4 2" xfId="8918"/>
    <cellStyle name="Normal 10 3 4 2 4 2 2" xfId="8919"/>
    <cellStyle name="Normal 10 3 4 2 4 2 2 2" xfId="8920"/>
    <cellStyle name="Normal 10 3 4 2 4 2 2 2 2" xfId="8921"/>
    <cellStyle name="Normal 10 3 4 2 4 2 2 3" xfId="8922"/>
    <cellStyle name="Normal 10 3 4 2 4 2 2 3 2" xfId="8923"/>
    <cellStyle name="Normal 10 3 4 2 4 2 2 4" xfId="8924"/>
    <cellStyle name="Normal 10 3 4 2 4 2 2 4 2" xfId="8925"/>
    <cellStyle name="Normal 10 3 4 2 4 2 2 5" xfId="8926"/>
    <cellStyle name="Normal 10 3 4 2 4 2 2 6" xfId="8927"/>
    <cellStyle name="Normal 10 3 4 2 4 2 2 7" xfId="36031"/>
    <cellStyle name="Normal 10 3 4 2 4 2 3" xfId="8928"/>
    <cellStyle name="Normal 10 3 4 2 4 2 3 2" xfId="8929"/>
    <cellStyle name="Normal 10 3 4 2 4 2 4" xfId="8930"/>
    <cellStyle name="Normal 10 3 4 2 4 2 4 2" xfId="8931"/>
    <cellStyle name="Normal 10 3 4 2 4 2 5" xfId="8932"/>
    <cellStyle name="Normal 10 3 4 2 4 2 5 2" xfId="8933"/>
    <cellStyle name="Normal 10 3 4 2 4 2 6" xfId="8934"/>
    <cellStyle name="Normal 10 3 4 2 4 2 7" xfId="8935"/>
    <cellStyle name="Normal 10 3 4 2 4 2 8" xfId="8936"/>
    <cellStyle name="Normal 10 3 4 2 4 2 9" xfId="36032"/>
    <cellStyle name="Normal 10 3 4 2 4 3" xfId="8937"/>
    <cellStyle name="Normal 10 3 4 2 4 3 2" xfId="8938"/>
    <cellStyle name="Normal 10 3 4 2 4 3 2 2" xfId="8939"/>
    <cellStyle name="Normal 10 3 4 2 4 3 3" xfId="8940"/>
    <cellStyle name="Normal 10 3 4 2 4 3 3 2" xfId="8941"/>
    <cellStyle name="Normal 10 3 4 2 4 3 4" xfId="8942"/>
    <cellStyle name="Normal 10 3 4 2 4 3 4 2" xfId="8943"/>
    <cellStyle name="Normal 10 3 4 2 4 3 5" xfId="8944"/>
    <cellStyle name="Normal 10 3 4 2 4 3 6" xfId="8945"/>
    <cellStyle name="Normal 10 3 4 2 4 3 7" xfId="36033"/>
    <cellStyle name="Normal 10 3 4 2 4 4" xfId="8946"/>
    <cellStyle name="Normal 10 3 4 2 4 4 2" xfId="8947"/>
    <cellStyle name="Normal 10 3 4 2 4 5" xfId="8948"/>
    <cellStyle name="Normal 10 3 4 2 4 5 2" xfId="8949"/>
    <cellStyle name="Normal 10 3 4 2 4 6" xfId="8950"/>
    <cellStyle name="Normal 10 3 4 2 4 6 2" xfId="8951"/>
    <cellStyle name="Normal 10 3 4 2 4 7" xfId="8952"/>
    <cellStyle name="Normal 10 3 4 2 4 8" xfId="8953"/>
    <cellStyle name="Normal 10 3 4 2 4 9" xfId="8954"/>
    <cellStyle name="Normal 10 3 4 2 5" xfId="8955"/>
    <cellStyle name="Normal 10 3 4 2 5 2" xfId="8956"/>
    <cellStyle name="Normal 10 3 4 2 5 2 2" xfId="8957"/>
    <cellStyle name="Normal 10 3 4 2 5 2 2 2" xfId="8958"/>
    <cellStyle name="Normal 10 3 4 2 5 2 3" xfId="8959"/>
    <cellStyle name="Normal 10 3 4 2 5 2 3 2" xfId="8960"/>
    <cellStyle name="Normal 10 3 4 2 5 2 4" xfId="8961"/>
    <cellStyle name="Normal 10 3 4 2 5 2 4 2" xfId="8962"/>
    <cellStyle name="Normal 10 3 4 2 5 2 5" xfId="8963"/>
    <cellStyle name="Normal 10 3 4 2 5 2 6" xfId="8964"/>
    <cellStyle name="Normal 10 3 4 2 5 2 7" xfId="36034"/>
    <cellStyle name="Normal 10 3 4 2 5 3" xfId="8965"/>
    <cellStyle name="Normal 10 3 4 2 5 3 2" xfId="8966"/>
    <cellStyle name="Normal 10 3 4 2 5 4" xfId="8967"/>
    <cellStyle name="Normal 10 3 4 2 5 4 2" xfId="8968"/>
    <cellStyle name="Normal 10 3 4 2 5 5" xfId="8969"/>
    <cellStyle name="Normal 10 3 4 2 5 5 2" xfId="8970"/>
    <cellStyle name="Normal 10 3 4 2 5 6" xfId="8971"/>
    <cellStyle name="Normal 10 3 4 2 5 7" xfId="8972"/>
    <cellStyle name="Normal 10 3 4 2 5 8" xfId="8973"/>
    <cellStyle name="Normal 10 3 4 2 5 9" xfId="36035"/>
    <cellStyle name="Normal 10 3 4 2 6" xfId="8974"/>
    <cellStyle name="Normal 10 3 4 2 6 2" xfId="8975"/>
    <cellStyle name="Normal 10 3 4 2 6 2 2" xfId="8976"/>
    <cellStyle name="Normal 10 3 4 2 6 3" xfId="8977"/>
    <cellStyle name="Normal 10 3 4 2 6 3 2" xfId="8978"/>
    <cellStyle name="Normal 10 3 4 2 6 4" xfId="8979"/>
    <cellStyle name="Normal 10 3 4 2 6 4 2" xfId="8980"/>
    <cellStyle name="Normal 10 3 4 2 6 5" xfId="8981"/>
    <cellStyle name="Normal 10 3 4 2 6 6" xfId="8982"/>
    <cellStyle name="Normal 10 3 4 2 6 7" xfId="36036"/>
    <cellStyle name="Normal 10 3 4 2 7" xfId="8983"/>
    <cellStyle name="Normal 10 3 4 2 7 2" xfId="8984"/>
    <cellStyle name="Normal 10 3 4 2 8" xfId="8985"/>
    <cellStyle name="Normal 10 3 4 2 8 2" xfId="8986"/>
    <cellStyle name="Normal 10 3 4 2 9" xfId="8987"/>
    <cellStyle name="Normal 10 3 4 2 9 2" xfId="8988"/>
    <cellStyle name="Normal 10 3 4 2_Actual" xfId="8989"/>
    <cellStyle name="Normal 10 3 4 20" xfId="8990"/>
    <cellStyle name="Normal 10 3 4 21" xfId="8991"/>
    <cellStyle name="Normal 10 3 4 22" xfId="8992"/>
    <cellStyle name="Normal 10 3 4 23" xfId="8993"/>
    <cellStyle name="Normal 10 3 4 24" xfId="8994"/>
    <cellStyle name="Normal 10 3 4 25" xfId="8995"/>
    <cellStyle name="Normal 10 3 4 26" xfId="36037"/>
    <cellStyle name="Normal 10 3 4 3" xfId="8996"/>
    <cellStyle name="Normal 10 3 4 3 10" xfId="8997"/>
    <cellStyle name="Normal 10 3 4 3 11" xfId="8998"/>
    <cellStyle name="Normal 10 3 4 3 12" xfId="8999"/>
    <cellStyle name="Normal 10 3 4 3 13" xfId="9000"/>
    <cellStyle name="Normal 10 3 4 3 14" xfId="9001"/>
    <cellStyle name="Normal 10 3 4 3 15" xfId="36038"/>
    <cellStyle name="Normal 10 3 4 3 2" xfId="9002"/>
    <cellStyle name="Normal 10 3 4 3 2 10" xfId="9003"/>
    <cellStyle name="Normal 10 3 4 3 2 11" xfId="9004"/>
    <cellStyle name="Normal 10 3 4 3 2 12" xfId="9005"/>
    <cellStyle name="Normal 10 3 4 3 2 13" xfId="36039"/>
    <cellStyle name="Normal 10 3 4 3 2 2" xfId="9006"/>
    <cellStyle name="Normal 10 3 4 3 2 2 10" xfId="9007"/>
    <cellStyle name="Normal 10 3 4 3 2 2 11" xfId="9008"/>
    <cellStyle name="Normal 10 3 4 3 2 2 12" xfId="36040"/>
    <cellStyle name="Normal 10 3 4 3 2 2 2" xfId="9009"/>
    <cellStyle name="Normal 10 3 4 3 2 2 2 2" xfId="9010"/>
    <cellStyle name="Normal 10 3 4 3 2 2 2 2 2" xfId="9011"/>
    <cellStyle name="Normal 10 3 4 3 2 2 2 2 2 2" xfId="9012"/>
    <cellStyle name="Normal 10 3 4 3 2 2 2 2 3" xfId="9013"/>
    <cellStyle name="Normal 10 3 4 3 2 2 2 2 3 2" xfId="9014"/>
    <cellStyle name="Normal 10 3 4 3 2 2 2 2 4" xfId="9015"/>
    <cellStyle name="Normal 10 3 4 3 2 2 2 2 4 2" xfId="9016"/>
    <cellStyle name="Normal 10 3 4 3 2 2 2 2 5" xfId="9017"/>
    <cellStyle name="Normal 10 3 4 3 2 2 2 2 6" xfId="9018"/>
    <cellStyle name="Normal 10 3 4 3 2 2 2 2 7" xfId="36041"/>
    <cellStyle name="Normal 10 3 4 3 2 2 2 3" xfId="9019"/>
    <cellStyle name="Normal 10 3 4 3 2 2 2 3 2" xfId="9020"/>
    <cellStyle name="Normal 10 3 4 3 2 2 2 4" xfId="9021"/>
    <cellStyle name="Normal 10 3 4 3 2 2 2 4 2" xfId="9022"/>
    <cellStyle name="Normal 10 3 4 3 2 2 2 5" xfId="9023"/>
    <cellStyle name="Normal 10 3 4 3 2 2 2 5 2" xfId="9024"/>
    <cellStyle name="Normal 10 3 4 3 2 2 2 6" xfId="9025"/>
    <cellStyle name="Normal 10 3 4 3 2 2 2 7" xfId="9026"/>
    <cellStyle name="Normal 10 3 4 3 2 2 2 8" xfId="9027"/>
    <cellStyle name="Normal 10 3 4 3 2 2 2 9" xfId="36042"/>
    <cellStyle name="Normal 10 3 4 3 2 2 3" xfId="9028"/>
    <cellStyle name="Normal 10 3 4 3 2 2 3 2" xfId="9029"/>
    <cellStyle name="Normal 10 3 4 3 2 2 3 2 2" xfId="9030"/>
    <cellStyle name="Normal 10 3 4 3 2 2 3 3" xfId="9031"/>
    <cellStyle name="Normal 10 3 4 3 2 2 3 3 2" xfId="9032"/>
    <cellStyle name="Normal 10 3 4 3 2 2 3 4" xfId="9033"/>
    <cellStyle name="Normal 10 3 4 3 2 2 3 4 2" xfId="9034"/>
    <cellStyle name="Normal 10 3 4 3 2 2 3 5" xfId="9035"/>
    <cellStyle name="Normal 10 3 4 3 2 2 3 6" xfId="9036"/>
    <cellStyle name="Normal 10 3 4 3 2 2 3 7" xfId="36043"/>
    <cellStyle name="Normal 10 3 4 3 2 2 4" xfId="9037"/>
    <cellStyle name="Normal 10 3 4 3 2 2 4 2" xfId="9038"/>
    <cellStyle name="Normal 10 3 4 3 2 2 5" xfId="9039"/>
    <cellStyle name="Normal 10 3 4 3 2 2 5 2" xfId="9040"/>
    <cellStyle name="Normal 10 3 4 3 2 2 6" xfId="9041"/>
    <cellStyle name="Normal 10 3 4 3 2 2 6 2" xfId="9042"/>
    <cellStyle name="Normal 10 3 4 3 2 2 7" xfId="9043"/>
    <cellStyle name="Normal 10 3 4 3 2 2 8" xfId="9044"/>
    <cellStyle name="Normal 10 3 4 3 2 2 9" xfId="9045"/>
    <cellStyle name="Normal 10 3 4 3 2 3" xfId="9046"/>
    <cellStyle name="Normal 10 3 4 3 2 3 2" xfId="9047"/>
    <cellStyle name="Normal 10 3 4 3 2 3 2 2" xfId="9048"/>
    <cellStyle name="Normal 10 3 4 3 2 3 2 2 2" xfId="9049"/>
    <cellStyle name="Normal 10 3 4 3 2 3 2 3" xfId="9050"/>
    <cellStyle name="Normal 10 3 4 3 2 3 2 3 2" xfId="9051"/>
    <cellStyle name="Normal 10 3 4 3 2 3 2 4" xfId="9052"/>
    <cellStyle name="Normal 10 3 4 3 2 3 2 4 2" xfId="9053"/>
    <cellStyle name="Normal 10 3 4 3 2 3 2 5" xfId="9054"/>
    <cellStyle name="Normal 10 3 4 3 2 3 2 6" xfId="9055"/>
    <cellStyle name="Normal 10 3 4 3 2 3 2 7" xfId="36044"/>
    <cellStyle name="Normal 10 3 4 3 2 3 3" xfId="9056"/>
    <cellStyle name="Normal 10 3 4 3 2 3 3 2" xfId="9057"/>
    <cellStyle name="Normal 10 3 4 3 2 3 4" xfId="9058"/>
    <cellStyle name="Normal 10 3 4 3 2 3 4 2" xfId="9059"/>
    <cellStyle name="Normal 10 3 4 3 2 3 5" xfId="9060"/>
    <cellStyle name="Normal 10 3 4 3 2 3 5 2" xfId="9061"/>
    <cellStyle name="Normal 10 3 4 3 2 3 6" xfId="9062"/>
    <cellStyle name="Normal 10 3 4 3 2 3 7" xfId="9063"/>
    <cellStyle name="Normal 10 3 4 3 2 3 8" xfId="9064"/>
    <cellStyle name="Normal 10 3 4 3 2 3 9" xfId="36045"/>
    <cellStyle name="Normal 10 3 4 3 2 4" xfId="9065"/>
    <cellStyle name="Normal 10 3 4 3 2 4 2" xfId="9066"/>
    <cellStyle name="Normal 10 3 4 3 2 4 2 2" xfId="9067"/>
    <cellStyle name="Normal 10 3 4 3 2 4 3" xfId="9068"/>
    <cellStyle name="Normal 10 3 4 3 2 4 3 2" xfId="9069"/>
    <cellStyle name="Normal 10 3 4 3 2 4 4" xfId="9070"/>
    <cellStyle name="Normal 10 3 4 3 2 4 4 2" xfId="9071"/>
    <cellStyle name="Normal 10 3 4 3 2 4 5" xfId="9072"/>
    <cellStyle name="Normal 10 3 4 3 2 4 6" xfId="9073"/>
    <cellStyle name="Normal 10 3 4 3 2 4 7" xfId="36046"/>
    <cellStyle name="Normal 10 3 4 3 2 5" xfId="9074"/>
    <cellStyle name="Normal 10 3 4 3 2 5 2" xfId="9075"/>
    <cellStyle name="Normal 10 3 4 3 2 6" xfId="9076"/>
    <cellStyle name="Normal 10 3 4 3 2 6 2" xfId="9077"/>
    <cellStyle name="Normal 10 3 4 3 2 7" xfId="9078"/>
    <cellStyle name="Normal 10 3 4 3 2 7 2" xfId="9079"/>
    <cellStyle name="Normal 10 3 4 3 2 8" xfId="9080"/>
    <cellStyle name="Normal 10 3 4 3 2 9" xfId="9081"/>
    <cellStyle name="Normal 10 3 4 3 2_Actual" xfId="9082"/>
    <cellStyle name="Normal 10 3 4 3 3" xfId="9083"/>
    <cellStyle name="Normal 10 3 4 3 3 10" xfId="9084"/>
    <cellStyle name="Normal 10 3 4 3 3 11" xfId="9085"/>
    <cellStyle name="Normal 10 3 4 3 3 12" xfId="9086"/>
    <cellStyle name="Normal 10 3 4 3 3 13" xfId="36047"/>
    <cellStyle name="Normal 10 3 4 3 3 2" xfId="9087"/>
    <cellStyle name="Normal 10 3 4 3 3 2 10" xfId="9088"/>
    <cellStyle name="Normal 10 3 4 3 3 2 11" xfId="9089"/>
    <cellStyle name="Normal 10 3 4 3 3 2 12" xfId="36048"/>
    <cellStyle name="Normal 10 3 4 3 3 2 2" xfId="9090"/>
    <cellStyle name="Normal 10 3 4 3 3 2 2 2" xfId="9091"/>
    <cellStyle name="Normal 10 3 4 3 3 2 2 2 2" xfId="9092"/>
    <cellStyle name="Normal 10 3 4 3 3 2 2 2 2 2" xfId="9093"/>
    <cellStyle name="Normal 10 3 4 3 3 2 2 2 3" xfId="9094"/>
    <cellStyle name="Normal 10 3 4 3 3 2 2 2 3 2" xfId="9095"/>
    <cellStyle name="Normal 10 3 4 3 3 2 2 2 4" xfId="9096"/>
    <cellStyle name="Normal 10 3 4 3 3 2 2 2 4 2" xfId="9097"/>
    <cellStyle name="Normal 10 3 4 3 3 2 2 2 5" xfId="9098"/>
    <cellStyle name="Normal 10 3 4 3 3 2 2 2 6" xfId="9099"/>
    <cellStyle name="Normal 10 3 4 3 3 2 2 2 7" xfId="36049"/>
    <cellStyle name="Normal 10 3 4 3 3 2 2 3" xfId="9100"/>
    <cellStyle name="Normal 10 3 4 3 3 2 2 3 2" xfId="9101"/>
    <cellStyle name="Normal 10 3 4 3 3 2 2 4" xfId="9102"/>
    <cellStyle name="Normal 10 3 4 3 3 2 2 4 2" xfId="9103"/>
    <cellStyle name="Normal 10 3 4 3 3 2 2 5" xfId="9104"/>
    <cellStyle name="Normal 10 3 4 3 3 2 2 5 2" xfId="9105"/>
    <cellStyle name="Normal 10 3 4 3 3 2 2 6" xfId="9106"/>
    <cellStyle name="Normal 10 3 4 3 3 2 2 7" xfId="9107"/>
    <cellStyle name="Normal 10 3 4 3 3 2 2 8" xfId="9108"/>
    <cellStyle name="Normal 10 3 4 3 3 2 2 9" xfId="36050"/>
    <cellStyle name="Normal 10 3 4 3 3 2 3" xfId="9109"/>
    <cellStyle name="Normal 10 3 4 3 3 2 3 2" xfId="9110"/>
    <cellStyle name="Normal 10 3 4 3 3 2 3 2 2" xfId="9111"/>
    <cellStyle name="Normal 10 3 4 3 3 2 3 3" xfId="9112"/>
    <cellStyle name="Normal 10 3 4 3 3 2 3 3 2" xfId="9113"/>
    <cellStyle name="Normal 10 3 4 3 3 2 3 4" xfId="9114"/>
    <cellStyle name="Normal 10 3 4 3 3 2 3 4 2" xfId="9115"/>
    <cellStyle name="Normal 10 3 4 3 3 2 3 5" xfId="9116"/>
    <cellStyle name="Normal 10 3 4 3 3 2 3 6" xfId="9117"/>
    <cellStyle name="Normal 10 3 4 3 3 2 3 7" xfId="36051"/>
    <cellStyle name="Normal 10 3 4 3 3 2 4" xfId="9118"/>
    <cellStyle name="Normal 10 3 4 3 3 2 4 2" xfId="9119"/>
    <cellStyle name="Normal 10 3 4 3 3 2 5" xfId="9120"/>
    <cellStyle name="Normal 10 3 4 3 3 2 5 2" xfId="9121"/>
    <cellStyle name="Normal 10 3 4 3 3 2 6" xfId="9122"/>
    <cellStyle name="Normal 10 3 4 3 3 2 6 2" xfId="9123"/>
    <cellStyle name="Normal 10 3 4 3 3 2 7" xfId="9124"/>
    <cellStyle name="Normal 10 3 4 3 3 2 8" xfId="9125"/>
    <cellStyle name="Normal 10 3 4 3 3 2 9" xfId="9126"/>
    <cellStyle name="Normal 10 3 4 3 3 3" xfId="9127"/>
    <cellStyle name="Normal 10 3 4 3 3 3 2" xfId="9128"/>
    <cellStyle name="Normal 10 3 4 3 3 3 2 2" xfId="9129"/>
    <cellStyle name="Normal 10 3 4 3 3 3 2 2 2" xfId="9130"/>
    <cellStyle name="Normal 10 3 4 3 3 3 2 3" xfId="9131"/>
    <cellStyle name="Normal 10 3 4 3 3 3 2 3 2" xfId="9132"/>
    <cellStyle name="Normal 10 3 4 3 3 3 2 4" xfId="9133"/>
    <cellStyle name="Normal 10 3 4 3 3 3 2 4 2" xfId="9134"/>
    <cellStyle name="Normal 10 3 4 3 3 3 2 5" xfId="9135"/>
    <cellStyle name="Normal 10 3 4 3 3 3 2 6" xfId="9136"/>
    <cellStyle name="Normal 10 3 4 3 3 3 2 7" xfId="36052"/>
    <cellStyle name="Normal 10 3 4 3 3 3 3" xfId="9137"/>
    <cellStyle name="Normal 10 3 4 3 3 3 3 2" xfId="9138"/>
    <cellStyle name="Normal 10 3 4 3 3 3 4" xfId="9139"/>
    <cellStyle name="Normal 10 3 4 3 3 3 4 2" xfId="9140"/>
    <cellStyle name="Normal 10 3 4 3 3 3 5" xfId="9141"/>
    <cellStyle name="Normal 10 3 4 3 3 3 5 2" xfId="9142"/>
    <cellStyle name="Normal 10 3 4 3 3 3 6" xfId="9143"/>
    <cellStyle name="Normal 10 3 4 3 3 3 7" xfId="9144"/>
    <cellStyle name="Normal 10 3 4 3 3 3 8" xfId="9145"/>
    <cellStyle name="Normal 10 3 4 3 3 3 9" xfId="36053"/>
    <cellStyle name="Normal 10 3 4 3 3 4" xfId="9146"/>
    <cellStyle name="Normal 10 3 4 3 3 4 2" xfId="9147"/>
    <cellStyle name="Normal 10 3 4 3 3 4 2 2" xfId="9148"/>
    <cellStyle name="Normal 10 3 4 3 3 4 3" xfId="9149"/>
    <cellStyle name="Normal 10 3 4 3 3 4 3 2" xfId="9150"/>
    <cellStyle name="Normal 10 3 4 3 3 4 4" xfId="9151"/>
    <cellStyle name="Normal 10 3 4 3 3 4 4 2" xfId="9152"/>
    <cellStyle name="Normal 10 3 4 3 3 4 5" xfId="9153"/>
    <cellStyle name="Normal 10 3 4 3 3 4 6" xfId="9154"/>
    <cellStyle name="Normal 10 3 4 3 3 4 7" xfId="36054"/>
    <cellStyle name="Normal 10 3 4 3 3 5" xfId="9155"/>
    <cellStyle name="Normal 10 3 4 3 3 5 2" xfId="9156"/>
    <cellStyle name="Normal 10 3 4 3 3 6" xfId="9157"/>
    <cellStyle name="Normal 10 3 4 3 3 6 2" xfId="9158"/>
    <cellStyle name="Normal 10 3 4 3 3 7" xfId="9159"/>
    <cellStyle name="Normal 10 3 4 3 3 7 2" xfId="9160"/>
    <cellStyle name="Normal 10 3 4 3 3 8" xfId="9161"/>
    <cellStyle name="Normal 10 3 4 3 3 9" xfId="9162"/>
    <cellStyle name="Normal 10 3 4 3 3_Actual" xfId="9163"/>
    <cellStyle name="Normal 10 3 4 3 4" xfId="9164"/>
    <cellStyle name="Normal 10 3 4 3 4 10" xfId="9165"/>
    <cellStyle name="Normal 10 3 4 3 4 11" xfId="9166"/>
    <cellStyle name="Normal 10 3 4 3 4 12" xfId="36055"/>
    <cellStyle name="Normal 10 3 4 3 4 2" xfId="9167"/>
    <cellStyle name="Normal 10 3 4 3 4 2 2" xfId="9168"/>
    <cellStyle name="Normal 10 3 4 3 4 2 2 2" xfId="9169"/>
    <cellStyle name="Normal 10 3 4 3 4 2 2 2 2" xfId="9170"/>
    <cellStyle name="Normal 10 3 4 3 4 2 2 3" xfId="9171"/>
    <cellStyle name="Normal 10 3 4 3 4 2 2 3 2" xfId="9172"/>
    <cellStyle name="Normal 10 3 4 3 4 2 2 4" xfId="9173"/>
    <cellStyle name="Normal 10 3 4 3 4 2 2 4 2" xfId="9174"/>
    <cellStyle name="Normal 10 3 4 3 4 2 2 5" xfId="9175"/>
    <cellStyle name="Normal 10 3 4 3 4 2 2 6" xfId="9176"/>
    <cellStyle name="Normal 10 3 4 3 4 2 2 7" xfId="36056"/>
    <cellStyle name="Normal 10 3 4 3 4 2 3" xfId="9177"/>
    <cellStyle name="Normal 10 3 4 3 4 2 3 2" xfId="9178"/>
    <cellStyle name="Normal 10 3 4 3 4 2 4" xfId="9179"/>
    <cellStyle name="Normal 10 3 4 3 4 2 4 2" xfId="9180"/>
    <cellStyle name="Normal 10 3 4 3 4 2 5" xfId="9181"/>
    <cellStyle name="Normal 10 3 4 3 4 2 5 2" xfId="9182"/>
    <cellStyle name="Normal 10 3 4 3 4 2 6" xfId="9183"/>
    <cellStyle name="Normal 10 3 4 3 4 2 7" xfId="9184"/>
    <cellStyle name="Normal 10 3 4 3 4 2 8" xfId="9185"/>
    <cellStyle name="Normal 10 3 4 3 4 2 9" xfId="36057"/>
    <cellStyle name="Normal 10 3 4 3 4 3" xfId="9186"/>
    <cellStyle name="Normal 10 3 4 3 4 3 2" xfId="9187"/>
    <cellStyle name="Normal 10 3 4 3 4 3 2 2" xfId="9188"/>
    <cellStyle name="Normal 10 3 4 3 4 3 3" xfId="9189"/>
    <cellStyle name="Normal 10 3 4 3 4 3 3 2" xfId="9190"/>
    <cellStyle name="Normal 10 3 4 3 4 3 4" xfId="9191"/>
    <cellStyle name="Normal 10 3 4 3 4 3 4 2" xfId="9192"/>
    <cellStyle name="Normal 10 3 4 3 4 3 5" xfId="9193"/>
    <cellStyle name="Normal 10 3 4 3 4 3 6" xfId="9194"/>
    <cellStyle name="Normal 10 3 4 3 4 3 7" xfId="36058"/>
    <cellStyle name="Normal 10 3 4 3 4 4" xfId="9195"/>
    <cellStyle name="Normal 10 3 4 3 4 4 2" xfId="9196"/>
    <cellStyle name="Normal 10 3 4 3 4 5" xfId="9197"/>
    <cellStyle name="Normal 10 3 4 3 4 5 2" xfId="9198"/>
    <cellStyle name="Normal 10 3 4 3 4 6" xfId="9199"/>
    <cellStyle name="Normal 10 3 4 3 4 6 2" xfId="9200"/>
    <cellStyle name="Normal 10 3 4 3 4 7" xfId="9201"/>
    <cellStyle name="Normal 10 3 4 3 4 8" xfId="9202"/>
    <cellStyle name="Normal 10 3 4 3 4 9" xfId="9203"/>
    <cellStyle name="Normal 10 3 4 3 5" xfId="9204"/>
    <cellStyle name="Normal 10 3 4 3 5 2" xfId="9205"/>
    <cellStyle name="Normal 10 3 4 3 5 2 2" xfId="9206"/>
    <cellStyle name="Normal 10 3 4 3 5 2 2 2" xfId="9207"/>
    <cellStyle name="Normal 10 3 4 3 5 2 3" xfId="9208"/>
    <cellStyle name="Normal 10 3 4 3 5 2 3 2" xfId="9209"/>
    <cellStyle name="Normal 10 3 4 3 5 2 4" xfId="9210"/>
    <cellStyle name="Normal 10 3 4 3 5 2 4 2" xfId="9211"/>
    <cellStyle name="Normal 10 3 4 3 5 2 5" xfId="9212"/>
    <cellStyle name="Normal 10 3 4 3 5 2 6" xfId="9213"/>
    <cellStyle name="Normal 10 3 4 3 5 2 7" xfId="36059"/>
    <cellStyle name="Normal 10 3 4 3 5 3" xfId="9214"/>
    <cellStyle name="Normal 10 3 4 3 5 3 2" xfId="9215"/>
    <cellStyle name="Normal 10 3 4 3 5 4" xfId="9216"/>
    <cellStyle name="Normal 10 3 4 3 5 4 2" xfId="9217"/>
    <cellStyle name="Normal 10 3 4 3 5 5" xfId="9218"/>
    <cellStyle name="Normal 10 3 4 3 5 5 2" xfId="9219"/>
    <cellStyle name="Normal 10 3 4 3 5 6" xfId="9220"/>
    <cellStyle name="Normal 10 3 4 3 5 7" xfId="9221"/>
    <cellStyle name="Normal 10 3 4 3 5 8" xfId="9222"/>
    <cellStyle name="Normal 10 3 4 3 5 9" xfId="36060"/>
    <cellStyle name="Normal 10 3 4 3 6" xfId="9223"/>
    <cellStyle name="Normal 10 3 4 3 6 2" xfId="9224"/>
    <cellStyle name="Normal 10 3 4 3 6 2 2" xfId="9225"/>
    <cellStyle name="Normal 10 3 4 3 6 3" xfId="9226"/>
    <cellStyle name="Normal 10 3 4 3 6 3 2" xfId="9227"/>
    <cellStyle name="Normal 10 3 4 3 6 4" xfId="9228"/>
    <cellStyle name="Normal 10 3 4 3 6 4 2" xfId="9229"/>
    <cellStyle name="Normal 10 3 4 3 6 5" xfId="9230"/>
    <cellStyle name="Normal 10 3 4 3 6 6" xfId="9231"/>
    <cellStyle name="Normal 10 3 4 3 6 7" xfId="36061"/>
    <cellStyle name="Normal 10 3 4 3 7" xfId="9232"/>
    <cellStyle name="Normal 10 3 4 3 7 2" xfId="9233"/>
    <cellStyle name="Normal 10 3 4 3 8" xfId="9234"/>
    <cellStyle name="Normal 10 3 4 3 8 2" xfId="9235"/>
    <cellStyle name="Normal 10 3 4 3 9" xfId="9236"/>
    <cellStyle name="Normal 10 3 4 3 9 2" xfId="9237"/>
    <cellStyle name="Normal 10 3 4 3_Actual" xfId="9238"/>
    <cellStyle name="Normal 10 3 4 4" xfId="9239"/>
    <cellStyle name="Normal 10 3 4 4 10" xfId="9240"/>
    <cellStyle name="Normal 10 3 4 4 11" xfId="9241"/>
    <cellStyle name="Normal 10 3 4 4 12" xfId="9242"/>
    <cellStyle name="Normal 10 3 4 4 13" xfId="9243"/>
    <cellStyle name="Normal 10 3 4 4 14" xfId="9244"/>
    <cellStyle name="Normal 10 3 4 4 15" xfId="36062"/>
    <cellStyle name="Normal 10 3 4 4 2" xfId="9245"/>
    <cellStyle name="Normal 10 3 4 4 2 10" xfId="9246"/>
    <cellStyle name="Normal 10 3 4 4 2 11" xfId="9247"/>
    <cellStyle name="Normal 10 3 4 4 2 12" xfId="36063"/>
    <cellStyle name="Normal 10 3 4 4 2 2" xfId="9248"/>
    <cellStyle name="Normal 10 3 4 4 2 2 2" xfId="9249"/>
    <cellStyle name="Normal 10 3 4 4 2 2 2 2" xfId="9250"/>
    <cellStyle name="Normal 10 3 4 4 2 2 2 2 2" xfId="9251"/>
    <cellStyle name="Normal 10 3 4 4 2 2 2 3" xfId="9252"/>
    <cellStyle name="Normal 10 3 4 4 2 2 2 3 2" xfId="9253"/>
    <cellStyle name="Normal 10 3 4 4 2 2 2 4" xfId="9254"/>
    <cellStyle name="Normal 10 3 4 4 2 2 2 4 2" xfId="9255"/>
    <cellStyle name="Normal 10 3 4 4 2 2 2 5" xfId="9256"/>
    <cellStyle name="Normal 10 3 4 4 2 2 2 6" xfId="9257"/>
    <cellStyle name="Normal 10 3 4 4 2 2 2 7" xfId="36064"/>
    <cellStyle name="Normal 10 3 4 4 2 2 3" xfId="9258"/>
    <cellStyle name="Normal 10 3 4 4 2 2 3 2" xfId="9259"/>
    <cellStyle name="Normal 10 3 4 4 2 2 4" xfId="9260"/>
    <cellStyle name="Normal 10 3 4 4 2 2 4 2" xfId="9261"/>
    <cellStyle name="Normal 10 3 4 4 2 2 5" xfId="9262"/>
    <cellStyle name="Normal 10 3 4 4 2 2 5 2" xfId="9263"/>
    <cellStyle name="Normal 10 3 4 4 2 2 6" xfId="9264"/>
    <cellStyle name="Normal 10 3 4 4 2 2 7" xfId="9265"/>
    <cellStyle name="Normal 10 3 4 4 2 2 8" xfId="9266"/>
    <cellStyle name="Normal 10 3 4 4 2 2 9" xfId="36065"/>
    <cellStyle name="Normal 10 3 4 4 2 3" xfId="9267"/>
    <cellStyle name="Normal 10 3 4 4 2 3 2" xfId="9268"/>
    <cellStyle name="Normal 10 3 4 4 2 3 2 2" xfId="9269"/>
    <cellStyle name="Normal 10 3 4 4 2 3 3" xfId="9270"/>
    <cellStyle name="Normal 10 3 4 4 2 3 3 2" xfId="9271"/>
    <cellStyle name="Normal 10 3 4 4 2 3 4" xfId="9272"/>
    <cellStyle name="Normal 10 3 4 4 2 3 4 2" xfId="9273"/>
    <cellStyle name="Normal 10 3 4 4 2 3 5" xfId="9274"/>
    <cellStyle name="Normal 10 3 4 4 2 3 6" xfId="9275"/>
    <cellStyle name="Normal 10 3 4 4 2 3 7" xfId="36066"/>
    <cellStyle name="Normal 10 3 4 4 2 4" xfId="9276"/>
    <cellStyle name="Normal 10 3 4 4 2 4 2" xfId="9277"/>
    <cellStyle name="Normal 10 3 4 4 2 5" xfId="9278"/>
    <cellStyle name="Normal 10 3 4 4 2 5 2" xfId="9279"/>
    <cellStyle name="Normal 10 3 4 4 2 6" xfId="9280"/>
    <cellStyle name="Normal 10 3 4 4 2 6 2" xfId="9281"/>
    <cellStyle name="Normal 10 3 4 4 2 7" xfId="9282"/>
    <cellStyle name="Normal 10 3 4 4 2 8" xfId="9283"/>
    <cellStyle name="Normal 10 3 4 4 2 9" xfId="9284"/>
    <cellStyle name="Normal 10 3 4 4 3" xfId="9285"/>
    <cellStyle name="Normal 10 3 4 4 3 10" xfId="9286"/>
    <cellStyle name="Normal 10 3 4 4 3 11" xfId="9287"/>
    <cellStyle name="Normal 10 3 4 4 3 12" xfId="36067"/>
    <cellStyle name="Normal 10 3 4 4 3 2" xfId="9288"/>
    <cellStyle name="Normal 10 3 4 4 3 2 2" xfId="9289"/>
    <cellStyle name="Normal 10 3 4 4 3 2 2 2" xfId="9290"/>
    <cellStyle name="Normal 10 3 4 4 3 2 2 2 2" xfId="9291"/>
    <cellStyle name="Normal 10 3 4 4 3 2 2 3" xfId="9292"/>
    <cellStyle name="Normal 10 3 4 4 3 2 2 3 2" xfId="9293"/>
    <cellStyle name="Normal 10 3 4 4 3 2 2 4" xfId="9294"/>
    <cellStyle name="Normal 10 3 4 4 3 2 2 4 2" xfId="9295"/>
    <cellStyle name="Normal 10 3 4 4 3 2 2 5" xfId="9296"/>
    <cellStyle name="Normal 10 3 4 4 3 2 2 6" xfId="9297"/>
    <cellStyle name="Normal 10 3 4 4 3 2 2 7" xfId="36068"/>
    <cellStyle name="Normal 10 3 4 4 3 2 3" xfId="9298"/>
    <cellStyle name="Normal 10 3 4 4 3 2 3 2" xfId="9299"/>
    <cellStyle name="Normal 10 3 4 4 3 2 4" xfId="9300"/>
    <cellStyle name="Normal 10 3 4 4 3 2 4 2" xfId="9301"/>
    <cellStyle name="Normal 10 3 4 4 3 2 5" xfId="9302"/>
    <cellStyle name="Normal 10 3 4 4 3 2 5 2" xfId="9303"/>
    <cellStyle name="Normal 10 3 4 4 3 2 6" xfId="9304"/>
    <cellStyle name="Normal 10 3 4 4 3 2 7" xfId="9305"/>
    <cellStyle name="Normal 10 3 4 4 3 2 8" xfId="9306"/>
    <cellStyle name="Normal 10 3 4 4 3 2 9" xfId="36069"/>
    <cellStyle name="Normal 10 3 4 4 3 3" xfId="9307"/>
    <cellStyle name="Normal 10 3 4 4 3 3 2" xfId="9308"/>
    <cellStyle name="Normal 10 3 4 4 3 3 2 2" xfId="9309"/>
    <cellStyle name="Normal 10 3 4 4 3 3 3" xfId="9310"/>
    <cellStyle name="Normal 10 3 4 4 3 3 3 2" xfId="9311"/>
    <cellStyle name="Normal 10 3 4 4 3 3 4" xfId="9312"/>
    <cellStyle name="Normal 10 3 4 4 3 3 4 2" xfId="9313"/>
    <cellStyle name="Normal 10 3 4 4 3 3 5" xfId="9314"/>
    <cellStyle name="Normal 10 3 4 4 3 3 6" xfId="9315"/>
    <cellStyle name="Normal 10 3 4 4 3 3 7" xfId="36070"/>
    <cellStyle name="Normal 10 3 4 4 3 4" xfId="9316"/>
    <cellStyle name="Normal 10 3 4 4 3 4 2" xfId="9317"/>
    <cellStyle name="Normal 10 3 4 4 3 5" xfId="9318"/>
    <cellStyle name="Normal 10 3 4 4 3 5 2" xfId="9319"/>
    <cellStyle name="Normal 10 3 4 4 3 6" xfId="9320"/>
    <cellStyle name="Normal 10 3 4 4 3 6 2" xfId="9321"/>
    <cellStyle name="Normal 10 3 4 4 3 7" xfId="9322"/>
    <cellStyle name="Normal 10 3 4 4 3 8" xfId="9323"/>
    <cellStyle name="Normal 10 3 4 4 3 9" xfId="9324"/>
    <cellStyle name="Normal 10 3 4 4 4" xfId="9325"/>
    <cellStyle name="Normal 10 3 4 4 4 10" xfId="9326"/>
    <cellStyle name="Normal 10 3 4 4 4 11" xfId="9327"/>
    <cellStyle name="Normal 10 3 4 4 4 12" xfId="36071"/>
    <cellStyle name="Normal 10 3 4 4 4 2" xfId="9328"/>
    <cellStyle name="Normal 10 3 4 4 4 2 2" xfId="9329"/>
    <cellStyle name="Normal 10 3 4 4 4 2 2 2" xfId="9330"/>
    <cellStyle name="Normal 10 3 4 4 4 2 2 2 2" xfId="9331"/>
    <cellStyle name="Normal 10 3 4 4 4 2 2 3" xfId="9332"/>
    <cellStyle name="Normal 10 3 4 4 4 2 2 3 2" xfId="9333"/>
    <cellStyle name="Normal 10 3 4 4 4 2 2 4" xfId="9334"/>
    <cellStyle name="Normal 10 3 4 4 4 2 2 4 2" xfId="9335"/>
    <cellStyle name="Normal 10 3 4 4 4 2 2 5" xfId="9336"/>
    <cellStyle name="Normal 10 3 4 4 4 2 2 6" xfId="9337"/>
    <cellStyle name="Normal 10 3 4 4 4 2 2 7" xfId="36072"/>
    <cellStyle name="Normal 10 3 4 4 4 2 3" xfId="9338"/>
    <cellStyle name="Normal 10 3 4 4 4 2 3 2" xfId="9339"/>
    <cellStyle name="Normal 10 3 4 4 4 2 4" xfId="9340"/>
    <cellStyle name="Normal 10 3 4 4 4 2 4 2" xfId="9341"/>
    <cellStyle name="Normal 10 3 4 4 4 2 5" xfId="9342"/>
    <cellStyle name="Normal 10 3 4 4 4 2 5 2" xfId="9343"/>
    <cellStyle name="Normal 10 3 4 4 4 2 6" xfId="9344"/>
    <cellStyle name="Normal 10 3 4 4 4 2 7" xfId="9345"/>
    <cellStyle name="Normal 10 3 4 4 4 2 8" xfId="9346"/>
    <cellStyle name="Normal 10 3 4 4 4 2 9" xfId="36073"/>
    <cellStyle name="Normal 10 3 4 4 4 3" xfId="9347"/>
    <cellStyle name="Normal 10 3 4 4 4 3 2" xfId="9348"/>
    <cellStyle name="Normal 10 3 4 4 4 3 2 2" xfId="9349"/>
    <cellStyle name="Normal 10 3 4 4 4 3 3" xfId="9350"/>
    <cellStyle name="Normal 10 3 4 4 4 3 3 2" xfId="9351"/>
    <cellStyle name="Normal 10 3 4 4 4 3 4" xfId="9352"/>
    <cellStyle name="Normal 10 3 4 4 4 3 4 2" xfId="9353"/>
    <cellStyle name="Normal 10 3 4 4 4 3 5" xfId="9354"/>
    <cellStyle name="Normal 10 3 4 4 4 3 6" xfId="9355"/>
    <cellStyle name="Normal 10 3 4 4 4 3 7" xfId="36074"/>
    <cellStyle name="Normal 10 3 4 4 4 4" xfId="9356"/>
    <cellStyle name="Normal 10 3 4 4 4 4 2" xfId="9357"/>
    <cellStyle name="Normal 10 3 4 4 4 5" xfId="9358"/>
    <cellStyle name="Normal 10 3 4 4 4 5 2" xfId="9359"/>
    <cellStyle name="Normal 10 3 4 4 4 6" xfId="9360"/>
    <cellStyle name="Normal 10 3 4 4 4 6 2" xfId="9361"/>
    <cellStyle name="Normal 10 3 4 4 4 7" xfId="9362"/>
    <cellStyle name="Normal 10 3 4 4 4 8" xfId="9363"/>
    <cellStyle name="Normal 10 3 4 4 4 9" xfId="9364"/>
    <cellStyle name="Normal 10 3 4 4 5" xfId="9365"/>
    <cellStyle name="Normal 10 3 4 4 5 2" xfId="9366"/>
    <cellStyle name="Normal 10 3 4 4 5 2 2" xfId="9367"/>
    <cellStyle name="Normal 10 3 4 4 5 2 2 2" xfId="9368"/>
    <cellStyle name="Normal 10 3 4 4 5 2 3" xfId="9369"/>
    <cellStyle name="Normal 10 3 4 4 5 2 3 2" xfId="9370"/>
    <cellStyle name="Normal 10 3 4 4 5 2 4" xfId="9371"/>
    <cellStyle name="Normal 10 3 4 4 5 2 4 2" xfId="9372"/>
    <cellStyle name="Normal 10 3 4 4 5 2 5" xfId="9373"/>
    <cellStyle name="Normal 10 3 4 4 5 2 6" xfId="9374"/>
    <cellStyle name="Normal 10 3 4 4 5 2 7" xfId="36075"/>
    <cellStyle name="Normal 10 3 4 4 5 3" xfId="9375"/>
    <cellStyle name="Normal 10 3 4 4 5 3 2" xfId="9376"/>
    <cellStyle name="Normal 10 3 4 4 5 4" xfId="9377"/>
    <cellStyle name="Normal 10 3 4 4 5 4 2" xfId="9378"/>
    <cellStyle name="Normal 10 3 4 4 5 5" xfId="9379"/>
    <cellStyle name="Normal 10 3 4 4 5 5 2" xfId="9380"/>
    <cellStyle name="Normal 10 3 4 4 5 6" xfId="9381"/>
    <cellStyle name="Normal 10 3 4 4 5 7" xfId="9382"/>
    <cellStyle name="Normal 10 3 4 4 5 8" xfId="9383"/>
    <cellStyle name="Normal 10 3 4 4 5 9" xfId="36076"/>
    <cellStyle name="Normal 10 3 4 4 6" xfId="9384"/>
    <cellStyle name="Normal 10 3 4 4 6 2" xfId="9385"/>
    <cellStyle name="Normal 10 3 4 4 6 2 2" xfId="9386"/>
    <cellStyle name="Normal 10 3 4 4 6 3" xfId="9387"/>
    <cellStyle name="Normal 10 3 4 4 6 3 2" xfId="9388"/>
    <cellStyle name="Normal 10 3 4 4 6 4" xfId="9389"/>
    <cellStyle name="Normal 10 3 4 4 6 4 2" xfId="9390"/>
    <cellStyle name="Normal 10 3 4 4 6 5" xfId="9391"/>
    <cellStyle name="Normal 10 3 4 4 6 6" xfId="9392"/>
    <cellStyle name="Normal 10 3 4 4 6 7" xfId="36077"/>
    <cellStyle name="Normal 10 3 4 4 7" xfId="9393"/>
    <cellStyle name="Normal 10 3 4 4 7 2" xfId="9394"/>
    <cellStyle name="Normal 10 3 4 4 8" xfId="9395"/>
    <cellStyle name="Normal 10 3 4 4 8 2" xfId="9396"/>
    <cellStyle name="Normal 10 3 4 4 9" xfId="9397"/>
    <cellStyle name="Normal 10 3 4 4 9 2" xfId="9398"/>
    <cellStyle name="Normal 10 3 4 4_Actual" xfId="9399"/>
    <cellStyle name="Normal 10 3 4 5" xfId="9400"/>
    <cellStyle name="Normal 10 3 4 5 10" xfId="9401"/>
    <cellStyle name="Normal 10 3 4 5 11" xfId="9402"/>
    <cellStyle name="Normal 10 3 4 5 12" xfId="9403"/>
    <cellStyle name="Normal 10 3 4 5 13" xfId="9404"/>
    <cellStyle name="Normal 10 3 4 5 14" xfId="9405"/>
    <cellStyle name="Normal 10 3 4 5 15" xfId="36078"/>
    <cellStyle name="Normal 10 3 4 5 2" xfId="9406"/>
    <cellStyle name="Normal 10 3 4 5 2 10" xfId="9407"/>
    <cellStyle name="Normal 10 3 4 5 2 11" xfId="9408"/>
    <cellStyle name="Normal 10 3 4 5 2 12" xfId="36079"/>
    <cellStyle name="Normal 10 3 4 5 2 2" xfId="9409"/>
    <cellStyle name="Normal 10 3 4 5 2 2 2" xfId="9410"/>
    <cellStyle name="Normal 10 3 4 5 2 2 2 2" xfId="9411"/>
    <cellStyle name="Normal 10 3 4 5 2 2 2 2 2" xfId="9412"/>
    <cellStyle name="Normal 10 3 4 5 2 2 2 3" xfId="9413"/>
    <cellStyle name="Normal 10 3 4 5 2 2 2 3 2" xfId="9414"/>
    <cellStyle name="Normal 10 3 4 5 2 2 2 4" xfId="9415"/>
    <cellStyle name="Normal 10 3 4 5 2 2 2 4 2" xfId="9416"/>
    <cellStyle name="Normal 10 3 4 5 2 2 2 5" xfId="9417"/>
    <cellStyle name="Normal 10 3 4 5 2 2 2 6" xfId="9418"/>
    <cellStyle name="Normal 10 3 4 5 2 2 2 7" xfId="36080"/>
    <cellStyle name="Normal 10 3 4 5 2 2 3" xfId="9419"/>
    <cellStyle name="Normal 10 3 4 5 2 2 3 2" xfId="9420"/>
    <cellStyle name="Normal 10 3 4 5 2 2 4" xfId="9421"/>
    <cellStyle name="Normal 10 3 4 5 2 2 4 2" xfId="9422"/>
    <cellStyle name="Normal 10 3 4 5 2 2 5" xfId="9423"/>
    <cellStyle name="Normal 10 3 4 5 2 2 5 2" xfId="9424"/>
    <cellStyle name="Normal 10 3 4 5 2 2 6" xfId="9425"/>
    <cellStyle name="Normal 10 3 4 5 2 2 7" xfId="9426"/>
    <cellStyle name="Normal 10 3 4 5 2 2 8" xfId="9427"/>
    <cellStyle name="Normal 10 3 4 5 2 2 9" xfId="36081"/>
    <cellStyle name="Normal 10 3 4 5 2 3" xfId="9428"/>
    <cellStyle name="Normal 10 3 4 5 2 3 2" xfId="9429"/>
    <cellStyle name="Normal 10 3 4 5 2 3 2 2" xfId="9430"/>
    <cellStyle name="Normal 10 3 4 5 2 3 3" xfId="9431"/>
    <cellStyle name="Normal 10 3 4 5 2 3 3 2" xfId="9432"/>
    <cellStyle name="Normal 10 3 4 5 2 3 4" xfId="9433"/>
    <cellStyle name="Normal 10 3 4 5 2 3 4 2" xfId="9434"/>
    <cellStyle name="Normal 10 3 4 5 2 3 5" xfId="9435"/>
    <cellStyle name="Normal 10 3 4 5 2 3 6" xfId="9436"/>
    <cellStyle name="Normal 10 3 4 5 2 3 7" xfId="36082"/>
    <cellStyle name="Normal 10 3 4 5 2 4" xfId="9437"/>
    <cellStyle name="Normal 10 3 4 5 2 4 2" xfId="9438"/>
    <cellStyle name="Normal 10 3 4 5 2 5" xfId="9439"/>
    <cellStyle name="Normal 10 3 4 5 2 5 2" xfId="9440"/>
    <cellStyle name="Normal 10 3 4 5 2 6" xfId="9441"/>
    <cellStyle name="Normal 10 3 4 5 2 6 2" xfId="9442"/>
    <cellStyle name="Normal 10 3 4 5 2 7" xfId="9443"/>
    <cellStyle name="Normal 10 3 4 5 2 8" xfId="9444"/>
    <cellStyle name="Normal 10 3 4 5 2 9" xfId="9445"/>
    <cellStyle name="Normal 10 3 4 5 3" xfId="9446"/>
    <cellStyle name="Normal 10 3 4 5 3 10" xfId="9447"/>
    <cellStyle name="Normal 10 3 4 5 3 11" xfId="9448"/>
    <cellStyle name="Normal 10 3 4 5 3 12" xfId="36083"/>
    <cellStyle name="Normal 10 3 4 5 3 2" xfId="9449"/>
    <cellStyle name="Normal 10 3 4 5 3 2 2" xfId="9450"/>
    <cellStyle name="Normal 10 3 4 5 3 2 2 2" xfId="9451"/>
    <cellStyle name="Normal 10 3 4 5 3 2 2 2 2" xfId="9452"/>
    <cellStyle name="Normal 10 3 4 5 3 2 2 3" xfId="9453"/>
    <cellStyle name="Normal 10 3 4 5 3 2 2 3 2" xfId="9454"/>
    <cellStyle name="Normal 10 3 4 5 3 2 2 4" xfId="9455"/>
    <cellStyle name="Normal 10 3 4 5 3 2 2 4 2" xfId="9456"/>
    <cellStyle name="Normal 10 3 4 5 3 2 2 5" xfId="9457"/>
    <cellStyle name="Normal 10 3 4 5 3 2 2 6" xfId="9458"/>
    <cellStyle name="Normal 10 3 4 5 3 2 2 7" xfId="36084"/>
    <cellStyle name="Normal 10 3 4 5 3 2 3" xfId="9459"/>
    <cellStyle name="Normal 10 3 4 5 3 2 3 2" xfId="9460"/>
    <cellStyle name="Normal 10 3 4 5 3 2 4" xfId="9461"/>
    <cellStyle name="Normal 10 3 4 5 3 2 4 2" xfId="9462"/>
    <cellStyle name="Normal 10 3 4 5 3 2 5" xfId="9463"/>
    <cellStyle name="Normal 10 3 4 5 3 2 5 2" xfId="9464"/>
    <cellStyle name="Normal 10 3 4 5 3 2 6" xfId="9465"/>
    <cellStyle name="Normal 10 3 4 5 3 2 7" xfId="9466"/>
    <cellStyle name="Normal 10 3 4 5 3 2 8" xfId="9467"/>
    <cellStyle name="Normal 10 3 4 5 3 2 9" xfId="36085"/>
    <cellStyle name="Normal 10 3 4 5 3 3" xfId="9468"/>
    <cellStyle name="Normal 10 3 4 5 3 3 2" xfId="9469"/>
    <cellStyle name="Normal 10 3 4 5 3 3 2 2" xfId="9470"/>
    <cellStyle name="Normal 10 3 4 5 3 3 3" xfId="9471"/>
    <cellStyle name="Normal 10 3 4 5 3 3 3 2" xfId="9472"/>
    <cellStyle name="Normal 10 3 4 5 3 3 4" xfId="9473"/>
    <cellStyle name="Normal 10 3 4 5 3 3 4 2" xfId="9474"/>
    <cellStyle name="Normal 10 3 4 5 3 3 5" xfId="9475"/>
    <cellStyle name="Normal 10 3 4 5 3 3 6" xfId="9476"/>
    <cellStyle name="Normal 10 3 4 5 3 3 7" xfId="36086"/>
    <cellStyle name="Normal 10 3 4 5 3 4" xfId="9477"/>
    <cellStyle name="Normal 10 3 4 5 3 4 2" xfId="9478"/>
    <cellStyle name="Normal 10 3 4 5 3 5" xfId="9479"/>
    <cellStyle name="Normal 10 3 4 5 3 5 2" xfId="9480"/>
    <cellStyle name="Normal 10 3 4 5 3 6" xfId="9481"/>
    <cellStyle name="Normal 10 3 4 5 3 6 2" xfId="9482"/>
    <cellStyle name="Normal 10 3 4 5 3 7" xfId="9483"/>
    <cellStyle name="Normal 10 3 4 5 3 8" xfId="9484"/>
    <cellStyle name="Normal 10 3 4 5 3 9" xfId="9485"/>
    <cellStyle name="Normal 10 3 4 5 4" xfId="9486"/>
    <cellStyle name="Normal 10 3 4 5 4 10" xfId="9487"/>
    <cellStyle name="Normal 10 3 4 5 4 11" xfId="9488"/>
    <cellStyle name="Normal 10 3 4 5 4 12" xfId="36087"/>
    <cellStyle name="Normal 10 3 4 5 4 2" xfId="9489"/>
    <cellStyle name="Normal 10 3 4 5 4 2 2" xfId="9490"/>
    <cellStyle name="Normal 10 3 4 5 4 2 2 2" xfId="9491"/>
    <cellStyle name="Normal 10 3 4 5 4 2 2 2 2" xfId="9492"/>
    <cellStyle name="Normal 10 3 4 5 4 2 2 3" xfId="9493"/>
    <cellStyle name="Normal 10 3 4 5 4 2 2 3 2" xfId="9494"/>
    <cellStyle name="Normal 10 3 4 5 4 2 2 4" xfId="9495"/>
    <cellStyle name="Normal 10 3 4 5 4 2 2 4 2" xfId="9496"/>
    <cellStyle name="Normal 10 3 4 5 4 2 2 5" xfId="9497"/>
    <cellStyle name="Normal 10 3 4 5 4 2 2 6" xfId="9498"/>
    <cellStyle name="Normal 10 3 4 5 4 2 2 7" xfId="36088"/>
    <cellStyle name="Normal 10 3 4 5 4 2 3" xfId="9499"/>
    <cellStyle name="Normal 10 3 4 5 4 2 3 2" xfId="9500"/>
    <cellStyle name="Normal 10 3 4 5 4 2 4" xfId="9501"/>
    <cellStyle name="Normal 10 3 4 5 4 2 4 2" xfId="9502"/>
    <cellStyle name="Normal 10 3 4 5 4 2 5" xfId="9503"/>
    <cellStyle name="Normal 10 3 4 5 4 2 5 2" xfId="9504"/>
    <cellStyle name="Normal 10 3 4 5 4 2 6" xfId="9505"/>
    <cellStyle name="Normal 10 3 4 5 4 2 7" xfId="9506"/>
    <cellStyle name="Normal 10 3 4 5 4 2 8" xfId="9507"/>
    <cellStyle name="Normal 10 3 4 5 4 2 9" xfId="36089"/>
    <cellStyle name="Normal 10 3 4 5 4 3" xfId="9508"/>
    <cellStyle name="Normal 10 3 4 5 4 3 2" xfId="9509"/>
    <cellStyle name="Normal 10 3 4 5 4 3 2 2" xfId="9510"/>
    <cellStyle name="Normal 10 3 4 5 4 3 3" xfId="9511"/>
    <cellStyle name="Normal 10 3 4 5 4 3 3 2" xfId="9512"/>
    <cellStyle name="Normal 10 3 4 5 4 3 4" xfId="9513"/>
    <cellStyle name="Normal 10 3 4 5 4 3 4 2" xfId="9514"/>
    <cellStyle name="Normal 10 3 4 5 4 3 5" xfId="9515"/>
    <cellStyle name="Normal 10 3 4 5 4 3 6" xfId="9516"/>
    <cellStyle name="Normal 10 3 4 5 4 3 7" xfId="36090"/>
    <cellStyle name="Normal 10 3 4 5 4 4" xfId="9517"/>
    <cellStyle name="Normal 10 3 4 5 4 4 2" xfId="9518"/>
    <cellStyle name="Normal 10 3 4 5 4 5" xfId="9519"/>
    <cellStyle name="Normal 10 3 4 5 4 5 2" xfId="9520"/>
    <cellStyle name="Normal 10 3 4 5 4 6" xfId="9521"/>
    <cellStyle name="Normal 10 3 4 5 4 6 2" xfId="9522"/>
    <cellStyle name="Normal 10 3 4 5 4 7" xfId="9523"/>
    <cellStyle name="Normal 10 3 4 5 4 8" xfId="9524"/>
    <cellStyle name="Normal 10 3 4 5 4 9" xfId="9525"/>
    <cellStyle name="Normal 10 3 4 5 5" xfId="9526"/>
    <cellStyle name="Normal 10 3 4 5 5 2" xfId="9527"/>
    <cellStyle name="Normal 10 3 4 5 5 2 2" xfId="9528"/>
    <cellStyle name="Normal 10 3 4 5 5 2 2 2" xfId="9529"/>
    <cellStyle name="Normal 10 3 4 5 5 2 3" xfId="9530"/>
    <cellStyle name="Normal 10 3 4 5 5 2 3 2" xfId="9531"/>
    <cellStyle name="Normal 10 3 4 5 5 2 4" xfId="9532"/>
    <cellStyle name="Normal 10 3 4 5 5 2 4 2" xfId="9533"/>
    <cellStyle name="Normal 10 3 4 5 5 2 5" xfId="9534"/>
    <cellStyle name="Normal 10 3 4 5 5 2 6" xfId="9535"/>
    <cellStyle name="Normal 10 3 4 5 5 2 7" xfId="36091"/>
    <cellStyle name="Normal 10 3 4 5 5 3" xfId="9536"/>
    <cellStyle name="Normal 10 3 4 5 5 3 2" xfId="9537"/>
    <cellStyle name="Normal 10 3 4 5 5 4" xfId="9538"/>
    <cellStyle name="Normal 10 3 4 5 5 4 2" xfId="9539"/>
    <cellStyle name="Normal 10 3 4 5 5 5" xfId="9540"/>
    <cellStyle name="Normal 10 3 4 5 5 5 2" xfId="9541"/>
    <cellStyle name="Normal 10 3 4 5 5 6" xfId="9542"/>
    <cellStyle name="Normal 10 3 4 5 5 7" xfId="9543"/>
    <cellStyle name="Normal 10 3 4 5 5 8" xfId="9544"/>
    <cellStyle name="Normal 10 3 4 5 5 9" xfId="36092"/>
    <cellStyle name="Normal 10 3 4 5 6" xfId="9545"/>
    <cellStyle name="Normal 10 3 4 5 6 2" xfId="9546"/>
    <cellStyle name="Normal 10 3 4 5 6 2 2" xfId="9547"/>
    <cellStyle name="Normal 10 3 4 5 6 3" xfId="9548"/>
    <cellStyle name="Normal 10 3 4 5 6 3 2" xfId="9549"/>
    <cellStyle name="Normal 10 3 4 5 6 4" xfId="9550"/>
    <cellStyle name="Normal 10 3 4 5 6 4 2" xfId="9551"/>
    <cellStyle name="Normal 10 3 4 5 6 5" xfId="9552"/>
    <cellStyle name="Normal 10 3 4 5 6 6" xfId="9553"/>
    <cellStyle name="Normal 10 3 4 5 6 7" xfId="36093"/>
    <cellStyle name="Normal 10 3 4 5 7" xfId="9554"/>
    <cellStyle name="Normal 10 3 4 5 7 2" xfId="9555"/>
    <cellStyle name="Normal 10 3 4 5 8" xfId="9556"/>
    <cellStyle name="Normal 10 3 4 5 8 2" xfId="9557"/>
    <cellStyle name="Normal 10 3 4 5 9" xfId="9558"/>
    <cellStyle name="Normal 10 3 4 5 9 2" xfId="9559"/>
    <cellStyle name="Normal 10 3 4 5_Actual" xfId="9560"/>
    <cellStyle name="Normal 10 3 4 6" xfId="9561"/>
    <cellStyle name="Normal 10 3 4 6 10" xfId="9562"/>
    <cellStyle name="Normal 10 3 4 6 11" xfId="9563"/>
    <cellStyle name="Normal 10 3 4 6 12" xfId="36094"/>
    <cellStyle name="Normal 10 3 4 6 2" xfId="9564"/>
    <cellStyle name="Normal 10 3 4 6 2 2" xfId="9565"/>
    <cellStyle name="Normal 10 3 4 6 2 2 2" xfId="9566"/>
    <cellStyle name="Normal 10 3 4 6 2 2 2 2" xfId="9567"/>
    <cellStyle name="Normal 10 3 4 6 2 2 3" xfId="9568"/>
    <cellStyle name="Normal 10 3 4 6 2 2 3 2" xfId="9569"/>
    <cellStyle name="Normal 10 3 4 6 2 2 4" xfId="9570"/>
    <cellStyle name="Normal 10 3 4 6 2 2 4 2" xfId="9571"/>
    <cellStyle name="Normal 10 3 4 6 2 2 5" xfId="9572"/>
    <cellStyle name="Normal 10 3 4 6 2 2 6" xfId="9573"/>
    <cellStyle name="Normal 10 3 4 6 2 2 7" xfId="36095"/>
    <cellStyle name="Normal 10 3 4 6 2 3" xfId="9574"/>
    <cellStyle name="Normal 10 3 4 6 2 3 2" xfId="9575"/>
    <cellStyle name="Normal 10 3 4 6 2 4" xfId="9576"/>
    <cellStyle name="Normal 10 3 4 6 2 4 2" xfId="9577"/>
    <cellStyle name="Normal 10 3 4 6 2 5" xfId="9578"/>
    <cellStyle name="Normal 10 3 4 6 2 5 2" xfId="9579"/>
    <cellStyle name="Normal 10 3 4 6 2 6" xfId="9580"/>
    <cellStyle name="Normal 10 3 4 6 2 7" xfId="9581"/>
    <cellStyle name="Normal 10 3 4 6 2 8" xfId="9582"/>
    <cellStyle name="Normal 10 3 4 6 2 9" xfId="36096"/>
    <cellStyle name="Normal 10 3 4 6 3" xfId="9583"/>
    <cellStyle name="Normal 10 3 4 6 3 2" xfId="9584"/>
    <cellStyle name="Normal 10 3 4 6 3 2 2" xfId="9585"/>
    <cellStyle name="Normal 10 3 4 6 3 3" xfId="9586"/>
    <cellStyle name="Normal 10 3 4 6 3 3 2" xfId="9587"/>
    <cellStyle name="Normal 10 3 4 6 3 4" xfId="9588"/>
    <cellStyle name="Normal 10 3 4 6 3 4 2" xfId="9589"/>
    <cellStyle name="Normal 10 3 4 6 3 5" xfId="9590"/>
    <cellStyle name="Normal 10 3 4 6 3 6" xfId="9591"/>
    <cellStyle name="Normal 10 3 4 6 3 7" xfId="36097"/>
    <cellStyle name="Normal 10 3 4 6 4" xfId="9592"/>
    <cellStyle name="Normal 10 3 4 6 4 2" xfId="9593"/>
    <cellStyle name="Normal 10 3 4 6 5" xfId="9594"/>
    <cellStyle name="Normal 10 3 4 6 5 2" xfId="9595"/>
    <cellStyle name="Normal 10 3 4 6 6" xfId="9596"/>
    <cellStyle name="Normal 10 3 4 6 6 2" xfId="9597"/>
    <cellStyle name="Normal 10 3 4 6 7" xfId="9598"/>
    <cellStyle name="Normal 10 3 4 6 8" xfId="9599"/>
    <cellStyle name="Normal 10 3 4 6 9" xfId="9600"/>
    <cellStyle name="Normal 10 3 4 7" xfId="9601"/>
    <cellStyle name="Normal 10 3 4 7 10" xfId="9602"/>
    <cellStyle name="Normal 10 3 4 7 11" xfId="9603"/>
    <cellStyle name="Normal 10 3 4 7 12" xfId="36098"/>
    <cellStyle name="Normal 10 3 4 7 2" xfId="9604"/>
    <cellStyle name="Normal 10 3 4 7 2 2" xfId="9605"/>
    <cellStyle name="Normal 10 3 4 7 2 2 2" xfId="9606"/>
    <cellStyle name="Normal 10 3 4 7 2 2 2 2" xfId="9607"/>
    <cellStyle name="Normal 10 3 4 7 2 2 3" xfId="9608"/>
    <cellStyle name="Normal 10 3 4 7 2 2 3 2" xfId="9609"/>
    <cellStyle name="Normal 10 3 4 7 2 2 4" xfId="9610"/>
    <cellStyle name="Normal 10 3 4 7 2 2 4 2" xfId="9611"/>
    <cellStyle name="Normal 10 3 4 7 2 2 5" xfId="9612"/>
    <cellStyle name="Normal 10 3 4 7 2 2 6" xfId="9613"/>
    <cellStyle name="Normal 10 3 4 7 2 2 7" xfId="36099"/>
    <cellStyle name="Normal 10 3 4 7 2 3" xfId="9614"/>
    <cellStyle name="Normal 10 3 4 7 2 3 2" xfId="9615"/>
    <cellStyle name="Normal 10 3 4 7 2 4" xfId="9616"/>
    <cellStyle name="Normal 10 3 4 7 2 4 2" xfId="9617"/>
    <cellStyle name="Normal 10 3 4 7 2 5" xfId="9618"/>
    <cellStyle name="Normal 10 3 4 7 2 5 2" xfId="9619"/>
    <cellStyle name="Normal 10 3 4 7 2 6" xfId="9620"/>
    <cellStyle name="Normal 10 3 4 7 2 7" xfId="9621"/>
    <cellStyle name="Normal 10 3 4 7 2 8" xfId="9622"/>
    <cellStyle name="Normal 10 3 4 7 2 9" xfId="36100"/>
    <cellStyle name="Normal 10 3 4 7 3" xfId="9623"/>
    <cellStyle name="Normal 10 3 4 7 3 2" xfId="9624"/>
    <cellStyle name="Normal 10 3 4 7 3 2 2" xfId="9625"/>
    <cellStyle name="Normal 10 3 4 7 3 3" xfId="9626"/>
    <cellStyle name="Normal 10 3 4 7 3 3 2" xfId="9627"/>
    <cellStyle name="Normal 10 3 4 7 3 4" xfId="9628"/>
    <cellStyle name="Normal 10 3 4 7 3 4 2" xfId="9629"/>
    <cellStyle name="Normal 10 3 4 7 3 5" xfId="9630"/>
    <cellStyle name="Normal 10 3 4 7 3 6" xfId="9631"/>
    <cellStyle name="Normal 10 3 4 7 3 7" xfId="36101"/>
    <cellStyle name="Normal 10 3 4 7 4" xfId="9632"/>
    <cellStyle name="Normal 10 3 4 7 4 2" xfId="9633"/>
    <cellStyle name="Normal 10 3 4 7 5" xfId="9634"/>
    <cellStyle name="Normal 10 3 4 7 5 2" xfId="9635"/>
    <cellStyle name="Normal 10 3 4 7 6" xfId="9636"/>
    <cellStyle name="Normal 10 3 4 7 6 2" xfId="9637"/>
    <cellStyle name="Normal 10 3 4 7 7" xfId="9638"/>
    <cellStyle name="Normal 10 3 4 7 8" xfId="9639"/>
    <cellStyle name="Normal 10 3 4 7 9" xfId="9640"/>
    <cellStyle name="Normal 10 3 4 8" xfId="9641"/>
    <cellStyle name="Normal 10 3 4 8 10" xfId="9642"/>
    <cellStyle name="Normal 10 3 4 8 11" xfId="9643"/>
    <cellStyle name="Normal 10 3 4 8 12" xfId="36102"/>
    <cellStyle name="Normal 10 3 4 8 2" xfId="9644"/>
    <cellStyle name="Normal 10 3 4 8 2 2" xfId="9645"/>
    <cellStyle name="Normal 10 3 4 8 2 2 2" xfId="9646"/>
    <cellStyle name="Normal 10 3 4 8 2 2 2 2" xfId="9647"/>
    <cellStyle name="Normal 10 3 4 8 2 2 3" xfId="9648"/>
    <cellStyle name="Normal 10 3 4 8 2 2 3 2" xfId="9649"/>
    <cellStyle name="Normal 10 3 4 8 2 2 4" xfId="9650"/>
    <cellStyle name="Normal 10 3 4 8 2 2 4 2" xfId="9651"/>
    <cellStyle name="Normal 10 3 4 8 2 2 5" xfId="9652"/>
    <cellStyle name="Normal 10 3 4 8 2 2 6" xfId="9653"/>
    <cellStyle name="Normal 10 3 4 8 2 2 7" xfId="36103"/>
    <cellStyle name="Normal 10 3 4 8 2 3" xfId="9654"/>
    <cellStyle name="Normal 10 3 4 8 2 3 2" xfId="9655"/>
    <cellStyle name="Normal 10 3 4 8 2 4" xfId="9656"/>
    <cellStyle name="Normal 10 3 4 8 2 4 2" xfId="9657"/>
    <cellStyle name="Normal 10 3 4 8 2 5" xfId="9658"/>
    <cellStyle name="Normal 10 3 4 8 2 5 2" xfId="9659"/>
    <cellStyle name="Normal 10 3 4 8 2 6" xfId="9660"/>
    <cellStyle name="Normal 10 3 4 8 2 7" xfId="9661"/>
    <cellStyle name="Normal 10 3 4 8 2 8" xfId="9662"/>
    <cellStyle name="Normal 10 3 4 8 2 9" xfId="36104"/>
    <cellStyle name="Normal 10 3 4 8 3" xfId="9663"/>
    <cellStyle name="Normal 10 3 4 8 3 2" xfId="9664"/>
    <cellStyle name="Normal 10 3 4 8 3 2 2" xfId="9665"/>
    <cellStyle name="Normal 10 3 4 8 3 3" xfId="9666"/>
    <cellStyle name="Normal 10 3 4 8 3 3 2" xfId="9667"/>
    <cellStyle name="Normal 10 3 4 8 3 4" xfId="9668"/>
    <cellStyle name="Normal 10 3 4 8 3 4 2" xfId="9669"/>
    <cellStyle name="Normal 10 3 4 8 3 5" xfId="9670"/>
    <cellStyle name="Normal 10 3 4 8 3 6" xfId="9671"/>
    <cellStyle name="Normal 10 3 4 8 3 7" xfId="36105"/>
    <cellStyle name="Normal 10 3 4 8 4" xfId="9672"/>
    <cellStyle name="Normal 10 3 4 8 4 2" xfId="9673"/>
    <cellStyle name="Normal 10 3 4 8 5" xfId="9674"/>
    <cellStyle name="Normal 10 3 4 8 5 2" xfId="9675"/>
    <cellStyle name="Normal 10 3 4 8 6" xfId="9676"/>
    <cellStyle name="Normal 10 3 4 8 6 2" xfId="9677"/>
    <cellStyle name="Normal 10 3 4 8 7" xfId="9678"/>
    <cellStyle name="Normal 10 3 4 8 8" xfId="9679"/>
    <cellStyle name="Normal 10 3 4 8 9" xfId="9680"/>
    <cellStyle name="Normal 10 3 4 9" xfId="9681"/>
    <cellStyle name="Normal 10 3 4 9 10" xfId="9682"/>
    <cellStyle name="Normal 10 3 4 9 11" xfId="36106"/>
    <cellStyle name="Normal 10 3 4 9 2" xfId="9683"/>
    <cellStyle name="Normal 10 3 4 9 2 2" xfId="9684"/>
    <cellStyle name="Normal 10 3 4 9 2 2 2" xfId="9685"/>
    <cellStyle name="Normal 10 3 4 9 2 3" xfId="9686"/>
    <cellStyle name="Normal 10 3 4 9 2 3 2" xfId="9687"/>
    <cellStyle name="Normal 10 3 4 9 2 4" xfId="9688"/>
    <cellStyle name="Normal 10 3 4 9 2 4 2" xfId="9689"/>
    <cellStyle name="Normal 10 3 4 9 2 5" xfId="9690"/>
    <cellStyle name="Normal 10 3 4 9 2 6" xfId="9691"/>
    <cellStyle name="Normal 10 3 4 9 2 7" xfId="36107"/>
    <cellStyle name="Normal 10 3 4 9 3" xfId="9692"/>
    <cellStyle name="Normal 10 3 4 9 3 2" xfId="9693"/>
    <cellStyle name="Normal 10 3 4 9 4" xfId="9694"/>
    <cellStyle name="Normal 10 3 4 9 4 2" xfId="9695"/>
    <cellStyle name="Normal 10 3 4 9 5" xfId="9696"/>
    <cellStyle name="Normal 10 3 4 9 5 2" xfId="9697"/>
    <cellStyle name="Normal 10 3 4 9 6" xfId="9698"/>
    <cellStyle name="Normal 10 3 4 9 7" xfId="9699"/>
    <cellStyle name="Normal 10 3 4 9 8" xfId="9700"/>
    <cellStyle name="Normal 10 3 4 9 9" xfId="9701"/>
    <cellStyle name="Normal 10 3 4_Actual" xfId="9702"/>
    <cellStyle name="Normal 10 3 5" xfId="9703"/>
    <cellStyle name="Normal 10 3 5 10" xfId="9704"/>
    <cellStyle name="Normal 10 3 5 11" xfId="9705"/>
    <cellStyle name="Normal 10 3 5 12" xfId="9706"/>
    <cellStyle name="Normal 10 3 5 13" xfId="9707"/>
    <cellStyle name="Normal 10 3 5 14" xfId="9708"/>
    <cellStyle name="Normal 10 3 5 15" xfId="36108"/>
    <cellStyle name="Normal 10 3 5 2" xfId="9709"/>
    <cellStyle name="Normal 10 3 5 2 10" xfId="9710"/>
    <cellStyle name="Normal 10 3 5 2 11" xfId="9711"/>
    <cellStyle name="Normal 10 3 5 2 12" xfId="9712"/>
    <cellStyle name="Normal 10 3 5 2 13" xfId="36109"/>
    <cellStyle name="Normal 10 3 5 2 2" xfId="9713"/>
    <cellStyle name="Normal 10 3 5 2 2 10" xfId="9714"/>
    <cellStyle name="Normal 10 3 5 2 2 11" xfId="9715"/>
    <cellStyle name="Normal 10 3 5 2 2 12" xfId="36110"/>
    <cellStyle name="Normal 10 3 5 2 2 2" xfId="9716"/>
    <cellStyle name="Normal 10 3 5 2 2 2 2" xfId="9717"/>
    <cellStyle name="Normal 10 3 5 2 2 2 2 2" xfId="9718"/>
    <cellStyle name="Normal 10 3 5 2 2 2 2 2 2" xfId="9719"/>
    <cellStyle name="Normal 10 3 5 2 2 2 2 3" xfId="9720"/>
    <cellStyle name="Normal 10 3 5 2 2 2 2 3 2" xfId="9721"/>
    <cellStyle name="Normal 10 3 5 2 2 2 2 4" xfId="9722"/>
    <cellStyle name="Normal 10 3 5 2 2 2 2 4 2" xfId="9723"/>
    <cellStyle name="Normal 10 3 5 2 2 2 2 5" xfId="9724"/>
    <cellStyle name="Normal 10 3 5 2 2 2 2 6" xfId="9725"/>
    <cellStyle name="Normal 10 3 5 2 2 2 2 7" xfId="36111"/>
    <cellStyle name="Normal 10 3 5 2 2 2 3" xfId="9726"/>
    <cellStyle name="Normal 10 3 5 2 2 2 3 2" xfId="9727"/>
    <cellStyle name="Normal 10 3 5 2 2 2 4" xfId="9728"/>
    <cellStyle name="Normal 10 3 5 2 2 2 4 2" xfId="9729"/>
    <cellStyle name="Normal 10 3 5 2 2 2 5" xfId="9730"/>
    <cellStyle name="Normal 10 3 5 2 2 2 5 2" xfId="9731"/>
    <cellStyle name="Normal 10 3 5 2 2 2 6" xfId="9732"/>
    <cellStyle name="Normal 10 3 5 2 2 2 7" xfId="9733"/>
    <cellStyle name="Normal 10 3 5 2 2 2 8" xfId="9734"/>
    <cellStyle name="Normal 10 3 5 2 2 2 9" xfId="36112"/>
    <cellStyle name="Normal 10 3 5 2 2 3" xfId="9735"/>
    <cellStyle name="Normal 10 3 5 2 2 3 2" xfId="9736"/>
    <cellStyle name="Normal 10 3 5 2 2 3 2 2" xfId="9737"/>
    <cellStyle name="Normal 10 3 5 2 2 3 3" xfId="9738"/>
    <cellStyle name="Normal 10 3 5 2 2 3 3 2" xfId="9739"/>
    <cellStyle name="Normal 10 3 5 2 2 3 4" xfId="9740"/>
    <cellStyle name="Normal 10 3 5 2 2 3 4 2" xfId="9741"/>
    <cellStyle name="Normal 10 3 5 2 2 3 5" xfId="9742"/>
    <cellStyle name="Normal 10 3 5 2 2 3 6" xfId="9743"/>
    <cellStyle name="Normal 10 3 5 2 2 3 7" xfId="36113"/>
    <cellStyle name="Normal 10 3 5 2 2 4" xfId="9744"/>
    <cellStyle name="Normal 10 3 5 2 2 4 2" xfId="9745"/>
    <cellStyle name="Normal 10 3 5 2 2 5" xfId="9746"/>
    <cellStyle name="Normal 10 3 5 2 2 5 2" xfId="9747"/>
    <cellStyle name="Normal 10 3 5 2 2 6" xfId="9748"/>
    <cellStyle name="Normal 10 3 5 2 2 6 2" xfId="9749"/>
    <cellStyle name="Normal 10 3 5 2 2 7" xfId="9750"/>
    <cellStyle name="Normal 10 3 5 2 2 8" xfId="9751"/>
    <cellStyle name="Normal 10 3 5 2 2 9" xfId="9752"/>
    <cellStyle name="Normal 10 3 5 2 3" xfId="9753"/>
    <cellStyle name="Normal 10 3 5 2 3 2" xfId="9754"/>
    <cellStyle name="Normal 10 3 5 2 3 2 2" xfId="9755"/>
    <cellStyle name="Normal 10 3 5 2 3 2 2 2" xfId="9756"/>
    <cellStyle name="Normal 10 3 5 2 3 2 3" xfId="9757"/>
    <cellStyle name="Normal 10 3 5 2 3 2 3 2" xfId="9758"/>
    <cellStyle name="Normal 10 3 5 2 3 2 4" xfId="9759"/>
    <cellStyle name="Normal 10 3 5 2 3 2 4 2" xfId="9760"/>
    <cellStyle name="Normal 10 3 5 2 3 2 5" xfId="9761"/>
    <cellStyle name="Normal 10 3 5 2 3 2 6" xfId="9762"/>
    <cellStyle name="Normal 10 3 5 2 3 2 7" xfId="36114"/>
    <cellStyle name="Normal 10 3 5 2 3 3" xfId="9763"/>
    <cellStyle name="Normal 10 3 5 2 3 3 2" xfId="9764"/>
    <cellStyle name="Normal 10 3 5 2 3 4" xfId="9765"/>
    <cellStyle name="Normal 10 3 5 2 3 4 2" xfId="9766"/>
    <cellStyle name="Normal 10 3 5 2 3 5" xfId="9767"/>
    <cellStyle name="Normal 10 3 5 2 3 5 2" xfId="9768"/>
    <cellStyle name="Normal 10 3 5 2 3 6" xfId="9769"/>
    <cellStyle name="Normal 10 3 5 2 3 7" xfId="9770"/>
    <cellStyle name="Normal 10 3 5 2 3 8" xfId="9771"/>
    <cellStyle name="Normal 10 3 5 2 3 9" xfId="36115"/>
    <cellStyle name="Normal 10 3 5 2 4" xfId="9772"/>
    <cellStyle name="Normal 10 3 5 2 4 2" xfId="9773"/>
    <cellStyle name="Normal 10 3 5 2 4 2 2" xfId="9774"/>
    <cellStyle name="Normal 10 3 5 2 4 3" xfId="9775"/>
    <cellStyle name="Normal 10 3 5 2 4 3 2" xfId="9776"/>
    <cellStyle name="Normal 10 3 5 2 4 4" xfId="9777"/>
    <cellStyle name="Normal 10 3 5 2 4 4 2" xfId="9778"/>
    <cellStyle name="Normal 10 3 5 2 4 5" xfId="9779"/>
    <cellStyle name="Normal 10 3 5 2 4 6" xfId="9780"/>
    <cellStyle name="Normal 10 3 5 2 4 7" xfId="36116"/>
    <cellStyle name="Normal 10 3 5 2 5" xfId="9781"/>
    <cellStyle name="Normal 10 3 5 2 5 2" xfId="9782"/>
    <cellStyle name="Normal 10 3 5 2 6" xfId="9783"/>
    <cellStyle name="Normal 10 3 5 2 6 2" xfId="9784"/>
    <cellStyle name="Normal 10 3 5 2 7" xfId="9785"/>
    <cellStyle name="Normal 10 3 5 2 7 2" xfId="9786"/>
    <cellStyle name="Normal 10 3 5 2 8" xfId="9787"/>
    <cellStyle name="Normal 10 3 5 2 9" xfId="9788"/>
    <cellStyle name="Normal 10 3 5 2_Actual" xfId="9789"/>
    <cellStyle name="Normal 10 3 5 3" xfId="9790"/>
    <cellStyle name="Normal 10 3 5 3 10" xfId="9791"/>
    <cellStyle name="Normal 10 3 5 3 11" xfId="9792"/>
    <cellStyle name="Normal 10 3 5 3 12" xfId="9793"/>
    <cellStyle name="Normal 10 3 5 3 13" xfId="36117"/>
    <cellStyle name="Normal 10 3 5 3 2" xfId="9794"/>
    <cellStyle name="Normal 10 3 5 3 2 10" xfId="9795"/>
    <cellStyle name="Normal 10 3 5 3 2 11" xfId="9796"/>
    <cellStyle name="Normal 10 3 5 3 2 12" xfId="36118"/>
    <cellStyle name="Normal 10 3 5 3 2 2" xfId="9797"/>
    <cellStyle name="Normal 10 3 5 3 2 2 2" xfId="9798"/>
    <cellStyle name="Normal 10 3 5 3 2 2 2 2" xfId="9799"/>
    <cellStyle name="Normal 10 3 5 3 2 2 2 2 2" xfId="9800"/>
    <cellStyle name="Normal 10 3 5 3 2 2 2 3" xfId="9801"/>
    <cellStyle name="Normal 10 3 5 3 2 2 2 3 2" xfId="9802"/>
    <cellStyle name="Normal 10 3 5 3 2 2 2 4" xfId="9803"/>
    <cellStyle name="Normal 10 3 5 3 2 2 2 4 2" xfId="9804"/>
    <cellStyle name="Normal 10 3 5 3 2 2 2 5" xfId="9805"/>
    <cellStyle name="Normal 10 3 5 3 2 2 2 6" xfId="9806"/>
    <cellStyle name="Normal 10 3 5 3 2 2 2 7" xfId="36119"/>
    <cellStyle name="Normal 10 3 5 3 2 2 3" xfId="9807"/>
    <cellStyle name="Normal 10 3 5 3 2 2 3 2" xfId="9808"/>
    <cellStyle name="Normal 10 3 5 3 2 2 4" xfId="9809"/>
    <cellStyle name="Normal 10 3 5 3 2 2 4 2" xfId="9810"/>
    <cellStyle name="Normal 10 3 5 3 2 2 5" xfId="9811"/>
    <cellStyle name="Normal 10 3 5 3 2 2 5 2" xfId="9812"/>
    <cellStyle name="Normal 10 3 5 3 2 2 6" xfId="9813"/>
    <cellStyle name="Normal 10 3 5 3 2 2 7" xfId="9814"/>
    <cellStyle name="Normal 10 3 5 3 2 2 8" xfId="9815"/>
    <cellStyle name="Normal 10 3 5 3 2 2 9" xfId="36120"/>
    <cellStyle name="Normal 10 3 5 3 2 3" xfId="9816"/>
    <cellStyle name="Normal 10 3 5 3 2 3 2" xfId="9817"/>
    <cellStyle name="Normal 10 3 5 3 2 3 2 2" xfId="9818"/>
    <cellStyle name="Normal 10 3 5 3 2 3 3" xfId="9819"/>
    <cellStyle name="Normal 10 3 5 3 2 3 3 2" xfId="9820"/>
    <cellStyle name="Normal 10 3 5 3 2 3 4" xfId="9821"/>
    <cellStyle name="Normal 10 3 5 3 2 3 4 2" xfId="9822"/>
    <cellStyle name="Normal 10 3 5 3 2 3 5" xfId="9823"/>
    <cellStyle name="Normal 10 3 5 3 2 3 6" xfId="9824"/>
    <cellStyle name="Normal 10 3 5 3 2 3 7" xfId="36121"/>
    <cellStyle name="Normal 10 3 5 3 2 4" xfId="9825"/>
    <cellStyle name="Normal 10 3 5 3 2 4 2" xfId="9826"/>
    <cellStyle name="Normal 10 3 5 3 2 5" xfId="9827"/>
    <cellStyle name="Normal 10 3 5 3 2 5 2" xfId="9828"/>
    <cellStyle name="Normal 10 3 5 3 2 6" xfId="9829"/>
    <cellStyle name="Normal 10 3 5 3 2 6 2" xfId="9830"/>
    <cellStyle name="Normal 10 3 5 3 2 7" xfId="9831"/>
    <cellStyle name="Normal 10 3 5 3 2 8" xfId="9832"/>
    <cellStyle name="Normal 10 3 5 3 2 9" xfId="9833"/>
    <cellStyle name="Normal 10 3 5 3 3" xfId="9834"/>
    <cellStyle name="Normal 10 3 5 3 3 2" xfId="9835"/>
    <cellStyle name="Normal 10 3 5 3 3 2 2" xfId="9836"/>
    <cellStyle name="Normal 10 3 5 3 3 2 2 2" xfId="9837"/>
    <cellStyle name="Normal 10 3 5 3 3 2 3" xfId="9838"/>
    <cellStyle name="Normal 10 3 5 3 3 2 3 2" xfId="9839"/>
    <cellStyle name="Normal 10 3 5 3 3 2 4" xfId="9840"/>
    <cellStyle name="Normal 10 3 5 3 3 2 4 2" xfId="9841"/>
    <cellStyle name="Normal 10 3 5 3 3 2 5" xfId="9842"/>
    <cellStyle name="Normal 10 3 5 3 3 2 6" xfId="9843"/>
    <cellStyle name="Normal 10 3 5 3 3 2 7" xfId="36122"/>
    <cellStyle name="Normal 10 3 5 3 3 3" xfId="9844"/>
    <cellStyle name="Normal 10 3 5 3 3 3 2" xfId="9845"/>
    <cellStyle name="Normal 10 3 5 3 3 4" xfId="9846"/>
    <cellStyle name="Normal 10 3 5 3 3 4 2" xfId="9847"/>
    <cellStyle name="Normal 10 3 5 3 3 5" xfId="9848"/>
    <cellStyle name="Normal 10 3 5 3 3 5 2" xfId="9849"/>
    <cellStyle name="Normal 10 3 5 3 3 6" xfId="9850"/>
    <cellStyle name="Normal 10 3 5 3 3 7" xfId="9851"/>
    <cellStyle name="Normal 10 3 5 3 3 8" xfId="9852"/>
    <cellStyle name="Normal 10 3 5 3 3 9" xfId="36123"/>
    <cellStyle name="Normal 10 3 5 3 4" xfId="9853"/>
    <cellStyle name="Normal 10 3 5 3 4 2" xfId="9854"/>
    <cellStyle name="Normal 10 3 5 3 4 2 2" xfId="9855"/>
    <cellStyle name="Normal 10 3 5 3 4 3" xfId="9856"/>
    <cellStyle name="Normal 10 3 5 3 4 3 2" xfId="9857"/>
    <cellStyle name="Normal 10 3 5 3 4 4" xfId="9858"/>
    <cellStyle name="Normal 10 3 5 3 4 4 2" xfId="9859"/>
    <cellStyle name="Normal 10 3 5 3 4 5" xfId="9860"/>
    <cellStyle name="Normal 10 3 5 3 4 6" xfId="9861"/>
    <cellStyle name="Normal 10 3 5 3 4 7" xfId="36124"/>
    <cellStyle name="Normal 10 3 5 3 5" xfId="9862"/>
    <cellStyle name="Normal 10 3 5 3 5 2" xfId="9863"/>
    <cellStyle name="Normal 10 3 5 3 6" xfId="9864"/>
    <cellStyle name="Normal 10 3 5 3 6 2" xfId="9865"/>
    <cellStyle name="Normal 10 3 5 3 7" xfId="9866"/>
    <cellStyle name="Normal 10 3 5 3 7 2" xfId="9867"/>
    <cellStyle name="Normal 10 3 5 3 8" xfId="9868"/>
    <cellStyle name="Normal 10 3 5 3 9" xfId="9869"/>
    <cellStyle name="Normal 10 3 5 3_Actual" xfId="9870"/>
    <cellStyle name="Normal 10 3 5 4" xfId="9871"/>
    <cellStyle name="Normal 10 3 5 4 10" xfId="9872"/>
    <cellStyle name="Normal 10 3 5 4 11" xfId="9873"/>
    <cellStyle name="Normal 10 3 5 4 12" xfId="36125"/>
    <cellStyle name="Normal 10 3 5 4 2" xfId="9874"/>
    <cellStyle name="Normal 10 3 5 4 2 2" xfId="9875"/>
    <cellStyle name="Normal 10 3 5 4 2 2 2" xfId="9876"/>
    <cellStyle name="Normal 10 3 5 4 2 2 2 2" xfId="9877"/>
    <cellStyle name="Normal 10 3 5 4 2 2 3" xfId="9878"/>
    <cellStyle name="Normal 10 3 5 4 2 2 3 2" xfId="9879"/>
    <cellStyle name="Normal 10 3 5 4 2 2 4" xfId="9880"/>
    <cellStyle name="Normal 10 3 5 4 2 2 4 2" xfId="9881"/>
    <cellStyle name="Normal 10 3 5 4 2 2 5" xfId="9882"/>
    <cellStyle name="Normal 10 3 5 4 2 2 6" xfId="9883"/>
    <cellStyle name="Normal 10 3 5 4 2 2 7" xfId="36126"/>
    <cellStyle name="Normal 10 3 5 4 2 3" xfId="9884"/>
    <cellStyle name="Normal 10 3 5 4 2 3 2" xfId="9885"/>
    <cellStyle name="Normal 10 3 5 4 2 4" xfId="9886"/>
    <cellStyle name="Normal 10 3 5 4 2 4 2" xfId="9887"/>
    <cellStyle name="Normal 10 3 5 4 2 5" xfId="9888"/>
    <cellStyle name="Normal 10 3 5 4 2 5 2" xfId="9889"/>
    <cellStyle name="Normal 10 3 5 4 2 6" xfId="9890"/>
    <cellStyle name="Normal 10 3 5 4 2 7" xfId="9891"/>
    <cellStyle name="Normal 10 3 5 4 2 8" xfId="9892"/>
    <cellStyle name="Normal 10 3 5 4 2 9" xfId="36127"/>
    <cellStyle name="Normal 10 3 5 4 3" xfId="9893"/>
    <cellStyle name="Normal 10 3 5 4 3 2" xfId="9894"/>
    <cellStyle name="Normal 10 3 5 4 3 2 2" xfId="9895"/>
    <cellStyle name="Normal 10 3 5 4 3 3" xfId="9896"/>
    <cellStyle name="Normal 10 3 5 4 3 3 2" xfId="9897"/>
    <cellStyle name="Normal 10 3 5 4 3 4" xfId="9898"/>
    <cellStyle name="Normal 10 3 5 4 3 4 2" xfId="9899"/>
    <cellStyle name="Normal 10 3 5 4 3 5" xfId="9900"/>
    <cellStyle name="Normal 10 3 5 4 3 6" xfId="9901"/>
    <cellStyle name="Normal 10 3 5 4 3 7" xfId="36128"/>
    <cellStyle name="Normal 10 3 5 4 4" xfId="9902"/>
    <cellStyle name="Normal 10 3 5 4 4 2" xfId="9903"/>
    <cellStyle name="Normal 10 3 5 4 5" xfId="9904"/>
    <cellStyle name="Normal 10 3 5 4 5 2" xfId="9905"/>
    <cellStyle name="Normal 10 3 5 4 6" xfId="9906"/>
    <cellStyle name="Normal 10 3 5 4 6 2" xfId="9907"/>
    <cellStyle name="Normal 10 3 5 4 7" xfId="9908"/>
    <cellStyle name="Normal 10 3 5 4 8" xfId="9909"/>
    <cellStyle name="Normal 10 3 5 4 9" xfId="9910"/>
    <cellStyle name="Normal 10 3 5 5" xfId="9911"/>
    <cellStyle name="Normal 10 3 5 5 2" xfId="9912"/>
    <cellStyle name="Normal 10 3 5 5 2 2" xfId="9913"/>
    <cellStyle name="Normal 10 3 5 5 2 2 2" xfId="9914"/>
    <cellStyle name="Normal 10 3 5 5 2 3" xfId="9915"/>
    <cellStyle name="Normal 10 3 5 5 2 3 2" xfId="9916"/>
    <cellStyle name="Normal 10 3 5 5 2 4" xfId="9917"/>
    <cellStyle name="Normal 10 3 5 5 2 4 2" xfId="9918"/>
    <cellStyle name="Normal 10 3 5 5 2 5" xfId="9919"/>
    <cellStyle name="Normal 10 3 5 5 2 6" xfId="9920"/>
    <cellStyle name="Normal 10 3 5 5 2 7" xfId="36129"/>
    <cellStyle name="Normal 10 3 5 5 3" xfId="9921"/>
    <cellStyle name="Normal 10 3 5 5 3 2" xfId="9922"/>
    <cellStyle name="Normal 10 3 5 5 4" xfId="9923"/>
    <cellStyle name="Normal 10 3 5 5 4 2" xfId="9924"/>
    <cellStyle name="Normal 10 3 5 5 5" xfId="9925"/>
    <cellStyle name="Normal 10 3 5 5 5 2" xfId="9926"/>
    <cellStyle name="Normal 10 3 5 5 6" xfId="9927"/>
    <cellStyle name="Normal 10 3 5 5 7" xfId="9928"/>
    <cellStyle name="Normal 10 3 5 5 8" xfId="9929"/>
    <cellStyle name="Normal 10 3 5 5 9" xfId="36130"/>
    <cellStyle name="Normal 10 3 5 6" xfId="9930"/>
    <cellStyle name="Normal 10 3 5 6 2" xfId="9931"/>
    <cellStyle name="Normal 10 3 5 6 2 2" xfId="9932"/>
    <cellStyle name="Normal 10 3 5 6 3" xfId="9933"/>
    <cellStyle name="Normal 10 3 5 6 3 2" xfId="9934"/>
    <cellStyle name="Normal 10 3 5 6 4" xfId="9935"/>
    <cellStyle name="Normal 10 3 5 6 4 2" xfId="9936"/>
    <cellStyle name="Normal 10 3 5 6 5" xfId="9937"/>
    <cellStyle name="Normal 10 3 5 6 6" xfId="9938"/>
    <cellStyle name="Normal 10 3 5 6 7" xfId="36131"/>
    <cellStyle name="Normal 10 3 5 7" xfId="9939"/>
    <cellStyle name="Normal 10 3 5 7 2" xfId="9940"/>
    <cellStyle name="Normal 10 3 5 8" xfId="9941"/>
    <cellStyle name="Normal 10 3 5 8 2" xfId="9942"/>
    <cellStyle name="Normal 10 3 5 9" xfId="9943"/>
    <cellStyle name="Normal 10 3 5 9 2" xfId="9944"/>
    <cellStyle name="Normal 10 3 5_Actual" xfId="9945"/>
    <cellStyle name="Normal 10 3 6" xfId="9946"/>
    <cellStyle name="Normal 10 3 6 10" xfId="9947"/>
    <cellStyle name="Normal 10 3 6 11" xfId="9948"/>
    <cellStyle name="Normal 10 3 6 12" xfId="9949"/>
    <cellStyle name="Normal 10 3 6 13" xfId="9950"/>
    <cellStyle name="Normal 10 3 6 14" xfId="9951"/>
    <cellStyle name="Normal 10 3 6 15" xfId="36132"/>
    <cellStyle name="Normal 10 3 6 2" xfId="9952"/>
    <cellStyle name="Normal 10 3 6 2 10" xfId="9953"/>
    <cellStyle name="Normal 10 3 6 2 11" xfId="9954"/>
    <cellStyle name="Normal 10 3 6 2 12" xfId="9955"/>
    <cellStyle name="Normal 10 3 6 2 13" xfId="36133"/>
    <cellStyle name="Normal 10 3 6 2 2" xfId="9956"/>
    <cellStyle name="Normal 10 3 6 2 2 10" xfId="9957"/>
    <cellStyle name="Normal 10 3 6 2 2 11" xfId="9958"/>
    <cellStyle name="Normal 10 3 6 2 2 12" xfId="36134"/>
    <cellStyle name="Normal 10 3 6 2 2 2" xfId="9959"/>
    <cellStyle name="Normal 10 3 6 2 2 2 2" xfId="9960"/>
    <cellStyle name="Normal 10 3 6 2 2 2 2 2" xfId="9961"/>
    <cellStyle name="Normal 10 3 6 2 2 2 2 2 2" xfId="9962"/>
    <cellStyle name="Normal 10 3 6 2 2 2 2 3" xfId="9963"/>
    <cellStyle name="Normal 10 3 6 2 2 2 2 3 2" xfId="9964"/>
    <cellStyle name="Normal 10 3 6 2 2 2 2 4" xfId="9965"/>
    <cellStyle name="Normal 10 3 6 2 2 2 2 4 2" xfId="9966"/>
    <cellStyle name="Normal 10 3 6 2 2 2 2 5" xfId="9967"/>
    <cellStyle name="Normal 10 3 6 2 2 2 2 6" xfId="9968"/>
    <cellStyle name="Normal 10 3 6 2 2 2 2 7" xfId="36135"/>
    <cellStyle name="Normal 10 3 6 2 2 2 3" xfId="9969"/>
    <cellStyle name="Normal 10 3 6 2 2 2 3 2" xfId="9970"/>
    <cellStyle name="Normal 10 3 6 2 2 2 4" xfId="9971"/>
    <cellStyle name="Normal 10 3 6 2 2 2 4 2" xfId="9972"/>
    <cellStyle name="Normal 10 3 6 2 2 2 5" xfId="9973"/>
    <cellStyle name="Normal 10 3 6 2 2 2 5 2" xfId="9974"/>
    <cellStyle name="Normal 10 3 6 2 2 2 6" xfId="9975"/>
    <cellStyle name="Normal 10 3 6 2 2 2 7" xfId="9976"/>
    <cellStyle name="Normal 10 3 6 2 2 2 8" xfId="9977"/>
    <cellStyle name="Normal 10 3 6 2 2 2 9" xfId="36136"/>
    <cellStyle name="Normal 10 3 6 2 2 3" xfId="9978"/>
    <cellStyle name="Normal 10 3 6 2 2 3 2" xfId="9979"/>
    <cellStyle name="Normal 10 3 6 2 2 3 2 2" xfId="9980"/>
    <cellStyle name="Normal 10 3 6 2 2 3 3" xfId="9981"/>
    <cellStyle name="Normal 10 3 6 2 2 3 3 2" xfId="9982"/>
    <cellStyle name="Normal 10 3 6 2 2 3 4" xfId="9983"/>
    <cellStyle name="Normal 10 3 6 2 2 3 4 2" xfId="9984"/>
    <cellStyle name="Normal 10 3 6 2 2 3 5" xfId="9985"/>
    <cellStyle name="Normal 10 3 6 2 2 3 6" xfId="9986"/>
    <cellStyle name="Normal 10 3 6 2 2 3 7" xfId="36137"/>
    <cellStyle name="Normal 10 3 6 2 2 4" xfId="9987"/>
    <cellStyle name="Normal 10 3 6 2 2 4 2" xfId="9988"/>
    <cellStyle name="Normal 10 3 6 2 2 5" xfId="9989"/>
    <cellStyle name="Normal 10 3 6 2 2 5 2" xfId="9990"/>
    <cellStyle name="Normal 10 3 6 2 2 6" xfId="9991"/>
    <cellStyle name="Normal 10 3 6 2 2 6 2" xfId="9992"/>
    <cellStyle name="Normal 10 3 6 2 2 7" xfId="9993"/>
    <cellStyle name="Normal 10 3 6 2 2 8" xfId="9994"/>
    <cellStyle name="Normal 10 3 6 2 2 9" xfId="9995"/>
    <cellStyle name="Normal 10 3 6 2 3" xfId="9996"/>
    <cellStyle name="Normal 10 3 6 2 3 2" xfId="9997"/>
    <cellStyle name="Normal 10 3 6 2 3 2 2" xfId="9998"/>
    <cellStyle name="Normal 10 3 6 2 3 2 2 2" xfId="9999"/>
    <cellStyle name="Normal 10 3 6 2 3 2 3" xfId="10000"/>
    <cellStyle name="Normal 10 3 6 2 3 2 3 2" xfId="10001"/>
    <cellStyle name="Normal 10 3 6 2 3 2 4" xfId="10002"/>
    <cellStyle name="Normal 10 3 6 2 3 2 4 2" xfId="10003"/>
    <cellStyle name="Normal 10 3 6 2 3 2 5" xfId="10004"/>
    <cellStyle name="Normal 10 3 6 2 3 2 6" xfId="10005"/>
    <cellStyle name="Normal 10 3 6 2 3 2 7" xfId="36138"/>
    <cellStyle name="Normal 10 3 6 2 3 3" xfId="10006"/>
    <cellStyle name="Normal 10 3 6 2 3 3 2" xfId="10007"/>
    <cellStyle name="Normal 10 3 6 2 3 4" xfId="10008"/>
    <cellStyle name="Normal 10 3 6 2 3 4 2" xfId="10009"/>
    <cellStyle name="Normal 10 3 6 2 3 5" xfId="10010"/>
    <cellStyle name="Normal 10 3 6 2 3 5 2" xfId="10011"/>
    <cellStyle name="Normal 10 3 6 2 3 6" xfId="10012"/>
    <cellStyle name="Normal 10 3 6 2 3 7" xfId="10013"/>
    <cellStyle name="Normal 10 3 6 2 3 8" xfId="10014"/>
    <cellStyle name="Normal 10 3 6 2 3 9" xfId="36139"/>
    <cellStyle name="Normal 10 3 6 2 4" xfId="10015"/>
    <cellStyle name="Normal 10 3 6 2 4 2" xfId="10016"/>
    <cellStyle name="Normal 10 3 6 2 4 2 2" xfId="10017"/>
    <cellStyle name="Normal 10 3 6 2 4 3" xfId="10018"/>
    <cellStyle name="Normal 10 3 6 2 4 3 2" xfId="10019"/>
    <cellStyle name="Normal 10 3 6 2 4 4" xfId="10020"/>
    <cellStyle name="Normal 10 3 6 2 4 4 2" xfId="10021"/>
    <cellStyle name="Normal 10 3 6 2 4 5" xfId="10022"/>
    <cellStyle name="Normal 10 3 6 2 4 6" xfId="10023"/>
    <cellStyle name="Normal 10 3 6 2 4 7" xfId="36140"/>
    <cellStyle name="Normal 10 3 6 2 5" xfId="10024"/>
    <cellStyle name="Normal 10 3 6 2 5 2" xfId="10025"/>
    <cellStyle name="Normal 10 3 6 2 6" xfId="10026"/>
    <cellStyle name="Normal 10 3 6 2 6 2" xfId="10027"/>
    <cellStyle name="Normal 10 3 6 2 7" xfId="10028"/>
    <cellStyle name="Normal 10 3 6 2 7 2" xfId="10029"/>
    <cellStyle name="Normal 10 3 6 2 8" xfId="10030"/>
    <cellStyle name="Normal 10 3 6 2 9" xfId="10031"/>
    <cellStyle name="Normal 10 3 6 2_Actual" xfId="10032"/>
    <cellStyle name="Normal 10 3 6 3" xfId="10033"/>
    <cellStyle name="Normal 10 3 6 3 10" xfId="10034"/>
    <cellStyle name="Normal 10 3 6 3 11" xfId="10035"/>
    <cellStyle name="Normal 10 3 6 3 12" xfId="10036"/>
    <cellStyle name="Normal 10 3 6 3 13" xfId="36141"/>
    <cellStyle name="Normal 10 3 6 3 2" xfId="10037"/>
    <cellStyle name="Normal 10 3 6 3 2 10" xfId="10038"/>
    <cellStyle name="Normal 10 3 6 3 2 11" xfId="10039"/>
    <cellStyle name="Normal 10 3 6 3 2 12" xfId="36142"/>
    <cellStyle name="Normal 10 3 6 3 2 2" xfId="10040"/>
    <cellStyle name="Normal 10 3 6 3 2 2 2" xfId="10041"/>
    <cellStyle name="Normal 10 3 6 3 2 2 2 2" xfId="10042"/>
    <cellStyle name="Normal 10 3 6 3 2 2 2 2 2" xfId="10043"/>
    <cellStyle name="Normal 10 3 6 3 2 2 2 3" xfId="10044"/>
    <cellStyle name="Normal 10 3 6 3 2 2 2 3 2" xfId="10045"/>
    <cellStyle name="Normal 10 3 6 3 2 2 2 4" xfId="10046"/>
    <cellStyle name="Normal 10 3 6 3 2 2 2 4 2" xfId="10047"/>
    <cellStyle name="Normal 10 3 6 3 2 2 2 5" xfId="10048"/>
    <cellStyle name="Normal 10 3 6 3 2 2 2 6" xfId="10049"/>
    <cellStyle name="Normal 10 3 6 3 2 2 2 7" xfId="36143"/>
    <cellStyle name="Normal 10 3 6 3 2 2 3" xfId="10050"/>
    <cellStyle name="Normal 10 3 6 3 2 2 3 2" xfId="10051"/>
    <cellStyle name="Normal 10 3 6 3 2 2 4" xfId="10052"/>
    <cellStyle name="Normal 10 3 6 3 2 2 4 2" xfId="10053"/>
    <cellStyle name="Normal 10 3 6 3 2 2 5" xfId="10054"/>
    <cellStyle name="Normal 10 3 6 3 2 2 5 2" xfId="10055"/>
    <cellStyle name="Normal 10 3 6 3 2 2 6" xfId="10056"/>
    <cellStyle name="Normal 10 3 6 3 2 2 7" xfId="10057"/>
    <cellStyle name="Normal 10 3 6 3 2 2 8" xfId="10058"/>
    <cellStyle name="Normal 10 3 6 3 2 2 9" xfId="36144"/>
    <cellStyle name="Normal 10 3 6 3 2 3" xfId="10059"/>
    <cellStyle name="Normal 10 3 6 3 2 3 2" xfId="10060"/>
    <cellStyle name="Normal 10 3 6 3 2 3 2 2" xfId="10061"/>
    <cellStyle name="Normal 10 3 6 3 2 3 3" xfId="10062"/>
    <cellStyle name="Normal 10 3 6 3 2 3 3 2" xfId="10063"/>
    <cellStyle name="Normal 10 3 6 3 2 3 4" xfId="10064"/>
    <cellStyle name="Normal 10 3 6 3 2 3 4 2" xfId="10065"/>
    <cellStyle name="Normal 10 3 6 3 2 3 5" xfId="10066"/>
    <cellStyle name="Normal 10 3 6 3 2 3 6" xfId="10067"/>
    <cellStyle name="Normal 10 3 6 3 2 3 7" xfId="36145"/>
    <cellStyle name="Normal 10 3 6 3 2 4" xfId="10068"/>
    <cellStyle name="Normal 10 3 6 3 2 4 2" xfId="10069"/>
    <cellStyle name="Normal 10 3 6 3 2 5" xfId="10070"/>
    <cellStyle name="Normal 10 3 6 3 2 5 2" xfId="10071"/>
    <cellStyle name="Normal 10 3 6 3 2 6" xfId="10072"/>
    <cellStyle name="Normal 10 3 6 3 2 6 2" xfId="10073"/>
    <cellStyle name="Normal 10 3 6 3 2 7" xfId="10074"/>
    <cellStyle name="Normal 10 3 6 3 2 8" xfId="10075"/>
    <cellStyle name="Normal 10 3 6 3 2 9" xfId="10076"/>
    <cellStyle name="Normal 10 3 6 3 3" xfId="10077"/>
    <cellStyle name="Normal 10 3 6 3 3 2" xfId="10078"/>
    <cellStyle name="Normal 10 3 6 3 3 2 2" xfId="10079"/>
    <cellStyle name="Normal 10 3 6 3 3 2 2 2" xfId="10080"/>
    <cellStyle name="Normal 10 3 6 3 3 2 3" xfId="10081"/>
    <cellStyle name="Normal 10 3 6 3 3 2 3 2" xfId="10082"/>
    <cellStyle name="Normal 10 3 6 3 3 2 4" xfId="10083"/>
    <cellStyle name="Normal 10 3 6 3 3 2 4 2" xfId="10084"/>
    <cellStyle name="Normal 10 3 6 3 3 2 5" xfId="10085"/>
    <cellStyle name="Normal 10 3 6 3 3 2 6" xfId="10086"/>
    <cellStyle name="Normal 10 3 6 3 3 2 7" xfId="36146"/>
    <cellStyle name="Normal 10 3 6 3 3 3" xfId="10087"/>
    <cellStyle name="Normal 10 3 6 3 3 3 2" xfId="10088"/>
    <cellStyle name="Normal 10 3 6 3 3 4" xfId="10089"/>
    <cellStyle name="Normal 10 3 6 3 3 4 2" xfId="10090"/>
    <cellStyle name="Normal 10 3 6 3 3 5" xfId="10091"/>
    <cellStyle name="Normal 10 3 6 3 3 5 2" xfId="10092"/>
    <cellStyle name="Normal 10 3 6 3 3 6" xfId="10093"/>
    <cellStyle name="Normal 10 3 6 3 3 7" xfId="10094"/>
    <cellStyle name="Normal 10 3 6 3 3 8" xfId="10095"/>
    <cellStyle name="Normal 10 3 6 3 3 9" xfId="36147"/>
    <cellStyle name="Normal 10 3 6 3 4" xfId="10096"/>
    <cellStyle name="Normal 10 3 6 3 4 2" xfId="10097"/>
    <cellStyle name="Normal 10 3 6 3 4 2 2" xfId="10098"/>
    <cellStyle name="Normal 10 3 6 3 4 3" xfId="10099"/>
    <cellStyle name="Normal 10 3 6 3 4 3 2" xfId="10100"/>
    <cellStyle name="Normal 10 3 6 3 4 4" xfId="10101"/>
    <cellStyle name="Normal 10 3 6 3 4 4 2" xfId="10102"/>
    <cellStyle name="Normal 10 3 6 3 4 5" xfId="10103"/>
    <cellStyle name="Normal 10 3 6 3 4 6" xfId="10104"/>
    <cellStyle name="Normal 10 3 6 3 4 7" xfId="36148"/>
    <cellStyle name="Normal 10 3 6 3 5" xfId="10105"/>
    <cellStyle name="Normal 10 3 6 3 5 2" xfId="10106"/>
    <cellStyle name="Normal 10 3 6 3 6" xfId="10107"/>
    <cellStyle name="Normal 10 3 6 3 6 2" xfId="10108"/>
    <cellStyle name="Normal 10 3 6 3 7" xfId="10109"/>
    <cellStyle name="Normal 10 3 6 3 7 2" xfId="10110"/>
    <cellStyle name="Normal 10 3 6 3 8" xfId="10111"/>
    <cellStyle name="Normal 10 3 6 3 9" xfId="10112"/>
    <cellStyle name="Normal 10 3 6 3_Actual" xfId="10113"/>
    <cellStyle name="Normal 10 3 6 4" xfId="10114"/>
    <cellStyle name="Normal 10 3 6 4 10" xfId="10115"/>
    <cellStyle name="Normal 10 3 6 4 11" xfId="10116"/>
    <cellStyle name="Normal 10 3 6 4 12" xfId="36149"/>
    <cellStyle name="Normal 10 3 6 4 2" xfId="10117"/>
    <cellStyle name="Normal 10 3 6 4 2 2" xfId="10118"/>
    <cellStyle name="Normal 10 3 6 4 2 2 2" xfId="10119"/>
    <cellStyle name="Normal 10 3 6 4 2 2 2 2" xfId="10120"/>
    <cellStyle name="Normal 10 3 6 4 2 2 3" xfId="10121"/>
    <cellStyle name="Normal 10 3 6 4 2 2 3 2" xfId="10122"/>
    <cellStyle name="Normal 10 3 6 4 2 2 4" xfId="10123"/>
    <cellStyle name="Normal 10 3 6 4 2 2 4 2" xfId="10124"/>
    <cellStyle name="Normal 10 3 6 4 2 2 5" xfId="10125"/>
    <cellStyle name="Normal 10 3 6 4 2 2 6" xfId="10126"/>
    <cellStyle name="Normal 10 3 6 4 2 2 7" xfId="36150"/>
    <cellStyle name="Normal 10 3 6 4 2 3" xfId="10127"/>
    <cellStyle name="Normal 10 3 6 4 2 3 2" xfId="10128"/>
    <cellStyle name="Normal 10 3 6 4 2 4" xfId="10129"/>
    <cellStyle name="Normal 10 3 6 4 2 4 2" xfId="10130"/>
    <cellStyle name="Normal 10 3 6 4 2 5" xfId="10131"/>
    <cellStyle name="Normal 10 3 6 4 2 5 2" xfId="10132"/>
    <cellStyle name="Normal 10 3 6 4 2 6" xfId="10133"/>
    <cellStyle name="Normal 10 3 6 4 2 7" xfId="10134"/>
    <cellStyle name="Normal 10 3 6 4 2 8" xfId="10135"/>
    <cellStyle name="Normal 10 3 6 4 2 9" xfId="36151"/>
    <cellStyle name="Normal 10 3 6 4 3" xfId="10136"/>
    <cellStyle name="Normal 10 3 6 4 3 2" xfId="10137"/>
    <cellStyle name="Normal 10 3 6 4 3 2 2" xfId="10138"/>
    <cellStyle name="Normal 10 3 6 4 3 3" xfId="10139"/>
    <cellStyle name="Normal 10 3 6 4 3 3 2" xfId="10140"/>
    <cellStyle name="Normal 10 3 6 4 3 4" xfId="10141"/>
    <cellStyle name="Normal 10 3 6 4 3 4 2" xfId="10142"/>
    <cellStyle name="Normal 10 3 6 4 3 5" xfId="10143"/>
    <cellStyle name="Normal 10 3 6 4 3 6" xfId="10144"/>
    <cellStyle name="Normal 10 3 6 4 3 7" xfId="36152"/>
    <cellStyle name="Normal 10 3 6 4 4" xfId="10145"/>
    <cellStyle name="Normal 10 3 6 4 4 2" xfId="10146"/>
    <cellStyle name="Normal 10 3 6 4 5" xfId="10147"/>
    <cellStyle name="Normal 10 3 6 4 5 2" xfId="10148"/>
    <cellStyle name="Normal 10 3 6 4 6" xfId="10149"/>
    <cellStyle name="Normal 10 3 6 4 6 2" xfId="10150"/>
    <cellStyle name="Normal 10 3 6 4 7" xfId="10151"/>
    <cellStyle name="Normal 10 3 6 4 8" xfId="10152"/>
    <cellStyle name="Normal 10 3 6 4 9" xfId="10153"/>
    <cellStyle name="Normal 10 3 6 5" xfId="10154"/>
    <cellStyle name="Normal 10 3 6 5 2" xfId="10155"/>
    <cellStyle name="Normal 10 3 6 5 2 2" xfId="10156"/>
    <cellStyle name="Normal 10 3 6 5 2 2 2" xfId="10157"/>
    <cellStyle name="Normal 10 3 6 5 2 3" xfId="10158"/>
    <cellStyle name="Normal 10 3 6 5 2 3 2" xfId="10159"/>
    <cellStyle name="Normal 10 3 6 5 2 4" xfId="10160"/>
    <cellStyle name="Normal 10 3 6 5 2 4 2" xfId="10161"/>
    <cellStyle name="Normal 10 3 6 5 2 5" xfId="10162"/>
    <cellStyle name="Normal 10 3 6 5 2 6" xfId="10163"/>
    <cellStyle name="Normal 10 3 6 5 2 7" xfId="36153"/>
    <cellStyle name="Normal 10 3 6 5 3" xfId="10164"/>
    <cellStyle name="Normal 10 3 6 5 3 2" xfId="10165"/>
    <cellStyle name="Normal 10 3 6 5 4" xfId="10166"/>
    <cellStyle name="Normal 10 3 6 5 4 2" xfId="10167"/>
    <cellStyle name="Normal 10 3 6 5 5" xfId="10168"/>
    <cellStyle name="Normal 10 3 6 5 5 2" xfId="10169"/>
    <cellStyle name="Normal 10 3 6 5 6" xfId="10170"/>
    <cellStyle name="Normal 10 3 6 5 7" xfId="10171"/>
    <cellStyle name="Normal 10 3 6 5 8" xfId="10172"/>
    <cellStyle name="Normal 10 3 6 5 9" xfId="36154"/>
    <cellStyle name="Normal 10 3 6 6" xfId="10173"/>
    <cellStyle name="Normal 10 3 6 6 2" xfId="10174"/>
    <cellStyle name="Normal 10 3 6 6 2 2" xfId="10175"/>
    <cellStyle name="Normal 10 3 6 6 3" xfId="10176"/>
    <cellStyle name="Normal 10 3 6 6 3 2" xfId="10177"/>
    <cellStyle name="Normal 10 3 6 6 4" xfId="10178"/>
    <cellStyle name="Normal 10 3 6 6 4 2" xfId="10179"/>
    <cellStyle name="Normal 10 3 6 6 5" xfId="10180"/>
    <cellStyle name="Normal 10 3 6 6 6" xfId="10181"/>
    <cellStyle name="Normal 10 3 6 6 7" xfId="36155"/>
    <cellStyle name="Normal 10 3 6 7" xfId="10182"/>
    <cellStyle name="Normal 10 3 6 7 2" xfId="10183"/>
    <cellStyle name="Normal 10 3 6 8" xfId="10184"/>
    <cellStyle name="Normal 10 3 6 8 2" xfId="10185"/>
    <cellStyle name="Normal 10 3 6 9" xfId="10186"/>
    <cellStyle name="Normal 10 3 6 9 2" xfId="10187"/>
    <cellStyle name="Normal 10 3 6_Actual" xfId="10188"/>
    <cellStyle name="Normal 10 3 7" xfId="10189"/>
    <cellStyle name="Normal 10 3 7 10" xfId="10190"/>
    <cellStyle name="Normal 10 3 7 11" xfId="10191"/>
    <cellStyle name="Normal 10 3 7 12" xfId="10192"/>
    <cellStyle name="Normal 10 3 7 13" xfId="10193"/>
    <cellStyle name="Normal 10 3 7 14" xfId="10194"/>
    <cellStyle name="Normal 10 3 7 15" xfId="36156"/>
    <cellStyle name="Normal 10 3 7 2" xfId="10195"/>
    <cellStyle name="Normal 10 3 7 2 10" xfId="10196"/>
    <cellStyle name="Normal 10 3 7 2 11" xfId="10197"/>
    <cellStyle name="Normal 10 3 7 2 12" xfId="36157"/>
    <cellStyle name="Normal 10 3 7 2 2" xfId="10198"/>
    <cellStyle name="Normal 10 3 7 2 2 2" xfId="10199"/>
    <cellStyle name="Normal 10 3 7 2 2 2 2" xfId="10200"/>
    <cellStyle name="Normal 10 3 7 2 2 2 2 2" xfId="10201"/>
    <cellStyle name="Normal 10 3 7 2 2 2 3" xfId="10202"/>
    <cellStyle name="Normal 10 3 7 2 2 2 3 2" xfId="10203"/>
    <cellStyle name="Normal 10 3 7 2 2 2 4" xfId="10204"/>
    <cellStyle name="Normal 10 3 7 2 2 2 4 2" xfId="10205"/>
    <cellStyle name="Normal 10 3 7 2 2 2 5" xfId="10206"/>
    <cellStyle name="Normal 10 3 7 2 2 2 6" xfId="10207"/>
    <cellStyle name="Normal 10 3 7 2 2 2 7" xfId="36158"/>
    <cellStyle name="Normal 10 3 7 2 2 3" xfId="10208"/>
    <cellStyle name="Normal 10 3 7 2 2 3 2" xfId="10209"/>
    <cellStyle name="Normal 10 3 7 2 2 4" xfId="10210"/>
    <cellStyle name="Normal 10 3 7 2 2 4 2" xfId="10211"/>
    <cellStyle name="Normal 10 3 7 2 2 5" xfId="10212"/>
    <cellStyle name="Normal 10 3 7 2 2 5 2" xfId="10213"/>
    <cellStyle name="Normal 10 3 7 2 2 6" xfId="10214"/>
    <cellStyle name="Normal 10 3 7 2 2 7" xfId="10215"/>
    <cellStyle name="Normal 10 3 7 2 2 8" xfId="10216"/>
    <cellStyle name="Normal 10 3 7 2 2 9" xfId="36159"/>
    <cellStyle name="Normal 10 3 7 2 3" xfId="10217"/>
    <cellStyle name="Normal 10 3 7 2 3 2" xfId="10218"/>
    <cellStyle name="Normal 10 3 7 2 3 2 2" xfId="10219"/>
    <cellStyle name="Normal 10 3 7 2 3 3" xfId="10220"/>
    <cellStyle name="Normal 10 3 7 2 3 3 2" xfId="10221"/>
    <cellStyle name="Normal 10 3 7 2 3 4" xfId="10222"/>
    <cellStyle name="Normal 10 3 7 2 3 4 2" xfId="10223"/>
    <cellStyle name="Normal 10 3 7 2 3 5" xfId="10224"/>
    <cellStyle name="Normal 10 3 7 2 3 6" xfId="10225"/>
    <cellStyle name="Normal 10 3 7 2 3 7" xfId="36160"/>
    <cellStyle name="Normal 10 3 7 2 4" xfId="10226"/>
    <cellStyle name="Normal 10 3 7 2 4 2" xfId="10227"/>
    <cellStyle name="Normal 10 3 7 2 5" xfId="10228"/>
    <cellStyle name="Normal 10 3 7 2 5 2" xfId="10229"/>
    <cellStyle name="Normal 10 3 7 2 6" xfId="10230"/>
    <cellStyle name="Normal 10 3 7 2 6 2" xfId="10231"/>
    <cellStyle name="Normal 10 3 7 2 7" xfId="10232"/>
    <cellStyle name="Normal 10 3 7 2 8" xfId="10233"/>
    <cellStyle name="Normal 10 3 7 2 9" xfId="10234"/>
    <cellStyle name="Normal 10 3 7 3" xfId="10235"/>
    <cellStyle name="Normal 10 3 7 3 10" xfId="10236"/>
    <cellStyle name="Normal 10 3 7 3 11" xfId="10237"/>
    <cellStyle name="Normal 10 3 7 3 12" xfId="36161"/>
    <cellStyle name="Normal 10 3 7 3 2" xfId="10238"/>
    <cellStyle name="Normal 10 3 7 3 2 2" xfId="10239"/>
    <cellStyle name="Normal 10 3 7 3 2 2 2" xfId="10240"/>
    <cellStyle name="Normal 10 3 7 3 2 2 2 2" xfId="10241"/>
    <cellStyle name="Normal 10 3 7 3 2 2 3" xfId="10242"/>
    <cellStyle name="Normal 10 3 7 3 2 2 3 2" xfId="10243"/>
    <cellStyle name="Normal 10 3 7 3 2 2 4" xfId="10244"/>
    <cellStyle name="Normal 10 3 7 3 2 2 4 2" xfId="10245"/>
    <cellStyle name="Normal 10 3 7 3 2 2 5" xfId="10246"/>
    <cellStyle name="Normal 10 3 7 3 2 2 6" xfId="10247"/>
    <cellStyle name="Normal 10 3 7 3 2 2 7" xfId="36162"/>
    <cellStyle name="Normal 10 3 7 3 2 3" xfId="10248"/>
    <cellStyle name="Normal 10 3 7 3 2 3 2" xfId="10249"/>
    <cellStyle name="Normal 10 3 7 3 2 4" xfId="10250"/>
    <cellStyle name="Normal 10 3 7 3 2 4 2" xfId="10251"/>
    <cellStyle name="Normal 10 3 7 3 2 5" xfId="10252"/>
    <cellStyle name="Normal 10 3 7 3 2 5 2" xfId="10253"/>
    <cellStyle name="Normal 10 3 7 3 2 6" xfId="10254"/>
    <cellStyle name="Normal 10 3 7 3 2 7" xfId="10255"/>
    <cellStyle name="Normal 10 3 7 3 2 8" xfId="10256"/>
    <cellStyle name="Normal 10 3 7 3 2 9" xfId="36163"/>
    <cellStyle name="Normal 10 3 7 3 3" xfId="10257"/>
    <cellStyle name="Normal 10 3 7 3 3 2" xfId="10258"/>
    <cellStyle name="Normal 10 3 7 3 3 2 2" xfId="10259"/>
    <cellStyle name="Normal 10 3 7 3 3 3" xfId="10260"/>
    <cellStyle name="Normal 10 3 7 3 3 3 2" xfId="10261"/>
    <cellStyle name="Normal 10 3 7 3 3 4" xfId="10262"/>
    <cellStyle name="Normal 10 3 7 3 3 4 2" xfId="10263"/>
    <cellStyle name="Normal 10 3 7 3 3 5" xfId="10264"/>
    <cellStyle name="Normal 10 3 7 3 3 6" xfId="10265"/>
    <cellStyle name="Normal 10 3 7 3 3 7" xfId="36164"/>
    <cellStyle name="Normal 10 3 7 3 4" xfId="10266"/>
    <cellStyle name="Normal 10 3 7 3 4 2" xfId="10267"/>
    <cellStyle name="Normal 10 3 7 3 5" xfId="10268"/>
    <cellStyle name="Normal 10 3 7 3 5 2" xfId="10269"/>
    <cellStyle name="Normal 10 3 7 3 6" xfId="10270"/>
    <cellStyle name="Normal 10 3 7 3 6 2" xfId="10271"/>
    <cellStyle name="Normal 10 3 7 3 7" xfId="10272"/>
    <cellStyle name="Normal 10 3 7 3 8" xfId="10273"/>
    <cellStyle name="Normal 10 3 7 3 9" xfId="10274"/>
    <cellStyle name="Normal 10 3 7 4" xfId="10275"/>
    <cellStyle name="Normal 10 3 7 4 10" xfId="10276"/>
    <cellStyle name="Normal 10 3 7 4 11" xfId="10277"/>
    <cellStyle name="Normal 10 3 7 4 12" xfId="36165"/>
    <cellStyle name="Normal 10 3 7 4 2" xfId="10278"/>
    <cellStyle name="Normal 10 3 7 4 2 2" xfId="10279"/>
    <cellStyle name="Normal 10 3 7 4 2 2 2" xfId="10280"/>
    <cellStyle name="Normal 10 3 7 4 2 2 2 2" xfId="10281"/>
    <cellStyle name="Normal 10 3 7 4 2 2 3" xfId="10282"/>
    <cellStyle name="Normal 10 3 7 4 2 2 3 2" xfId="10283"/>
    <cellStyle name="Normal 10 3 7 4 2 2 4" xfId="10284"/>
    <cellStyle name="Normal 10 3 7 4 2 2 4 2" xfId="10285"/>
    <cellStyle name="Normal 10 3 7 4 2 2 5" xfId="10286"/>
    <cellStyle name="Normal 10 3 7 4 2 2 6" xfId="10287"/>
    <cellStyle name="Normal 10 3 7 4 2 2 7" xfId="36166"/>
    <cellStyle name="Normal 10 3 7 4 2 3" xfId="10288"/>
    <cellStyle name="Normal 10 3 7 4 2 3 2" xfId="10289"/>
    <cellStyle name="Normal 10 3 7 4 2 4" xfId="10290"/>
    <cellStyle name="Normal 10 3 7 4 2 4 2" xfId="10291"/>
    <cellStyle name="Normal 10 3 7 4 2 5" xfId="10292"/>
    <cellStyle name="Normal 10 3 7 4 2 5 2" xfId="10293"/>
    <cellStyle name="Normal 10 3 7 4 2 6" xfId="10294"/>
    <cellStyle name="Normal 10 3 7 4 2 7" xfId="10295"/>
    <cellStyle name="Normal 10 3 7 4 2 8" xfId="10296"/>
    <cellStyle name="Normal 10 3 7 4 2 9" xfId="36167"/>
    <cellStyle name="Normal 10 3 7 4 3" xfId="10297"/>
    <cellStyle name="Normal 10 3 7 4 3 2" xfId="10298"/>
    <cellStyle name="Normal 10 3 7 4 3 2 2" xfId="10299"/>
    <cellStyle name="Normal 10 3 7 4 3 3" xfId="10300"/>
    <cellStyle name="Normal 10 3 7 4 3 3 2" xfId="10301"/>
    <cellStyle name="Normal 10 3 7 4 3 4" xfId="10302"/>
    <cellStyle name="Normal 10 3 7 4 3 4 2" xfId="10303"/>
    <cellStyle name="Normal 10 3 7 4 3 5" xfId="10304"/>
    <cellStyle name="Normal 10 3 7 4 3 6" xfId="10305"/>
    <cellStyle name="Normal 10 3 7 4 3 7" xfId="36168"/>
    <cellStyle name="Normal 10 3 7 4 4" xfId="10306"/>
    <cellStyle name="Normal 10 3 7 4 4 2" xfId="10307"/>
    <cellStyle name="Normal 10 3 7 4 5" xfId="10308"/>
    <cellStyle name="Normal 10 3 7 4 5 2" xfId="10309"/>
    <cellStyle name="Normal 10 3 7 4 6" xfId="10310"/>
    <cellStyle name="Normal 10 3 7 4 6 2" xfId="10311"/>
    <cellStyle name="Normal 10 3 7 4 7" xfId="10312"/>
    <cellStyle name="Normal 10 3 7 4 8" xfId="10313"/>
    <cellStyle name="Normal 10 3 7 4 9" xfId="10314"/>
    <cellStyle name="Normal 10 3 7 5" xfId="10315"/>
    <cellStyle name="Normal 10 3 7 5 2" xfId="10316"/>
    <cellStyle name="Normal 10 3 7 5 2 2" xfId="10317"/>
    <cellStyle name="Normal 10 3 7 5 2 2 2" xfId="10318"/>
    <cellStyle name="Normal 10 3 7 5 2 3" xfId="10319"/>
    <cellStyle name="Normal 10 3 7 5 2 3 2" xfId="10320"/>
    <cellStyle name="Normal 10 3 7 5 2 4" xfId="10321"/>
    <cellStyle name="Normal 10 3 7 5 2 4 2" xfId="10322"/>
    <cellStyle name="Normal 10 3 7 5 2 5" xfId="10323"/>
    <cellStyle name="Normal 10 3 7 5 2 6" xfId="10324"/>
    <cellStyle name="Normal 10 3 7 5 2 7" xfId="36169"/>
    <cellStyle name="Normal 10 3 7 5 3" xfId="10325"/>
    <cellStyle name="Normal 10 3 7 5 3 2" xfId="10326"/>
    <cellStyle name="Normal 10 3 7 5 4" xfId="10327"/>
    <cellStyle name="Normal 10 3 7 5 4 2" xfId="10328"/>
    <cellStyle name="Normal 10 3 7 5 5" xfId="10329"/>
    <cellStyle name="Normal 10 3 7 5 5 2" xfId="10330"/>
    <cellStyle name="Normal 10 3 7 5 6" xfId="10331"/>
    <cellStyle name="Normal 10 3 7 5 7" xfId="10332"/>
    <cellStyle name="Normal 10 3 7 5 8" xfId="10333"/>
    <cellStyle name="Normal 10 3 7 5 9" xfId="36170"/>
    <cellStyle name="Normal 10 3 7 6" xfId="10334"/>
    <cellStyle name="Normal 10 3 7 6 2" xfId="10335"/>
    <cellStyle name="Normal 10 3 7 6 2 2" xfId="10336"/>
    <cellStyle name="Normal 10 3 7 6 3" xfId="10337"/>
    <cellStyle name="Normal 10 3 7 6 3 2" xfId="10338"/>
    <cellStyle name="Normal 10 3 7 6 4" xfId="10339"/>
    <cellStyle name="Normal 10 3 7 6 4 2" xfId="10340"/>
    <cellStyle name="Normal 10 3 7 6 5" xfId="10341"/>
    <cellStyle name="Normal 10 3 7 6 6" xfId="10342"/>
    <cellStyle name="Normal 10 3 7 6 7" xfId="36171"/>
    <cellStyle name="Normal 10 3 7 7" xfId="10343"/>
    <cellStyle name="Normal 10 3 7 7 2" xfId="10344"/>
    <cellStyle name="Normal 10 3 7 8" xfId="10345"/>
    <cellStyle name="Normal 10 3 7 8 2" xfId="10346"/>
    <cellStyle name="Normal 10 3 7 9" xfId="10347"/>
    <cellStyle name="Normal 10 3 7 9 2" xfId="10348"/>
    <cellStyle name="Normal 10 3 7_Actual" xfId="10349"/>
    <cellStyle name="Normal 10 3 8" xfId="10350"/>
    <cellStyle name="Normal 10 3 8 10" xfId="10351"/>
    <cellStyle name="Normal 10 3 8 11" xfId="10352"/>
    <cellStyle name="Normal 10 3 8 12" xfId="10353"/>
    <cellStyle name="Normal 10 3 8 13" xfId="10354"/>
    <cellStyle name="Normal 10 3 8 14" xfId="10355"/>
    <cellStyle name="Normal 10 3 8 15" xfId="36172"/>
    <cellStyle name="Normal 10 3 8 2" xfId="10356"/>
    <cellStyle name="Normal 10 3 8 2 10" xfId="10357"/>
    <cellStyle name="Normal 10 3 8 2 11" xfId="10358"/>
    <cellStyle name="Normal 10 3 8 2 12" xfId="36173"/>
    <cellStyle name="Normal 10 3 8 2 2" xfId="10359"/>
    <cellStyle name="Normal 10 3 8 2 2 2" xfId="10360"/>
    <cellStyle name="Normal 10 3 8 2 2 2 2" xfId="10361"/>
    <cellStyle name="Normal 10 3 8 2 2 2 2 2" xfId="10362"/>
    <cellStyle name="Normal 10 3 8 2 2 2 3" xfId="10363"/>
    <cellStyle name="Normal 10 3 8 2 2 2 3 2" xfId="10364"/>
    <cellStyle name="Normal 10 3 8 2 2 2 4" xfId="10365"/>
    <cellStyle name="Normal 10 3 8 2 2 2 4 2" xfId="10366"/>
    <cellStyle name="Normal 10 3 8 2 2 2 5" xfId="10367"/>
    <cellStyle name="Normal 10 3 8 2 2 2 6" xfId="10368"/>
    <cellStyle name="Normal 10 3 8 2 2 2 7" xfId="36174"/>
    <cellStyle name="Normal 10 3 8 2 2 3" xfId="10369"/>
    <cellStyle name="Normal 10 3 8 2 2 3 2" xfId="10370"/>
    <cellStyle name="Normal 10 3 8 2 2 4" xfId="10371"/>
    <cellStyle name="Normal 10 3 8 2 2 4 2" xfId="10372"/>
    <cellStyle name="Normal 10 3 8 2 2 5" xfId="10373"/>
    <cellStyle name="Normal 10 3 8 2 2 5 2" xfId="10374"/>
    <cellStyle name="Normal 10 3 8 2 2 6" xfId="10375"/>
    <cellStyle name="Normal 10 3 8 2 2 7" xfId="10376"/>
    <cellStyle name="Normal 10 3 8 2 2 8" xfId="10377"/>
    <cellStyle name="Normal 10 3 8 2 2 9" xfId="36175"/>
    <cellStyle name="Normal 10 3 8 2 3" xfId="10378"/>
    <cellStyle name="Normal 10 3 8 2 3 2" xfId="10379"/>
    <cellStyle name="Normal 10 3 8 2 3 2 2" xfId="10380"/>
    <cellStyle name="Normal 10 3 8 2 3 3" xfId="10381"/>
    <cellStyle name="Normal 10 3 8 2 3 3 2" xfId="10382"/>
    <cellStyle name="Normal 10 3 8 2 3 4" xfId="10383"/>
    <cellStyle name="Normal 10 3 8 2 3 4 2" xfId="10384"/>
    <cellStyle name="Normal 10 3 8 2 3 5" xfId="10385"/>
    <cellStyle name="Normal 10 3 8 2 3 6" xfId="10386"/>
    <cellStyle name="Normal 10 3 8 2 3 7" xfId="36176"/>
    <cellStyle name="Normal 10 3 8 2 4" xfId="10387"/>
    <cellStyle name="Normal 10 3 8 2 4 2" xfId="10388"/>
    <cellStyle name="Normal 10 3 8 2 5" xfId="10389"/>
    <cellStyle name="Normal 10 3 8 2 5 2" xfId="10390"/>
    <cellStyle name="Normal 10 3 8 2 6" xfId="10391"/>
    <cellStyle name="Normal 10 3 8 2 6 2" xfId="10392"/>
    <cellStyle name="Normal 10 3 8 2 7" xfId="10393"/>
    <cellStyle name="Normal 10 3 8 2 8" xfId="10394"/>
    <cellStyle name="Normal 10 3 8 2 9" xfId="10395"/>
    <cellStyle name="Normal 10 3 8 3" xfId="10396"/>
    <cellStyle name="Normal 10 3 8 3 10" xfId="10397"/>
    <cellStyle name="Normal 10 3 8 3 11" xfId="10398"/>
    <cellStyle name="Normal 10 3 8 3 12" xfId="36177"/>
    <cellStyle name="Normal 10 3 8 3 2" xfId="10399"/>
    <cellStyle name="Normal 10 3 8 3 2 2" xfId="10400"/>
    <cellStyle name="Normal 10 3 8 3 2 2 2" xfId="10401"/>
    <cellStyle name="Normal 10 3 8 3 2 2 2 2" xfId="10402"/>
    <cellStyle name="Normal 10 3 8 3 2 2 3" xfId="10403"/>
    <cellStyle name="Normal 10 3 8 3 2 2 3 2" xfId="10404"/>
    <cellStyle name="Normal 10 3 8 3 2 2 4" xfId="10405"/>
    <cellStyle name="Normal 10 3 8 3 2 2 4 2" xfId="10406"/>
    <cellStyle name="Normal 10 3 8 3 2 2 5" xfId="10407"/>
    <cellStyle name="Normal 10 3 8 3 2 2 6" xfId="10408"/>
    <cellStyle name="Normal 10 3 8 3 2 2 7" xfId="36178"/>
    <cellStyle name="Normal 10 3 8 3 2 3" xfId="10409"/>
    <cellStyle name="Normal 10 3 8 3 2 3 2" xfId="10410"/>
    <cellStyle name="Normal 10 3 8 3 2 4" xfId="10411"/>
    <cellStyle name="Normal 10 3 8 3 2 4 2" xfId="10412"/>
    <cellStyle name="Normal 10 3 8 3 2 5" xfId="10413"/>
    <cellStyle name="Normal 10 3 8 3 2 5 2" xfId="10414"/>
    <cellStyle name="Normal 10 3 8 3 2 6" xfId="10415"/>
    <cellStyle name="Normal 10 3 8 3 2 7" xfId="10416"/>
    <cellStyle name="Normal 10 3 8 3 2 8" xfId="10417"/>
    <cellStyle name="Normal 10 3 8 3 2 9" xfId="36179"/>
    <cellStyle name="Normal 10 3 8 3 3" xfId="10418"/>
    <cellStyle name="Normal 10 3 8 3 3 2" xfId="10419"/>
    <cellStyle name="Normal 10 3 8 3 3 2 2" xfId="10420"/>
    <cellStyle name="Normal 10 3 8 3 3 3" xfId="10421"/>
    <cellStyle name="Normal 10 3 8 3 3 3 2" xfId="10422"/>
    <cellStyle name="Normal 10 3 8 3 3 4" xfId="10423"/>
    <cellStyle name="Normal 10 3 8 3 3 4 2" xfId="10424"/>
    <cellStyle name="Normal 10 3 8 3 3 5" xfId="10425"/>
    <cellStyle name="Normal 10 3 8 3 3 6" xfId="10426"/>
    <cellStyle name="Normal 10 3 8 3 3 7" xfId="36180"/>
    <cellStyle name="Normal 10 3 8 3 4" xfId="10427"/>
    <cellStyle name="Normal 10 3 8 3 4 2" xfId="10428"/>
    <cellStyle name="Normal 10 3 8 3 5" xfId="10429"/>
    <cellStyle name="Normal 10 3 8 3 5 2" xfId="10430"/>
    <cellStyle name="Normal 10 3 8 3 6" xfId="10431"/>
    <cellStyle name="Normal 10 3 8 3 6 2" xfId="10432"/>
    <cellStyle name="Normal 10 3 8 3 7" xfId="10433"/>
    <cellStyle name="Normal 10 3 8 3 8" xfId="10434"/>
    <cellStyle name="Normal 10 3 8 3 9" xfId="10435"/>
    <cellStyle name="Normal 10 3 8 4" xfId="10436"/>
    <cellStyle name="Normal 10 3 8 4 10" xfId="10437"/>
    <cellStyle name="Normal 10 3 8 4 11" xfId="10438"/>
    <cellStyle name="Normal 10 3 8 4 12" xfId="36181"/>
    <cellStyle name="Normal 10 3 8 4 2" xfId="10439"/>
    <cellStyle name="Normal 10 3 8 4 2 2" xfId="10440"/>
    <cellStyle name="Normal 10 3 8 4 2 2 2" xfId="10441"/>
    <cellStyle name="Normal 10 3 8 4 2 2 2 2" xfId="10442"/>
    <cellStyle name="Normal 10 3 8 4 2 2 3" xfId="10443"/>
    <cellStyle name="Normal 10 3 8 4 2 2 3 2" xfId="10444"/>
    <cellStyle name="Normal 10 3 8 4 2 2 4" xfId="10445"/>
    <cellStyle name="Normal 10 3 8 4 2 2 4 2" xfId="10446"/>
    <cellStyle name="Normal 10 3 8 4 2 2 5" xfId="10447"/>
    <cellStyle name="Normal 10 3 8 4 2 2 6" xfId="10448"/>
    <cellStyle name="Normal 10 3 8 4 2 2 7" xfId="36182"/>
    <cellStyle name="Normal 10 3 8 4 2 3" xfId="10449"/>
    <cellStyle name="Normal 10 3 8 4 2 3 2" xfId="10450"/>
    <cellStyle name="Normal 10 3 8 4 2 4" xfId="10451"/>
    <cellStyle name="Normal 10 3 8 4 2 4 2" xfId="10452"/>
    <cellStyle name="Normal 10 3 8 4 2 5" xfId="10453"/>
    <cellStyle name="Normal 10 3 8 4 2 5 2" xfId="10454"/>
    <cellStyle name="Normal 10 3 8 4 2 6" xfId="10455"/>
    <cellStyle name="Normal 10 3 8 4 2 7" xfId="10456"/>
    <cellStyle name="Normal 10 3 8 4 2 8" xfId="10457"/>
    <cellStyle name="Normal 10 3 8 4 2 9" xfId="36183"/>
    <cellStyle name="Normal 10 3 8 4 3" xfId="10458"/>
    <cellStyle name="Normal 10 3 8 4 3 2" xfId="10459"/>
    <cellStyle name="Normal 10 3 8 4 3 2 2" xfId="10460"/>
    <cellStyle name="Normal 10 3 8 4 3 3" xfId="10461"/>
    <cellStyle name="Normal 10 3 8 4 3 3 2" xfId="10462"/>
    <cellStyle name="Normal 10 3 8 4 3 4" xfId="10463"/>
    <cellStyle name="Normal 10 3 8 4 3 4 2" xfId="10464"/>
    <cellStyle name="Normal 10 3 8 4 3 5" xfId="10465"/>
    <cellStyle name="Normal 10 3 8 4 3 6" xfId="10466"/>
    <cellStyle name="Normal 10 3 8 4 3 7" xfId="36184"/>
    <cellStyle name="Normal 10 3 8 4 4" xfId="10467"/>
    <cellStyle name="Normal 10 3 8 4 4 2" xfId="10468"/>
    <cellStyle name="Normal 10 3 8 4 5" xfId="10469"/>
    <cellStyle name="Normal 10 3 8 4 5 2" xfId="10470"/>
    <cellStyle name="Normal 10 3 8 4 6" xfId="10471"/>
    <cellStyle name="Normal 10 3 8 4 6 2" xfId="10472"/>
    <cellStyle name="Normal 10 3 8 4 7" xfId="10473"/>
    <cellStyle name="Normal 10 3 8 4 8" xfId="10474"/>
    <cellStyle name="Normal 10 3 8 4 9" xfId="10475"/>
    <cellStyle name="Normal 10 3 8 5" xfId="10476"/>
    <cellStyle name="Normal 10 3 8 5 2" xfId="10477"/>
    <cellStyle name="Normal 10 3 8 5 2 2" xfId="10478"/>
    <cellStyle name="Normal 10 3 8 5 2 2 2" xfId="10479"/>
    <cellStyle name="Normal 10 3 8 5 2 3" xfId="10480"/>
    <cellStyle name="Normal 10 3 8 5 2 3 2" xfId="10481"/>
    <cellStyle name="Normal 10 3 8 5 2 4" xfId="10482"/>
    <cellStyle name="Normal 10 3 8 5 2 4 2" xfId="10483"/>
    <cellStyle name="Normal 10 3 8 5 2 5" xfId="10484"/>
    <cellStyle name="Normal 10 3 8 5 2 6" xfId="10485"/>
    <cellStyle name="Normal 10 3 8 5 2 7" xfId="36185"/>
    <cellStyle name="Normal 10 3 8 5 3" xfId="10486"/>
    <cellStyle name="Normal 10 3 8 5 3 2" xfId="10487"/>
    <cellStyle name="Normal 10 3 8 5 4" xfId="10488"/>
    <cellStyle name="Normal 10 3 8 5 4 2" xfId="10489"/>
    <cellStyle name="Normal 10 3 8 5 5" xfId="10490"/>
    <cellStyle name="Normal 10 3 8 5 5 2" xfId="10491"/>
    <cellStyle name="Normal 10 3 8 5 6" xfId="10492"/>
    <cellStyle name="Normal 10 3 8 5 7" xfId="10493"/>
    <cellStyle name="Normal 10 3 8 5 8" xfId="10494"/>
    <cellStyle name="Normal 10 3 8 5 9" xfId="36186"/>
    <cellStyle name="Normal 10 3 8 6" xfId="10495"/>
    <cellStyle name="Normal 10 3 8 6 2" xfId="10496"/>
    <cellStyle name="Normal 10 3 8 6 2 2" xfId="10497"/>
    <cellStyle name="Normal 10 3 8 6 3" xfId="10498"/>
    <cellStyle name="Normal 10 3 8 6 3 2" xfId="10499"/>
    <cellStyle name="Normal 10 3 8 6 4" xfId="10500"/>
    <cellStyle name="Normal 10 3 8 6 4 2" xfId="10501"/>
    <cellStyle name="Normal 10 3 8 6 5" xfId="10502"/>
    <cellStyle name="Normal 10 3 8 6 6" xfId="10503"/>
    <cellStyle name="Normal 10 3 8 6 7" xfId="36187"/>
    <cellStyle name="Normal 10 3 8 7" xfId="10504"/>
    <cellStyle name="Normal 10 3 8 7 2" xfId="10505"/>
    <cellStyle name="Normal 10 3 8 8" xfId="10506"/>
    <cellStyle name="Normal 10 3 8 8 2" xfId="10507"/>
    <cellStyle name="Normal 10 3 8 9" xfId="10508"/>
    <cellStyle name="Normal 10 3 8 9 2" xfId="10509"/>
    <cellStyle name="Normal 10 3 8_Actual" xfId="10510"/>
    <cellStyle name="Normal 10 3 9" xfId="10511"/>
    <cellStyle name="Normal 10 3 9 10" xfId="10512"/>
    <cellStyle name="Normal 10 3 9 11" xfId="10513"/>
    <cellStyle name="Normal 10 3 9 12" xfId="36188"/>
    <cellStyle name="Normal 10 3 9 2" xfId="10514"/>
    <cellStyle name="Normal 10 3 9 2 2" xfId="10515"/>
    <cellStyle name="Normal 10 3 9 2 2 2" xfId="10516"/>
    <cellStyle name="Normal 10 3 9 2 2 2 2" xfId="10517"/>
    <cellStyle name="Normal 10 3 9 2 2 3" xfId="10518"/>
    <cellStyle name="Normal 10 3 9 2 2 3 2" xfId="10519"/>
    <cellStyle name="Normal 10 3 9 2 2 4" xfId="10520"/>
    <cellStyle name="Normal 10 3 9 2 2 4 2" xfId="10521"/>
    <cellStyle name="Normal 10 3 9 2 2 5" xfId="10522"/>
    <cellStyle name="Normal 10 3 9 2 2 6" xfId="10523"/>
    <cellStyle name="Normal 10 3 9 2 2 7" xfId="36189"/>
    <cellStyle name="Normal 10 3 9 2 3" xfId="10524"/>
    <cellStyle name="Normal 10 3 9 2 3 2" xfId="10525"/>
    <cellStyle name="Normal 10 3 9 2 4" xfId="10526"/>
    <cellStyle name="Normal 10 3 9 2 4 2" xfId="10527"/>
    <cellStyle name="Normal 10 3 9 2 5" xfId="10528"/>
    <cellStyle name="Normal 10 3 9 2 5 2" xfId="10529"/>
    <cellStyle name="Normal 10 3 9 2 6" xfId="10530"/>
    <cellStyle name="Normal 10 3 9 2 7" xfId="10531"/>
    <cellStyle name="Normal 10 3 9 2 8" xfId="10532"/>
    <cellStyle name="Normal 10 3 9 2 9" xfId="36190"/>
    <cellStyle name="Normal 10 3 9 3" xfId="10533"/>
    <cellStyle name="Normal 10 3 9 3 2" xfId="10534"/>
    <cellStyle name="Normal 10 3 9 3 2 2" xfId="10535"/>
    <cellStyle name="Normal 10 3 9 3 3" xfId="10536"/>
    <cellStyle name="Normal 10 3 9 3 3 2" xfId="10537"/>
    <cellStyle name="Normal 10 3 9 3 4" xfId="10538"/>
    <cellStyle name="Normal 10 3 9 3 4 2" xfId="10539"/>
    <cellStyle name="Normal 10 3 9 3 5" xfId="10540"/>
    <cellStyle name="Normal 10 3 9 3 6" xfId="10541"/>
    <cellStyle name="Normal 10 3 9 3 7" xfId="36191"/>
    <cellStyle name="Normal 10 3 9 4" xfId="10542"/>
    <cellStyle name="Normal 10 3 9 4 2" xfId="10543"/>
    <cellStyle name="Normal 10 3 9 5" xfId="10544"/>
    <cellStyle name="Normal 10 3 9 5 2" xfId="10545"/>
    <cellStyle name="Normal 10 3 9 6" xfId="10546"/>
    <cellStyle name="Normal 10 3 9 6 2" xfId="10547"/>
    <cellStyle name="Normal 10 3 9 7" xfId="10548"/>
    <cellStyle name="Normal 10 3 9 8" xfId="10549"/>
    <cellStyle name="Normal 10 3 9 9" xfId="10550"/>
    <cellStyle name="Normal 10 3_Actual" xfId="10551"/>
    <cellStyle name="Normal 10 30" xfId="10552"/>
    <cellStyle name="Normal 10 31" xfId="10553"/>
    <cellStyle name="Normal 10 32" xfId="10554"/>
    <cellStyle name="Normal 10 33" xfId="10555"/>
    <cellStyle name="Normal 10 33 2" xfId="10556"/>
    <cellStyle name="Normal 10 33 2 2" xfId="10557"/>
    <cellStyle name="Normal 10 33 3" xfId="10558"/>
    <cellStyle name="Normal 10 33 3 2" xfId="10559"/>
    <cellStyle name="Normal 10 33 4" xfId="10560"/>
    <cellStyle name="Normal 10 33 4 2" xfId="10561"/>
    <cellStyle name="Normal 10 33 5" xfId="10562"/>
    <cellStyle name="Normal 10 33 6" xfId="10563"/>
    <cellStyle name="Normal 10 33 7" xfId="36192"/>
    <cellStyle name="Normal 10 34" xfId="10564"/>
    <cellStyle name="Normal 10 34 2" xfId="10565"/>
    <cellStyle name="Normal 10 34 2 2" xfId="10566"/>
    <cellStyle name="Normal 10 34 3" xfId="10567"/>
    <cellStyle name="Normal 10 34 3 2" xfId="10568"/>
    <cellStyle name="Normal 10 34 4" xfId="10569"/>
    <cellStyle name="Normal 10 35" xfId="10570"/>
    <cellStyle name="Normal 10 35 2" xfId="10571"/>
    <cellStyle name="Normal 10 35 2 2" xfId="10572"/>
    <cellStyle name="Normal 10 35 3" xfId="10573"/>
    <cellStyle name="Normal 10 36" xfId="10574"/>
    <cellStyle name="Normal 10 36 2" xfId="10575"/>
    <cellStyle name="Normal 10 36 2 2" xfId="10576"/>
    <cellStyle name="Normal 10 36 3" xfId="10577"/>
    <cellStyle name="Normal 10 37" xfId="10578"/>
    <cellStyle name="Normal 10 37 2" xfId="10579"/>
    <cellStyle name="Normal 10 38" xfId="10580"/>
    <cellStyle name="Normal 10 38 2" xfId="10581"/>
    <cellStyle name="Normal 10 39" xfId="10582"/>
    <cellStyle name="Normal 10 39 2" xfId="10583"/>
    <cellStyle name="Normal 10 4" xfId="10584"/>
    <cellStyle name="Normal 10 4 10" xfId="10585"/>
    <cellStyle name="Normal 10 4 10 10" xfId="10586"/>
    <cellStyle name="Normal 10 4 10 11" xfId="10587"/>
    <cellStyle name="Normal 10 4 10 12" xfId="36193"/>
    <cellStyle name="Normal 10 4 10 2" xfId="10588"/>
    <cellStyle name="Normal 10 4 10 2 2" xfId="10589"/>
    <cellStyle name="Normal 10 4 10 2 2 2" xfId="10590"/>
    <cellStyle name="Normal 10 4 10 2 2 2 2" xfId="10591"/>
    <cellStyle name="Normal 10 4 10 2 2 3" xfId="10592"/>
    <cellStyle name="Normal 10 4 10 2 2 3 2" xfId="10593"/>
    <cellStyle name="Normal 10 4 10 2 2 4" xfId="10594"/>
    <cellStyle name="Normal 10 4 10 2 2 4 2" xfId="10595"/>
    <cellStyle name="Normal 10 4 10 2 2 5" xfId="10596"/>
    <cellStyle name="Normal 10 4 10 2 2 6" xfId="10597"/>
    <cellStyle name="Normal 10 4 10 2 2 7" xfId="36194"/>
    <cellStyle name="Normal 10 4 10 2 3" xfId="10598"/>
    <cellStyle name="Normal 10 4 10 2 3 2" xfId="10599"/>
    <cellStyle name="Normal 10 4 10 2 4" xfId="10600"/>
    <cellStyle name="Normal 10 4 10 2 4 2" xfId="10601"/>
    <cellStyle name="Normal 10 4 10 2 5" xfId="10602"/>
    <cellStyle name="Normal 10 4 10 2 5 2" xfId="10603"/>
    <cellStyle name="Normal 10 4 10 2 6" xfId="10604"/>
    <cellStyle name="Normal 10 4 10 2 7" xfId="10605"/>
    <cellStyle name="Normal 10 4 10 2 8" xfId="10606"/>
    <cellStyle name="Normal 10 4 10 2 9" xfId="36195"/>
    <cellStyle name="Normal 10 4 10 3" xfId="10607"/>
    <cellStyle name="Normal 10 4 10 3 2" xfId="10608"/>
    <cellStyle name="Normal 10 4 10 3 2 2" xfId="10609"/>
    <cellStyle name="Normal 10 4 10 3 3" xfId="10610"/>
    <cellStyle name="Normal 10 4 10 3 3 2" xfId="10611"/>
    <cellStyle name="Normal 10 4 10 3 4" xfId="10612"/>
    <cellStyle name="Normal 10 4 10 3 4 2" xfId="10613"/>
    <cellStyle name="Normal 10 4 10 3 5" xfId="10614"/>
    <cellStyle name="Normal 10 4 10 3 6" xfId="10615"/>
    <cellStyle name="Normal 10 4 10 3 7" xfId="36196"/>
    <cellStyle name="Normal 10 4 10 4" xfId="10616"/>
    <cellStyle name="Normal 10 4 10 4 2" xfId="10617"/>
    <cellStyle name="Normal 10 4 10 5" xfId="10618"/>
    <cellStyle name="Normal 10 4 10 5 2" xfId="10619"/>
    <cellStyle name="Normal 10 4 10 6" xfId="10620"/>
    <cellStyle name="Normal 10 4 10 6 2" xfId="10621"/>
    <cellStyle name="Normal 10 4 10 7" xfId="10622"/>
    <cellStyle name="Normal 10 4 10 8" xfId="10623"/>
    <cellStyle name="Normal 10 4 10 9" xfId="10624"/>
    <cellStyle name="Normal 10 4 11" xfId="10625"/>
    <cellStyle name="Normal 10 4 11 10" xfId="10626"/>
    <cellStyle name="Normal 10 4 11 11" xfId="10627"/>
    <cellStyle name="Normal 10 4 11 12" xfId="36197"/>
    <cellStyle name="Normal 10 4 11 2" xfId="10628"/>
    <cellStyle name="Normal 10 4 11 2 2" xfId="10629"/>
    <cellStyle name="Normal 10 4 11 2 2 2" xfId="10630"/>
    <cellStyle name="Normal 10 4 11 2 2 2 2" xfId="10631"/>
    <cellStyle name="Normal 10 4 11 2 2 3" xfId="10632"/>
    <cellStyle name="Normal 10 4 11 2 2 3 2" xfId="10633"/>
    <cellStyle name="Normal 10 4 11 2 2 4" xfId="10634"/>
    <cellStyle name="Normal 10 4 11 2 2 4 2" xfId="10635"/>
    <cellStyle name="Normal 10 4 11 2 2 5" xfId="10636"/>
    <cellStyle name="Normal 10 4 11 2 2 6" xfId="10637"/>
    <cellStyle name="Normal 10 4 11 2 2 7" xfId="36198"/>
    <cellStyle name="Normal 10 4 11 2 3" xfId="10638"/>
    <cellStyle name="Normal 10 4 11 2 3 2" xfId="10639"/>
    <cellStyle name="Normal 10 4 11 2 4" xfId="10640"/>
    <cellStyle name="Normal 10 4 11 2 4 2" xfId="10641"/>
    <cellStyle name="Normal 10 4 11 2 5" xfId="10642"/>
    <cellStyle name="Normal 10 4 11 2 5 2" xfId="10643"/>
    <cellStyle name="Normal 10 4 11 2 6" xfId="10644"/>
    <cellStyle name="Normal 10 4 11 2 7" xfId="10645"/>
    <cellStyle name="Normal 10 4 11 2 8" xfId="10646"/>
    <cellStyle name="Normal 10 4 11 2 9" xfId="36199"/>
    <cellStyle name="Normal 10 4 11 3" xfId="10647"/>
    <cellStyle name="Normal 10 4 11 3 2" xfId="10648"/>
    <cellStyle name="Normal 10 4 11 3 2 2" xfId="10649"/>
    <cellStyle name="Normal 10 4 11 3 3" xfId="10650"/>
    <cellStyle name="Normal 10 4 11 3 3 2" xfId="10651"/>
    <cellStyle name="Normal 10 4 11 3 4" xfId="10652"/>
    <cellStyle name="Normal 10 4 11 3 4 2" xfId="10653"/>
    <cellStyle name="Normal 10 4 11 3 5" xfId="10654"/>
    <cellStyle name="Normal 10 4 11 3 6" xfId="10655"/>
    <cellStyle name="Normal 10 4 11 3 7" xfId="36200"/>
    <cellStyle name="Normal 10 4 11 4" xfId="10656"/>
    <cellStyle name="Normal 10 4 11 4 2" xfId="10657"/>
    <cellStyle name="Normal 10 4 11 5" xfId="10658"/>
    <cellStyle name="Normal 10 4 11 5 2" xfId="10659"/>
    <cellStyle name="Normal 10 4 11 6" xfId="10660"/>
    <cellStyle name="Normal 10 4 11 6 2" xfId="10661"/>
    <cellStyle name="Normal 10 4 11 7" xfId="10662"/>
    <cellStyle name="Normal 10 4 11 8" xfId="10663"/>
    <cellStyle name="Normal 10 4 11 9" xfId="10664"/>
    <cellStyle name="Normal 10 4 12" xfId="10665"/>
    <cellStyle name="Normal 10 4 12 10" xfId="10666"/>
    <cellStyle name="Normal 10 4 12 11" xfId="36201"/>
    <cellStyle name="Normal 10 4 12 2" xfId="10667"/>
    <cellStyle name="Normal 10 4 12 2 2" xfId="10668"/>
    <cellStyle name="Normal 10 4 12 2 2 2" xfId="10669"/>
    <cellStyle name="Normal 10 4 12 2 3" xfId="10670"/>
    <cellStyle name="Normal 10 4 12 2 3 2" xfId="10671"/>
    <cellStyle name="Normal 10 4 12 2 4" xfId="10672"/>
    <cellStyle name="Normal 10 4 12 2 4 2" xfId="10673"/>
    <cellStyle name="Normal 10 4 12 2 5" xfId="10674"/>
    <cellStyle name="Normal 10 4 12 2 6" xfId="10675"/>
    <cellStyle name="Normal 10 4 12 2 7" xfId="36202"/>
    <cellStyle name="Normal 10 4 12 3" xfId="10676"/>
    <cellStyle name="Normal 10 4 12 3 2" xfId="10677"/>
    <cellStyle name="Normal 10 4 12 4" xfId="10678"/>
    <cellStyle name="Normal 10 4 12 4 2" xfId="10679"/>
    <cellStyle name="Normal 10 4 12 5" xfId="10680"/>
    <cellStyle name="Normal 10 4 12 5 2" xfId="10681"/>
    <cellStyle name="Normal 10 4 12 6" xfId="10682"/>
    <cellStyle name="Normal 10 4 12 7" xfId="10683"/>
    <cellStyle name="Normal 10 4 12 8" xfId="10684"/>
    <cellStyle name="Normal 10 4 12 9" xfId="10685"/>
    <cellStyle name="Normal 10 4 13" xfId="10686"/>
    <cellStyle name="Normal 10 4 13 2" xfId="10687"/>
    <cellStyle name="Normal 10 4 13 2 2" xfId="10688"/>
    <cellStyle name="Normal 10 4 13 2 2 2" xfId="10689"/>
    <cellStyle name="Normal 10 4 13 2 3" xfId="10690"/>
    <cellStyle name="Normal 10 4 13 2 3 2" xfId="10691"/>
    <cellStyle name="Normal 10 4 13 2 4" xfId="10692"/>
    <cellStyle name="Normal 10 4 13 2 4 2" xfId="10693"/>
    <cellStyle name="Normal 10 4 13 2 5" xfId="10694"/>
    <cellStyle name="Normal 10 4 13 2 6" xfId="10695"/>
    <cellStyle name="Normal 10 4 13 2 7" xfId="36203"/>
    <cellStyle name="Normal 10 4 13 3" xfId="10696"/>
    <cellStyle name="Normal 10 4 13 3 2" xfId="10697"/>
    <cellStyle name="Normal 10 4 13 4" xfId="10698"/>
    <cellStyle name="Normal 10 4 13 4 2" xfId="10699"/>
    <cellStyle name="Normal 10 4 13 5" xfId="10700"/>
    <cellStyle name="Normal 10 4 13 5 2" xfId="10701"/>
    <cellStyle name="Normal 10 4 13 6" xfId="10702"/>
    <cellStyle name="Normal 10 4 13 7" xfId="10703"/>
    <cellStyle name="Normal 10 4 13 8" xfId="36204"/>
    <cellStyle name="Normal 10 4 14" xfId="10704"/>
    <cellStyle name="Normal 10 4 15" xfId="10705"/>
    <cellStyle name="Normal 10 4 15 2" xfId="10706"/>
    <cellStyle name="Normal 10 4 15 2 2" xfId="10707"/>
    <cellStyle name="Normal 10 4 15 2 2 2" xfId="10708"/>
    <cellStyle name="Normal 10 4 15 2 3" xfId="10709"/>
    <cellStyle name="Normal 10 4 15 2 3 2" xfId="10710"/>
    <cellStyle name="Normal 10 4 15 2 4" xfId="10711"/>
    <cellStyle name="Normal 10 4 15 2 4 2" xfId="10712"/>
    <cellStyle name="Normal 10 4 15 2 5" xfId="10713"/>
    <cellStyle name="Normal 10 4 15 2 6" xfId="10714"/>
    <cellStyle name="Normal 10 4 15 2 7" xfId="36205"/>
    <cellStyle name="Normal 10 4 15 3" xfId="10715"/>
    <cellStyle name="Normal 10 4 15 3 2" xfId="10716"/>
    <cellStyle name="Normal 10 4 15 4" xfId="10717"/>
    <cellStyle name="Normal 10 4 15 4 2" xfId="10718"/>
    <cellStyle name="Normal 10 4 15 5" xfId="10719"/>
    <cellStyle name="Normal 10 4 15 5 2" xfId="10720"/>
    <cellStyle name="Normal 10 4 15 6" xfId="10721"/>
    <cellStyle name="Normal 10 4 15 7" xfId="10722"/>
    <cellStyle name="Normal 10 4 15 8" xfId="36206"/>
    <cellStyle name="Normal 10 4 16" xfId="10723"/>
    <cellStyle name="Normal 10 4 16 2" xfId="10724"/>
    <cellStyle name="Normal 10 4 16 2 2" xfId="10725"/>
    <cellStyle name="Normal 10 4 16 3" xfId="10726"/>
    <cellStyle name="Normal 10 4 16 3 2" xfId="10727"/>
    <cellStyle name="Normal 10 4 16 4" xfId="10728"/>
    <cellStyle name="Normal 10 4 16 4 2" xfId="10729"/>
    <cellStyle name="Normal 10 4 16 5" xfId="10730"/>
    <cellStyle name="Normal 10 4 16 6" xfId="10731"/>
    <cellStyle name="Normal 10 4 16 7" xfId="36207"/>
    <cellStyle name="Normal 10 4 17" xfId="10732"/>
    <cellStyle name="Normal 10 4 17 2" xfId="10733"/>
    <cellStyle name="Normal 10 4 17 2 2" xfId="10734"/>
    <cellStyle name="Normal 10 4 17 3" xfId="10735"/>
    <cellStyle name="Normal 10 4 17 3 2" xfId="10736"/>
    <cellStyle name="Normal 10 4 17 4" xfId="10737"/>
    <cellStyle name="Normal 10 4 18" xfId="10738"/>
    <cellStyle name="Normal 10 4 18 2" xfId="10739"/>
    <cellStyle name="Normal 10 4 18 2 2" xfId="10740"/>
    <cellStyle name="Normal 10 4 18 3" xfId="10741"/>
    <cellStyle name="Normal 10 4 19" xfId="10742"/>
    <cellStyle name="Normal 10 4 19 2" xfId="10743"/>
    <cellStyle name="Normal 10 4 2" xfId="10744"/>
    <cellStyle name="Normal 10 4 2 10" xfId="10745"/>
    <cellStyle name="Normal 10 4 2 10 2" xfId="10746"/>
    <cellStyle name="Normal 10 4 2 10 2 2" xfId="10747"/>
    <cellStyle name="Normal 10 4 2 10 3" xfId="10748"/>
    <cellStyle name="Normal 10 4 2 10 3 2" xfId="10749"/>
    <cellStyle name="Normal 10 4 2 10 4" xfId="10750"/>
    <cellStyle name="Normal 10 4 2 10 4 2" xfId="10751"/>
    <cellStyle name="Normal 10 4 2 10 5" xfId="10752"/>
    <cellStyle name="Normal 10 4 2 10 6" xfId="10753"/>
    <cellStyle name="Normal 10 4 2 10 7" xfId="36208"/>
    <cellStyle name="Normal 10 4 2 11" xfId="10754"/>
    <cellStyle name="Normal 10 4 2 11 2" xfId="10755"/>
    <cellStyle name="Normal 10 4 2 11 2 2" xfId="10756"/>
    <cellStyle name="Normal 10 4 2 11 3" xfId="10757"/>
    <cellStyle name="Normal 10 4 2 11 3 2" xfId="10758"/>
    <cellStyle name="Normal 10 4 2 11 4" xfId="10759"/>
    <cellStyle name="Normal 10 4 2 12" xfId="10760"/>
    <cellStyle name="Normal 10 4 2 12 2" xfId="10761"/>
    <cellStyle name="Normal 10 4 2 12 2 2" xfId="10762"/>
    <cellStyle name="Normal 10 4 2 12 3" xfId="10763"/>
    <cellStyle name="Normal 10 4 2 13" xfId="10764"/>
    <cellStyle name="Normal 10 4 2 13 2" xfId="10765"/>
    <cellStyle name="Normal 10 4 2 14" xfId="10766"/>
    <cellStyle name="Normal 10 4 2 14 2" xfId="10767"/>
    <cellStyle name="Normal 10 4 2 15" xfId="10768"/>
    <cellStyle name="Normal 10 4 2 15 2" xfId="10769"/>
    <cellStyle name="Normal 10 4 2 16" xfId="10770"/>
    <cellStyle name="Normal 10 4 2 16 2" xfId="10771"/>
    <cellStyle name="Normal 10 4 2 17" xfId="10772"/>
    <cellStyle name="Normal 10 4 2 17 2" xfId="10773"/>
    <cellStyle name="Normal 10 4 2 18" xfId="10774"/>
    <cellStyle name="Normal 10 4 2 18 2" xfId="10775"/>
    <cellStyle name="Normal 10 4 2 19" xfId="10776"/>
    <cellStyle name="Normal 10 4 2 2" xfId="10777"/>
    <cellStyle name="Normal 10 4 2 2 10" xfId="10778"/>
    <cellStyle name="Normal 10 4 2 2 11" xfId="10779"/>
    <cellStyle name="Normal 10 4 2 2 12" xfId="10780"/>
    <cellStyle name="Normal 10 4 2 2 13" xfId="10781"/>
    <cellStyle name="Normal 10 4 2 2 14" xfId="10782"/>
    <cellStyle name="Normal 10 4 2 2 15" xfId="36209"/>
    <cellStyle name="Normal 10 4 2 2 2" xfId="10783"/>
    <cellStyle name="Normal 10 4 2 2 2 10" xfId="10784"/>
    <cellStyle name="Normal 10 4 2 2 2 11" xfId="10785"/>
    <cellStyle name="Normal 10 4 2 2 2 12" xfId="10786"/>
    <cellStyle name="Normal 10 4 2 2 2 13" xfId="36210"/>
    <cellStyle name="Normal 10 4 2 2 2 2" xfId="10787"/>
    <cellStyle name="Normal 10 4 2 2 2 2 10" xfId="10788"/>
    <cellStyle name="Normal 10 4 2 2 2 2 11" xfId="10789"/>
    <cellStyle name="Normal 10 4 2 2 2 2 12" xfId="36211"/>
    <cellStyle name="Normal 10 4 2 2 2 2 2" xfId="10790"/>
    <cellStyle name="Normal 10 4 2 2 2 2 2 2" xfId="10791"/>
    <cellStyle name="Normal 10 4 2 2 2 2 2 2 2" xfId="10792"/>
    <cellStyle name="Normal 10 4 2 2 2 2 2 2 2 2" xfId="10793"/>
    <cellStyle name="Normal 10 4 2 2 2 2 2 2 3" xfId="10794"/>
    <cellStyle name="Normal 10 4 2 2 2 2 2 2 3 2" xfId="10795"/>
    <cellStyle name="Normal 10 4 2 2 2 2 2 2 4" xfId="10796"/>
    <cellStyle name="Normal 10 4 2 2 2 2 2 2 4 2" xfId="10797"/>
    <cellStyle name="Normal 10 4 2 2 2 2 2 2 5" xfId="10798"/>
    <cellStyle name="Normal 10 4 2 2 2 2 2 2 6" xfId="10799"/>
    <cellStyle name="Normal 10 4 2 2 2 2 2 2 7" xfId="36212"/>
    <cellStyle name="Normal 10 4 2 2 2 2 2 3" xfId="10800"/>
    <cellStyle name="Normal 10 4 2 2 2 2 2 3 2" xfId="10801"/>
    <cellStyle name="Normal 10 4 2 2 2 2 2 4" xfId="10802"/>
    <cellStyle name="Normal 10 4 2 2 2 2 2 4 2" xfId="10803"/>
    <cellStyle name="Normal 10 4 2 2 2 2 2 5" xfId="10804"/>
    <cellStyle name="Normal 10 4 2 2 2 2 2 5 2" xfId="10805"/>
    <cellStyle name="Normal 10 4 2 2 2 2 2 6" xfId="10806"/>
    <cellStyle name="Normal 10 4 2 2 2 2 2 7" xfId="10807"/>
    <cellStyle name="Normal 10 4 2 2 2 2 2 8" xfId="10808"/>
    <cellStyle name="Normal 10 4 2 2 2 2 2 9" xfId="36213"/>
    <cellStyle name="Normal 10 4 2 2 2 2 3" xfId="10809"/>
    <cellStyle name="Normal 10 4 2 2 2 2 3 2" xfId="10810"/>
    <cellStyle name="Normal 10 4 2 2 2 2 3 2 2" xfId="10811"/>
    <cellStyle name="Normal 10 4 2 2 2 2 3 3" xfId="10812"/>
    <cellStyle name="Normal 10 4 2 2 2 2 3 3 2" xfId="10813"/>
    <cellStyle name="Normal 10 4 2 2 2 2 3 4" xfId="10814"/>
    <cellStyle name="Normal 10 4 2 2 2 2 3 4 2" xfId="10815"/>
    <cellStyle name="Normal 10 4 2 2 2 2 3 5" xfId="10816"/>
    <cellStyle name="Normal 10 4 2 2 2 2 3 6" xfId="10817"/>
    <cellStyle name="Normal 10 4 2 2 2 2 3 7" xfId="36214"/>
    <cellStyle name="Normal 10 4 2 2 2 2 4" xfId="10818"/>
    <cellStyle name="Normal 10 4 2 2 2 2 4 2" xfId="10819"/>
    <cellStyle name="Normal 10 4 2 2 2 2 5" xfId="10820"/>
    <cellStyle name="Normal 10 4 2 2 2 2 5 2" xfId="10821"/>
    <cellStyle name="Normal 10 4 2 2 2 2 6" xfId="10822"/>
    <cellStyle name="Normal 10 4 2 2 2 2 6 2" xfId="10823"/>
    <cellStyle name="Normal 10 4 2 2 2 2 7" xfId="10824"/>
    <cellStyle name="Normal 10 4 2 2 2 2 8" xfId="10825"/>
    <cellStyle name="Normal 10 4 2 2 2 2 9" xfId="10826"/>
    <cellStyle name="Normal 10 4 2 2 2 3" xfId="10827"/>
    <cellStyle name="Normal 10 4 2 2 2 3 2" xfId="10828"/>
    <cellStyle name="Normal 10 4 2 2 2 3 2 2" xfId="10829"/>
    <cellStyle name="Normal 10 4 2 2 2 3 2 2 2" xfId="10830"/>
    <cellStyle name="Normal 10 4 2 2 2 3 2 3" xfId="10831"/>
    <cellStyle name="Normal 10 4 2 2 2 3 2 3 2" xfId="10832"/>
    <cellStyle name="Normal 10 4 2 2 2 3 2 4" xfId="10833"/>
    <cellStyle name="Normal 10 4 2 2 2 3 2 4 2" xfId="10834"/>
    <cellStyle name="Normal 10 4 2 2 2 3 2 5" xfId="10835"/>
    <cellStyle name="Normal 10 4 2 2 2 3 2 6" xfId="10836"/>
    <cellStyle name="Normal 10 4 2 2 2 3 2 7" xfId="36215"/>
    <cellStyle name="Normal 10 4 2 2 2 3 3" xfId="10837"/>
    <cellStyle name="Normal 10 4 2 2 2 3 3 2" xfId="10838"/>
    <cellStyle name="Normal 10 4 2 2 2 3 4" xfId="10839"/>
    <cellStyle name="Normal 10 4 2 2 2 3 4 2" xfId="10840"/>
    <cellStyle name="Normal 10 4 2 2 2 3 5" xfId="10841"/>
    <cellStyle name="Normal 10 4 2 2 2 3 5 2" xfId="10842"/>
    <cellStyle name="Normal 10 4 2 2 2 3 6" xfId="10843"/>
    <cellStyle name="Normal 10 4 2 2 2 3 7" xfId="10844"/>
    <cellStyle name="Normal 10 4 2 2 2 3 8" xfId="10845"/>
    <cellStyle name="Normal 10 4 2 2 2 3 9" xfId="36216"/>
    <cellStyle name="Normal 10 4 2 2 2 4" xfId="10846"/>
    <cellStyle name="Normal 10 4 2 2 2 4 2" xfId="10847"/>
    <cellStyle name="Normal 10 4 2 2 2 4 2 2" xfId="10848"/>
    <cellStyle name="Normal 10 4 2 2 2 4 3" xfId="10849"/>
    <cellStyle name="Normal 10 4 2 2 2 4 3 2" xfId="10850"/>
    <cellStyle name="Normal 10 4 2 2 2 4 4" xfId="10851"/>
    <cellStyle name="Normal 10 4 2 2 2 4 4 2" xfId="10852"/>
    <cellStyle name="Normal 10 4 2 2 2 4 5" xfId="10853"/>
    <cellStyle name="Normal 10 4 2 2 2 4 6" xfId="10854"/>
    <cellStyle name="Normal 10 4 2 2 2 4 7" xfId="36217"/>
    <cellStyle name="Normal 10 4 2 2 2 5" xfId="10855"/>
    <cellStyle name="Normal 10 4 2 2 2 5 2" xfId="10856"/>
    <cellStyle name="Normal 10 4 2 2 2 6" xfId="10857"/>
    <cellStyle name="Normal 10 4 2 2 2 6 2" xfId="10858"/>
    <cellStyle name="Normal 10 4 2 2 2 7" xfId="10859"/>
    <cellStyle name="Normal 10 4 2 2 2 7 2" xfId="10860"/>
    <cellStyle name="Normal 10 4 2 2 2 8" xfId="10861"/>
    <cellStyle name="Normal 10 4 2 2 2 9" xfId="10862"/>
    <cellStyle name="Normal 10 4 2 2 2_Actual" xfId="10863"/>
    <cellStyle name="Normal 10 4 2 2 3" xfId="10864"/>
    <cellStyle name="Normal 10 4 2 2 3 10" xfId="10865"/>
    <cellStyle name="Normal 10 4 2 2 3 11" xfId="10866"/>
    <cellStyle name="Normal 10 4 2 2 3 12" xfId="10867"/>
    <cellStyle name="Normal 10 4 2 2 3 13" xfId="36218"/>
    <cellStyle name="Normal 10 4 2 2 3 2" xfId="10868"/>
    <cellStyle name="Normal 10 4 2 2 3 2 10" xfId="10869"/>
    <cellStyle name="Normal 10 4 2 2 3 2 11" xfId="10870"/>
    <cellStyle name="Normal 10 4 2 2 3 2 12" xfId="36219"/>
    <cellStyle name="Normal 10 4 2 2 3 2 2" xfId="10871"/>
    <cellStyle name="Normal 10 4 2 2 3 2 2 2" xfId="10872"/>
    <cellStyle name="Normal 10 4 2 2 3 2 2 2 2" xfId="10873"/>
    <cellStyle name="Normal 10 4 2 2 3 2 2 2 2 2" xfId="10874"/>
    <cellStyle name="Normal 10 4 2 2 3 2 2 2 3" xfId="10875"/>
    <cellStyle name="Normal 10 4 2 2 3 2 2 2 3 2" xfId="10876"/>
    <cellStyle name="Normal 10 4 2 2 3 2 2 2 4" xfId="10877"/>
    <cellStyle name="Normal 10 4 2 2 3 2 2 2 4 2" xfId="10878"/>
    <cellStyle name="Normal 10 4 2 2 3 2 2 2 5" xfId="10879"/>
    <cellStyle name="Normal 10 4 2 2 3 2 2 2 6" xfId="10880"/>
    <cellStyle name="Normal 10 4 2 2 3 2 2 2 7" xfId="36220"/>
    <cellStyle name="Normal 10 4 2 2 3 2 2 3" xfId="10881"/>
    <cellStyle name="Normal 10 4 2 2 3 2 2 3 2" xfId="10882"/>
    <cellStyle name="Normal 10 4 2 2 3 2 2 4" xfId="10883"/>
    <cellStyle name="Normal 10 4 2 2 3 2 2 4 2" xfId="10884"/>
    <cellStyle name="Normal 10 4 2 2 3 2 2 5" xfId="10885"/>
    <cellStyle name="Normal 10 4 2 2 3 2 2 5 2" xfId="10886"/>
    <cellStyle name="Normal 10 4 2 2 3 2 2 6" xfId="10887"/>
    <cellStyle name="Normal 10 4 2 2 3 2 2 7" xfId="10888"/>
    <cellStyle name="Normal 10 4 2 2 3 2 2 8" xfId="10889"/>
    <cellStyle name="Normal 10 4 2 2 3 2 2 9" xfId="36221"/>
    <cellStyle name="Normal 10 4 2 2 3 2 3" xfId="10890"/>
    <cellStyle name="Normal 10 4 2 2 3 2 3 2" xfId="10891"/>
    <cellStyle name="Normal 10 4 2 2 3 2 3 2 2" xfId="10892"/>
    <cellStyle name="Normal 10 4 2 2 3 2 3 3" xfId="10893"/>
    <cellStyle name="Normal 10 4 2 2 3 2 3 3 2" xfId="10894"/>
    <cellStyle name="Normal 10 4 2 2 3 2 3 4" xfId="10895"/>
    <cellStyle name="Normal 10 4 2 2 3 2 3 4 2" xfId="10896"/>
    <cellStyle name="Normal 10 4 2 2 3 2 3 5" xfId="10897"/>
    <cellStyle name="Normal 10 4 2 2 3 2 3 6" xfId="10898"/>
    <cellStyle name="Normal 10 4 2 2 3 2 3 7" xfId="36222"/>
    <cellStyle name="Normal 10 4 2 2 3 2 4" xfId="10899"/>
    <cellStyle name="Normal 10 4 2 2 3 2 4 2" xfId="10900"/>
    <cellStyle name="Normal 10 4 2 2 3 2 5" xfId="10901"/>
    <cellStyle name="Normal 10 4 2 2 3 2 5 2" xfId="10902"/>
    <cellStyle name="Normal 10 4 2 2 3 2 6" xfId="10903"/>
    <cellStyle name="Normal 10 4 2 2 3 2 6 2" xfId="10904"/>
    <cellStyle name="Normal 10 4 2 2 3 2 7" xfId="10905"/>
    <cellStyle name="Normal 10 4 2 2 3 2 8" xfId="10906"/>
    <cellStyle name="Normal 10 4 2 2 3 2 9" xfId="10907"/>
    <cellStyle name="Normal 10 4 2 2 3 3" xfId="10908"/>
    <cellStyle name="Normal 10 4 2 2 3 3 2" xfId="10909"/>
    <cellStyle name="Normal 10 4 2 2 3 3 2 2" xfId="10910"/>
    <cellStyle name="Normal 10 4 2 2 3 3 2 2 2" xfId="10911"/>
    <cellStyle name="Normal 10 4 2 2 3 3 2 3" xfId="10912"/>
    <cellStyle name="Normal 10 4 2 2 3 3 2 3 2" xfId="10913"/>
    <cellStyle name="Normal 10 4 2 2 3 3 2 4" xfId="10914"/>
    <cellStyle name="Normal 10 4 2 2 3 3 2 4 2" xfId="10915"/>
    <cellStyle name="Normal 10 4 2 2 3 3 2 5" xfId="10916"/>
    <cellStyle name="Normal 10 4 2 2 3 3 2 6" xfId="10917"/>
    <cellStyle name="Normal 10 4 2 2 3 3 2 7" xfId="36223"/>
    <cellStyle name="Normal 10 4 2 2 3 3 3" xfId="10918"/>
    <cellStyle name="Normal 10 4 2 2 3 3 3 2" xfId="10919"/>
    <cellStyle name="Normal 10 4 2 2 3 3 4" xfId="10920"/>
    <cellStyle name="Normal 10 4 2 2 3 3 4 2" xfId="10921"/>
    <cellStyle name="Normal 10 4 2 2 3 3 5" xfId="10922"/>
    <cellStyle name="Normal 10 4 2 2 3 3 5 2" xfId="10923"/>
    <cellStyle name="Normal 10 4 2 2 3 3 6" xfId="10924"/>
    <cellStyle name="Normal 10 4 2 2 3 3 7" xfId="10925"/>
    <cellStyle name="Normal 10 4 2 2 3 3 8" xfId="10926"/>
    <cellStyle name="Normal 10 4 2 2 3 3 9" xfId="36224"/>
    <cellStyle name="Normal 10 4 2 2 3 4" xfId="10927"/>
    <cellStyle name="Normal 10 4 2 2 3 4 2" xfId="10928"/>
    <cellStyle name="Normal 10 4 2 2 3 4 2 2" xfId="10929"/>
    <cellStyle name="Normal 10 4 2 2 3 4 3" xfId="10930"/>
    <cellStyle name="Normal 10 4 2 2 3 4 3 2" xfId="10931"/>
    <cellStyle name="Normal 10 4 2 2 3 4 4" xfId="10932"/>
    <cellStyle name="Normal 10 4 2 2 3 4 4 2" xfId="10933"/>
    <cellStyle name="Normal 10 4 2 2 3 4 5" xfId="10934"/>
    <cellStyle name="Normal 10 4 2 2 3 4 6" xfId="10935"/>
    <cellStyle name="Normal 10 4 2 2 3 4 7" xfId="36225"/>
    <cellStyle name="Normal 10 4 2 2 3 5" xfId="10936"/>
    <cellStyle name="Normal 10 4 2 2 3 5 2" xfId="10937"/>
    <cellStyle name="Normal 10 4 2 2 3 6" xfId="10938"/>
    <cellStyle name="Normal 10 4 2 2 3 6 2" xfId="10939"/>
    <cellStyle name="Normal 10 4 2 2 3 7" xfId="10940"/>
    <cellStyle name="Normal 10 4 2 2 3 7 2" xfId="10941"/>
    <cellStyle name="Normal 10 4 2 2 3 8" xfId="10942"/>
    <cellStyle name="Normal 10 4 2 2 3 9" xfId="10943"/>
    <cellStyle name="Normal 10 4 2 2 3_Actual" xfId="10944"/>
    <cellStyle name="Normal 10 4 2 2 4" xfId="10945"/>
    <cellStyle name="Normal 10 4 2 2 4 10" xfId="10946"/>
    <cellStyle name="Normal 10 4 2 2 4 11" xfId="10947"/>
    <cellStyle name="Normal 10 4 2 2 4 12" xfId="36226"/>
    <cellStyle name="Normal 10 4 2 2 4 2" xfId="10948"/>
    <cellStyle name="Normal 10 4 2 2 4 2 2" xfId="10949"/>
    <cellStyle name="Normal 10 4 2 2 4 2 2 2" xfId="10950"/>
    <cellStyle name="Normal 10 4 2 2 4 2 2 2 2" xfId="10951"/>
    <cellStyle name="Normal 10 4 2 2 4 2 2 3" xfId="10952"/>
    <cellStyle name="Normal 10 4 2 2 4 2 2 3 2" xfId="10953"/>
    <cellStyle name="Normal 10 4 2 2 4 2 2 4" xfId="10954"/>
    <cellStyle name="Normal 10 4 2 2 4 2 2 4 2" xfId="10955"/>
    <cellStyle name="Normal 10 4 2 2 4 2 2 5" xfId="10956"/>
    <cellStyle name="Normal 10 4 2 2 4 2 2 6" xfId="10957"/>
    <cellStyle name="Normal 10 4 2 2 4 2 2 7" xfId="36227"/>
    <cellStyle name="Normal 10 4 2 2 4 2 3" xfId="10958"/>
    <cellStyle name="Normal 10 4 2 2 4 2 3 2" xfId="10959"/>
    <cellStyle name="Normal 10 4 2 2 4 2 4" xfId="10960"/>
    <cellStyle name="Normal 10 4 2 2 4 2 4 2" xfId="10961"/>
    <cellStyle name="Normal 10 4 2 2 4 2 5" xfId="10962"/>
    <cellStyle name="Normal 10 4 2 2 4 2 5 2" xfId="10963"/>
    <cellStyle name="Normal 10 4 2 2 4 2 6" xfId="10964"/>
    <cellStyle name="Normal 10 4 2 2 4 2 7" xfId="10965"/>
    <cellStyle name="Normal 10 4 2 2 4 2 8" xfId="10966"/>
    <cellStyle name="Normal 10 4 2 2 4 2 9" xfId="36228"/>
    <cellStyle name="Normal 10 4 2 2 4 3" xfId="10967"/>
    <cellStyle name="Normal 10 4 2 2 4 3 2" xfId="10968"/>
    <cellStyle name="Normal 10 4 2 2 4 3 2 2" xfId="10969"/>
    <cellStyle name="Normal 10 4 2 2 4 3 3" xfId="10970"/>
    <cellStyle name="Normal 10 4 2 2 4 3 3 2" xfId="10971"/>
    <cellStyle name="Normal 10 4 2 2 4 3 4" xfId="10972"/>
    <cellStyle name="Normal 10 4 2 2 4 3 4 2" xfId="10973"/>
    <cellStyle name="Normal 10 4 2 2 4 3 5" xfId="10974"/>
    <cellStyle name="Normal 10 4 2 2 4 3 6" xfId="10975"/>
    <cellStyle name="Normal 10 4 2 2 4 3 7" xfId="36229"/>
    <cellStyle name="Normal 10 4 2 2 4 4" xfId="10976"/>
    <cellStyle name="Normal 10 4 2 2 4 4 2" xfId="10977"/>
    <cellStyle name="Normal 10 4 2 2 4 5" xfId="10978"/>
    <cellStyle name="Normal 10 4 2 2 4 5 2" xfId="10979"/>
    <cellStyle name="Normal 10 4 2 2 4 6" xfId="10980"/>
    <cellStyle name="Normal 10 4 2 2 4 6 2" xfId="10981"/>
    <cellStyle name="Normal 10 4 2 2 4 7" xfId="10982"/>
    <cellStyle name="Normal 10 4 2 2 4 8" xfId="10983"/>
    <cellStyle name="Normal 10 4 2 2 4 9" xfId="10984"/>
    <cellStyle name="Normal 10 4 2 2 5" xfId="10985"/>
    <cellStyle name="Normal 10 4 2 2 5 2" xfId="10986"/>
    <cellStyle name="Normal 10 4 2 2 5 2 2" xfId="10987"/>
    <cellStyle name="Normal 10 4 2 2 5 2 2 2" xfId="10988"/>
    <cellStyle name="Normal 10 4 2 2 5 2 3" xfId="10989"/>
    <cellStyle name="Normal 10 4 2 2 5 2 3 2" xfId="10990"/>
    <cellStyle name="Normal 10 4 2 2 5 2 4" xfId="10991"/>
    <cellStyle name="Normal 10 4 2 2 5 2 4 2" xfId="10992"/>
    <cellStyle name="Normal 10 4 2 2 5 2 5" xfId="10993"/>
    <cellStyle name="Normal 10 4 2 2 5 2 6" xfId="10994"/>
    <cellStyle name="Normal 10 4 2 2 5 2 7" xfId="36230"/>
    <cellStyle name="Normal 10 4 2 2 5 3" xfId="10995"/>
    <cellStyle name="Normal 10 4 2 2 5 3 2" xfId="10996"/>
    <cellStyle name="Normal 10 4 2 2 5 4" xfId="10997"/>
    <cellStyle name="Normal 10 4 2 2 5 4 2" xfId="10998"/>
    <cellStyle name="Normal 10 4 2 2 5 5" xfId="10999"/>
    <cellStyle name="Normal 10 4 2 2 5 5 2" xfId="11000"/>
    <cellStyle name="Normal 10 4 2 2 5 6" xfId="11001"/>
    <cellStyle name="Normal 10 4 2 2 5 7" xfId="11002"/>
    <cellStyle name="Normal 10 4 2 2 5 8" xfId="11003"/>
    <cellStyle name="Normal 10 4 2 2 5 9" xfId="36231"/>
    <cellStyle name="Normal 10 4 2 2 6" xfId="11004"/>
    <cellStyle name="Normal 10 4 2 2 6 2" xfId="11005"/>
    <cellStyle name="Normal 10 4 2 2 6 2 2" xfId="11006"/>
    <cellStyle name="Normal 10 4 2 2 6 3" xfId="11007"/>
    <cellStyle name="Normal 10 4 2 2 6 3 2" xfId="11008"/>
    <cellStyle name="Normal 10 4 2 2 6 4" xfId="11009"/>
    <cellStyle name="Normal 10 4 2 2 6 4 2" xfId="11010"/>
    <cellStyle name="Normal 10 4 2 2 6 5" xfId="11011"/>
    <cellStyle name="Normal 10 4 2 2 6 6" xfId="11012"/>
    <cellStyle name="Normal 10 4 2 2 6 7" xfId="36232"/>
    <cellStyle name="Normal 10 4 2 2 7" xfId="11013"/>
    <cellStyle name="Normal 10 4 2 2 7 2" xfId="11014"/>
    <cellStyle name="Normal 10 4 2 2 8" xfId="11015"/>
    <cellStyle name="Normal 10 4 2 2 8 2" xfId="11016"/>
    <cellStyle name="Normal 10 4 2 2 9" xfId="11017"/>
    <cellStyle name="Normal 10 4 2 2 9 2" xfId="11018"/>
    <cellStyle name="Normal 10 4 2 2_Actual" xfId="11019"/>
    <cellStyle name="Normal 10 4 2 20" xfId="11020"/>
    <cellStyle name="Normal 10 4 2 21" xfId="11021"/>
    <cellStyle name="Normal 10 4 2 22" xfId="11022"/>
    <cellStyle name="Normal 10 4 2 23" xfId="11023"/>
    <cellStyle name="Normal 10 4 2 24" xfId="11024"/>
    <cellStyle name="Normal 10 4 2 25" xfId="11025"/>
    <cellStyle name="Normal 10 4 2 26" xfId="36233"/>
    <cellStyle name="Normal 10 4 2 3" xfId="11026"/>
    <cellStyle name="Normal 10 4 2 3 10" xfId="11027"/>
    <cellStyle name="Normal 10 4 2 3 11" xfId="11028"/>
    <cellStyle name="Normal 10 4 2 3 12" xfId="11029"/>
    <cellStyle name="Normal 10 4 2 3 13" xfId="11030"/>
    <cellStyle name="Normal 10 4 2 3 14" xfId="11031"/>
    <cellStyle name="Normal 10 4 2 3 15" xfId="36234"/>
    <cellStyle name="Normal 10 4 2 3 2" xfId="11032"/>
    <cellStyle name="Normal 10 4 2 3 2 10" xfId="11033"/>
    <cellStyle name="Normal 10 4 2 3 2 11" xfId="11034"/>
    <cellStyle name="Normal 10 4 2 3 2 12" xfId="11035"/>
    <cellStyle name="Normal 10 4 2 3 2 13" xfId="36235"/>
    <cellStyle name="Normal 10 4 2 3 2 2" xfId="11036"/>
    <cellStyle name="Normal 10 4 2 3 2 2 10" xfId="11037"/>
    <cellStyle name="Normal 10 4 2 3 2 2 11" xfId="11038"/>
    <cellStyle name="Normal 10 4 2 3 2 2 12" xfId="36236"/>
    <cellStyle name="Normal 10 4 2 3 2 2 2" xfId="11039"/>
    <cellStyle name="Normal 10 4 2 3 2 2 2 2" xfId="11040"/>
    <cellStyle name="Normal 10 4 2 3 2 2 2 2 2" xfId="11041"/>
    <cellStyle name="Normal 10 4 2 3 2 2 2 2 2 2" xfId="11042"/>
    <cellStyle name="Normal 10 4 2 3 2 2 2 2 3" xfId="11043"/>
    <cellStyle name="Normal 10 4 2 3 2 2 2 2 3 2" xfId="11044"/>
    <cellStyle name="Normal 10 4 2 3 2 2 2 2 4" xfId="11045"/>
    <cellStyle name="Normal 10 4 2 3 2 2 2 2 4 2" xfId="11046"/>
    <cellStyle name="Normal 10 4 2 3 2 2 2 2 5" xfId="11047"/>
    <cellStyle name="Normal 10 4 2 3 2 2 2 2 6" xfId="11048"/>
    <cellStyle name="Normal 10 4 2 3 2 2 2 2 7" xfId="36237"/>
    <cellStyle name="Normal 10 4 2 3 2 2 2 3" xfId="11049"/>
    <cellStyle name="Normal 10 4 2 3 2 2 2 3 2" xfId="11050"/>
    <cellStyle name="Normal 10 4 2 3 2 2 2 4" xfId="11051"/>
    <cellStyle name="Normal 10 4 2 3 2 2 2 4 2" xfId="11052"/>
    <cellStyle name="Normal 10 4 2 3 2 2 2 5" xfId="11053"/>
    <cellStyle name="Normal 10 4 2 3 2 2 2 5 2" xfId="11054"/>
    <cellStyle name="Normal 10 4 2 3 2 2 2 6" xfId="11055"/>
    <cellStyle name="Normal 10 4 2 3 2 2 2 7" xfId="11056"/>
    <cellStyle name="Normal 10 4 2 3 2 2 2 8" xfId="11057"/>
    <cellStyle name="Normal 10 4 2 3 2 2 2 9" xfId="36238"/>
    <cellStyle name="Normal 10 4 2 3 2 2 3" xfId="11058"/>
    <cellStyle name="Normal 10 4 2 3 2 2 3 2" xfId="11059"/>
    <cellStyle name="Normal 10 4 2 3 2 2 3 2 2" xfId="11060"/>
    <cellStyle name="Normal 10 4 2 3 2 2 3 3" xfId="11061"/>
    <cellStyle name="Normal 10 4 2 3 2 2 3 3 2" xfId="11062"/>
    <cellStyle name="Normal 10 4 2 3 2 2 3 4" xfId="11063"/>
    <cellStyle name="Normal 10 4 2 3 2 2 3 4 2" xfId="11064"/>
    <cellStyle name="Normal 10 4 2 3 2 2 3 5" xfId="11065"/>
    <cellStyle name="Normal 10 4 2 3 2 2 3 6" xfId="11066"/>
    <cellStyle name="Normal 10 4 2 3 2 2 3 7" xfId="36239"/>
    <cellStyle name="Normal 10 4 2 3 2 2 4" xfId="11067"/>
    <cellStyle name="Normal 10 4 2 3 2 2 4 2" xfId="11068"/>
    <cellStyle name="Normal 10 4 2 3 2 2 5" xfId="11069"/>
    <cellStyle name="Normal 10 4 2 3 2 2 5 2" xfId="11070"/>
    <cellStyle name="Normal 10 4 2 3 2 2 6" xfId="11071"/>
    <cellStyle name="Normal 10 4 2 3 2 2 6 2" xfId="11072"/>
    <cellStyle name="Normal 10 4 2 3 2 2 7" xfId="11073"/>
    <cellStyle name="Normal 10 4 2 3 2 2 8" xfId="11074"/>
    <cellStyle name="Normal 10 4 2 3 2 2 9" xfId="11075"/>
    <cellStyle name="Normal 10 4 2 3 2 3" xfId="11076"/>
    <cellStyle name="Normal 10 4 2 3 2 3 2" xfId="11077"/>
    <cellStyle name="Normal 10 4 2 3 2 3 2 2" xfId="11078"/>
    <cellStyle name="Normal 10 4 2 3 2 3 2 2 2" xfId="11079"/>
    <cellStyle name="Normal 10 4 2 3 2 3 2 3" xfId="11080"/>
    <cellStyle name="Normal 10 4 2 3 2 3 2 3 2" xfId="11081"/>
    <cellStyle name="Normal 10 4 2 3 2 3 2 4" xfId="11082"/>
    <cellStyle name="Normal 10 4 2 3 2 3 2 4 2" xfId="11083"/>
    <cellStyle name="Normal 10 4 2 3 2 3 2 5" xfId="11084"/>
    <cellStyle name="Normal 10 4 2 3 2 3 2 6" xfId="11085"/>
    <cellStyle name="Normal 10 4 2 3 2 3 2 7" xfId="36240"/>
    <cellStyle name="Normal 10 4 2 3 2 3 3" xfId="11086"/>
    <cellStyle name="Normal 10 4 2 3 2 3 3 2" xfId="11087"/>
    <cellStyle name="Normal 10 4 2 3 2 3 4" xfId="11088"/>
    <cellStyle name="Normal 10 4 2 3 2 3 4 2" xfId="11089"/>
    <cellStyle name="Normal 10 4 2 3 2 3 5" xfId="11090"/>
    <cellStyle name="Normal 10 4 2 3 2 3 5 2" xfId="11091"/>
    <cellStyle name="Normal 10 4 2 3 2 3 6" xfId="11092"/>
    <cellStyle name="Normal 10 4 2 3 2 3 7" xfId="11093"/>
    <cellStyle name="Normal 10 4 2 3 2 3 8" xfId="11094"/>
    <cellStyle name="Normal 10 4 2 3 2 3 9" xfId="36241"/>
    <cellStyle name="Normal 10 4 2 3 2 4" xfId="11095"/>
    <cellStyle name="Normal 10 4 2 3 2 4 2" xfId="11096"/>
    <cellStyle name="Normal 10 4 2 3 2 4 2 2" xfId="11097"/>
    <cellStyle name="Normal 10 4 2 3 2 4 3" xfId="11098"/>
    <cellStyle name="Normal 10 4 2 3 2 4 3 2" xfId="11099"/>
    <cellStyle name="Normal 10 4 2 3 2 4 4" xfId="11100"/>
    <cellStyle name="Normal 10 4 2 3 2 4 4 2" xfId="11101"/>
    <cellStyle name="Normal 10 4 2 3 2 4 5" xfId="11102"/>
    <cellStyle name="Normal 10 4 2 3 2 4 6" xfId="11103"/>
    <cellStyle name="Normal 10 4 2 3 2 4 7" xfId="36242"/>
    <cellStyle name="Normal 10 4 2 3 2 5" xfId="11104"/>
    <cellStyle name="Normal 10 4 2 3 2 5 2" xfId="11105"/>
    <cellStyle name="Normal 10 4 2 3 2 6" xfId="11106"/>
    <cellStyle name="Normal 10 4 2 3 2 6 2" xfId="11107"/>
    <cellStyle name="Normal 10 4 2 3 2 7" xfId="11108"/>
    <cellStyle name="Normal 10 4 2 3 2 7 2" xfId="11109"/>
    <cellStyle name="Normal 10 4 2 3 2 8" xfId="11110"/>
    <cellStyle name="Normal 10 4 2 3 2 9" xfId="11111"/>
    <cellStyle name="Normal 10 4 2 3 2_Actual" xfId="11112"/>
    <cellStyle name="Normal 10 4 2 3 3" xfId="11113"/>
    <cellStyle name="Normal 10 4 2 3 3 10" xfId="11114"/>
    <cellStyle name="Normal 10 4 2 3 3 11" xfId="11115"/>
    <cellStyle name="Normal 10 4 2 3 3 12" xfId="11116"/>
    <cellStyle name="Normal 10 4 2 3 3 13" xfId="36243"/>
    <cellStyle name="Normal 10 4 2 3 3 2" xfId="11117"/>
    <cellStyle name="Normal 10 4 2 3 3 2 10" xfId="11118"/>
    <cellStyle name="Normal 10 4 2 3 3 2 11" xfId="11119"/>
    <cellStyle name="Normal 10 4 2 3 3 2 12" xfId="36244"/>
    <cellStyle name="Normal 10 4 2 3 3 2 2" xfId="11120"/>
    <cellStyle name="Normal 10 4 2 3 3 2 2 2" xfId="11121"/>
    <cellStyle name="Normal 10 4 2 3 3 2 2 2 2" xfId="11122"/>
    <cellStyle name="Normal 10 4 2 3 3 2 2 2 2 2" xfId="11123"/>
    <cellStyle name="Normal 10 4 2 3 3 2 2 2 3" xfId="11124"/>
    <cellStyle name="Normal 10 4 2 3 3 2 2 2 3 2" xfId="11125"/>
    <cellStyle name="Normal 10 4 2 3 3 2 2 2 4" xfId="11126"/>
    <cellStyle name="Normal 10 4 2 3 3 2 2 2 4 2" xfId="11127"/>
    <cellStyle name="Normal 10 4 2 3 3 2 2 2 5" xfId="11128"/>
    <cellStyle name="Normal 10 4 2 3 3 2 2 2 6" xfId="11129"/>
    <cellStyle name="Normal 10 4 2 3 3 2 2 2 7" xfId="36245"/>
    <cellStyle name="Normal 10 4 2 3 3 2 2 3" xfId="11130"/>
    <cellStyle name="Normal 10 4 2 3 3 2 2 3 2" xfId="11131"/>
    <cellStyle name="Normal 10 4 2 3 3 2 2 4" xfId="11132"/>
    <cellStyle name="Normal 10 4 2 3 3 2 2 4 2" xfId="11133"/>
    <cellStyle name="Normal 10 4 2 3 3 2 2 5" xfId="11134"/>
    <cellStyle name="Normal 10 4 2 3 3 2 2 5 2" xfId="11135"/>
    <cellStyle name="Normal 10 4 2 3 3 2 2 6" xfId="11136"/>
    <cellStyle name="Normal 10 4 2 3 3 2 2 7" xfId="11137"/>
    <cellStyle name="Normal 10 4 2 3 3 2 2 8" xfId="11138"/>
    <cellStyle name="Normal 10 4 2 3 3 2 2 9" xfId="36246"/>
    <cellStyle name="Normal 10 4 2 3 3 2 3" xfId="11139"/>
    <cellStyle name="Normal 10 4 2 3 3 2 3 2" xfId="11140"/>
    <cellStyle name="Normal 10 4 2 3 3 2 3 2 2" xfId="11141"/>
    <cellStyle name="Normal 10 4 2 3 3 2 3 3" xfId="11142"/>
    <cellStyle name="Normal 10 4 2 3 3 2 3 3 2" xfId="11143"/>
    <cellStyle name="Normal 10 4 2 3 3 2 3 4" xfId="11144"/>
    <cellStyle name="Normal 10 4 2 3 3 2 3 4 2" xfId="11145"/>
    <cellStyle name="Normal 10 4 2 3 3 2 3 5" xfId="11146"/>
    <cellStyle name="Normal 10 4 2 3 3 2 3 6" xfId="11147"/>
    <cellStyle name="Normal 10 4 2 3 3 2 3 7" xfId="36247"/>
    <cellStyle name="Normal 10 4 2 3 3 2 4" xfId="11148"/>
    <cellStyle name="Normal 10 4 2 3 3 2 4 2" xfId="11149"/>
    <cellStyle name="Normal 10 4 2 3 3 2 5" xfId="11150"/>
    <cellStyle name="Normal 10 4 2 3 3 2 5 2" xfId="11151"/>
    <cellStyle name="Normal 10 4 2 3 3 2 6" xfId="11152"/>
    <cellStyle name="Normal 10 4 2 3 3 2 6 2" xfId="11153"/>
    <cellStyle name="Normal 10 4 2 3 3 2 7" xfId="11154"/>
    <cellStyle name="Normal 10 4 2 3 3 2 8" xfId="11155"/>
    <cellStyle name="Normal 10 4 2 3 3 2 9" xfId="11156"/>
    <cellStyle name="Normal 10 4 2 3 3 3" xfId="11157"/>
    <cellStyle name="Normal 10 4 2 3 3 3 2" xfId="11158"/>
    <cellStyle name="Normal 10 4 2 3 3 3 2 2" xfId="11159"/>
    <cellStyle name="Normal 10 4 2 3 3 3 2 2 2" xfId="11160"/>
    <cellStyle name="Normal 10 4 2 3 3 3 2 3" xfId="11161"/>
    <cellStyle name="Normal 10 4 2 3 3 3 2 3 2" xfId="11162"/>
    <cellStyle name="Normal 10 4 2 3 3 3 2 4" xfId="11163"/>
    <cellStyle name="Normal 10 4 2 3 3 3 2 4 2" xfId="11164"/>
    <cellStyle name="Normal 10 4 2 3 3 3 2 5" xfId="11165"/>
    <cellStyle name="Normal 10 4 2 3 3 3 2 6" xfId="11166"/>
    <cellStyle name="Normal 10 4 2 3 3 3 2 7" xfId="36248"/>
    <cellStyle name="Normal 10 4 2 3 3 3 3" xfId="11167"/>
    <cellStyle name="Normal 10 4 2 3 3 3 3 2" xfId="11168"/>
    <cellStyle name="Normal 10 4 2 3 3 3 4" xfId="11169"/>
    <cellStyle name="Normal 10 4 2 3 3 3 4 2" xfId="11170"/>
    <cellStyle name="Normal 10 4 2 3 3 3 5" xfId="11171"/>
    <cellStyle name="Normal 10 4 2 3 3 3 5 2" xfId="11172"/>
    <cellStyle name="Normal 10 4 2 3 3 3 6" xfId="11173"/>
    <cellStyle name="Normal 10 4 2 3 3 3 7" xfId="11174"/>
    <cellStyle name="Normal 10 4 2 3 3 3 8" xfId="11175"/>
    <cellStyle name="Normal 10 4 2 3 3 3 9" xfId="36249"/>
    <cellStyle name="Normal 10 4 2 3 3 4" xfId="11176"/>
    <cellStyle name="Normal 10 4 2 3 3 4 2" xfId="11177"/>
    <cellStyle name="Normal 10 4 2 3 3 4 2 2" xfId="11178"/>
    <cellStyle name="Normal 10 4 2 3 3 4 3" xfId="11179"/>
    <cellStyle name="Normal 10 4 2 3 3 4 3 2" xfId="11180"/>
    <cellStyle name="Normal 10 4 2 3 3 4 4" xfId="11181"/>
    <cellStyle name="Normal 10 4 2 3 3 4 4 2" xfId="11182"/>
    <cellStyle name="Normal 10 4 2 3 3 4 5" xfId="11183"/>
    <cellStyle name="Normal 10 4 2 3 3 4 6" xfId="11184"/>
    <cellStyle name="Normal 10 4 2 3 3 4 7" xfId="36250"/>
    <cellStyle name="Normal 10 4 2 3 3 5" xfId="11185"/>
    <cellStyle name="Normal 10 4 2 3 3 5 2" xfId="11186"/>
    <cellStyle name="Normal 10 4 2 3 3 6" xfId="11187"/>
    <cellStyle name="Normal 10 4 2 3 3 6 2" xfId="11188"/>
    <cellStyle name="Normal 10 4 2 3 3 7" xfId="11189"/>
    <cellStyle name="Normal 10 4 2 3 3 7 2" xfId="11190"/>
    <cellStyle name="Normal 10 4 2 3 3 8" xfId="11191"/>
    <cellStyle name="Normal 10 4 2 3 3 9" xfId="11192"/>
    <cellStyle name="Normal 10 4 2 3 3_Actual" xfId="11193"/>
    <cellStyle name="Normal 10 4 2 3 4" xfId="11194"/>
    <cellStyle name="Normal 10 4 2 3 4 10" xfId="11195"/>
    <cellStyle name="Normal 10 4 2 3 4 11" xfId="11196"/>
    <cellStyle name="Normal 10 4 2 3 4 12" xfId="36251"/>
    <cellStyle name="Normal 10 4 2 3 4 2" xfId="11197"/>
    <cellStyle name="Normal 10 4 2 3 4 2 2" xfId="11198"/>
    <cellStyle name="Normal 10 4 2 3 4 2 2 2" xfId="11199"/>
    <cellStyle name="Normal 10 4 2 3 4 2 2 2 2" xfId="11200"/>
    <cellStyle name="Normal 10 4 2 3 4 2 2 3" xfId="11201"/>
    <cellStyle name="Normal 10 4 2 3 4 2 2 3 2" xfId="11202"/>
    <cellStyle name="Normal 10 4 2 3 4 2 2 4" xfId="11203"/>
    <cellStyle name="Normal 10 4 2 3 4 2 2 4 2" xfId="11204"/>
    <cellStyle name="Normal 10 4 2 3 4 2 2 5" xfId="11205"/>
    <cellStyle name="Normal 10 4 2 3 4 2 2 6" xfId="11206"/>
    <cellStyle name="Normal 10 4 2 3 4 2 2 7" xfId="36252"/>
    <cellStyle name="Normal 10 4 2 3 4 2 3" xfId="11207"/>
    <cellStyle name="Normal 10 4 2 3 4 2 3 2" xfId="11208"/>
    <cellStyle name="Normal 10 4 2 3 4 2 4" xfId="11209"/>
    <cellStyle name="Normal 10 4 2 3 4 2 4 2" xfId="11210"/>
    <cellStyle name="Normal 10 4 2 3 4 2 5" xfId="11211"/>
    <cellStyle name="Normal 10 4 2 3 4 2 5 2" xfId="11212"/>
    <cellStyle name="Normal 10 4 2 3 4 2 6" xfId="11213"/>
    <cellStyle name="Normal 10 4 2 3 4 2 7" xfId="11214"/>
    <cellStyle name="Normal 10 4 2 3 4 2 8" xfId="11215"/>
    <cellStyle name="Normal 10 4 2 3 4 2 9" xfId="36253"/>
    <cellStyle name="Normal 10 4 2 3 4 3" xfId="11216"/>
    <cellStyle name="Normal 10 4 2 3 4 3 2" xfId="11217"/>
    <cellStyle name="Normal 10 4 2 3 4 3 2 2" xfId="11218"/>
    <cellStyle name="Normal 10 4 2 3 4 3 3" xfId="11219"/>
    <cellStyle name="Normal 10 4 2 3 4 3 3 2" xfId="11220"/>
    <cellStyle name="Normal 10 4 2 3 4 3 4" xfId="11221"/>
    <cellStyle name="Normal 10 4 2 3 4 3 4 2" xfId="11222"/>
    <cellStyle name="Normal 10 4 2 3 4 3 5" xfId="11223"/>
    <cellStyle name="Normal 10 4 2 3 4 3 6" xfId="11224"/>
    <cellStyle name="Normal 10 4 2 3 4 3 7" xfId="36254"/>
    <cellStyle name="Normal 10 4 2 3 4 4" xfId="11225"/>
    <cellStyle name="Normal 10 4 2 3 4 4 2" xfId="11226"/>
    <cellStyle name="Normal 10 4 2 3 4 5" xfId="11227"/>
    <cellStyle name="Normal 10 4 2 3 4 5 2" xfId="11228"/>
    <cellStyle name="Normal 10 4 2 3 4 6" xfId="11229"/>
    <cellStyle name="Normal 10 4 2 3 4 6 2" xfId="11230"/>
    <cellStyle name="Normal 10 4 2 3 4 7" xfId="11231"/>
    <cellStyle name="Normal 10 4 2 3 4 8" xfId="11232"/>
    <cellStyle name="Normal 10 4 2 3 4 9" xfId="11233"/>
    <cellStyle name="Normal 10 4 2 3 5" xfId="11234"/>
    <cellStyle name="Normal 10 4 2 3 5 2" xfId="11235"/>
    <cellStyle name="Normal 10 4 2 3 5 2 2" xfId="11236"/>
    <cellStyle name="Normal 10 4 2 3 5 2 2 2" xfId="11237"/>
    <cellStyle name="Normal 10 4 2 3 5 2 3" xfId="11238"/>
    <cellStyle name="Normal 10 4 2 3 5 2 3 2" xfId="11239"/>
    <cellStyle name="Normal 10 4 2 3 5 2 4" xfId="11240"/>
    <cellStyle name="Normal 10 4 2 3 5 2 4 2" xfId="11241"/>
    <cellStyle name="Normal 10 4 2 3 5 2 5" xfId="11242"/>
    <cellStyle name="Normal 10 4 2 3 5 2 6" xfId="11243"/>
    <cellStyle name="Normal 10 4 2 3 5 2 7" xfId="36255"/>
    <cellStyle name="Normal 10 4 2 3 5 3" xfId="11244"/>
    <cellStyle name="Normal 10 4 2 3 5 3 2" xfId="11245"/>
    <cellStyle name="Normal 10 4 2 3 5 4" xfId="11246"/>
    <cellStyle name="Normal 10 4 2 3 5 4 2" xfId="11247"/>
    <cellStyle name="Normal 10 4 2 3 5 5" xfId="11248"/>
    <cellStyle name="Normal 10 4 2 3 5 5 2" xfId="11249"/>
    <cellStyle name="Normal 10 4 2 3 5 6" xfId="11250"/>
    <cellStyle name="Normal 10 4 2 3 5 7" xfId="11251"/>
    <cellStyle name="Normal 10 4 2 3 5 8" xfId="11252"/>
    <cellStyle name="Normal 10 4 2 3 5 9" xfId="36256"/>
    <cellStyle name="Normal 10 4 2 3 6" xfId="11253"/>
    <cellStyle name="Normal 10 4 2 3 6 2" xfId="11254"/>
    <cellStyle name="Normal 10 4 2 3 6 2 2" xfId="11255"/>
    <cellStyle name="Normal 10 4 2 3 6 3" xfId="11256"/>
    <cellStyle name="Normal 10 4 2 3 6 3 2" xfId="11257"/>
    <cellStyle name="Normal 10 4 2 3 6 4" xfId="11258"/>
    <cellStyle name="Normal 10 4 2 3 6 4 2" xfId="11259"/>
    <cellStyle name="Normal 10 4 2 3 6 5" xfId="11260"/>
    <cellStyle name="Normal 10 4 2 3 6 6" xfId="11261"/>
    <cellStyle name="Normal 10 4 2 3 6 7" xfId="36257"/>
    <cellStyle name="Normal 10 4 2 3 7" xfId="11262"/>
    <cellStyle name="Normal 10 4 2 3 7 2" xfId="11263"/>
    <cellStyle name="Normal 10 4 2 3 8" xfId="11264"/>
    <cellStyle name="Normal 10 4 2 3 8 2" xfId="11265"/>
    <cellStyle name="Normal 10 4 2 3 9" xfId="11266"/>
    <cellStyle name="Normal 10 4 2 3 9 2" xfId="11267"/>
    <cellStyle name="Normal 10 4 2 3_Actual" xfId="11268"/>
    <cellStyle name="Normal 10 4 2 4" xfId="11269"/>
    <cellStyle name="Normal 10 4 2 4 10" xfId="11270"/>
    <cellStyle name="Normal 10 4 2 4 11" xfId="11271"/>
    <cellStyle name="Normal 10 4 2 4 12" xfId="11272"/>
    <cellStyle name="Normal 10 4 2 4 13" xfId="11273"/>
    <cellStyle name="Normal 10 4 2 4 14" xfId="11274"/>
    <cellStyle name="Normal 10 4 2 4 15" xfId="36258"/>
    <cellStyle name="Normal 10 4 2 4 2" xfId="11275"/>
    <cellStyle name="Normal 10 4 2 4 2 10" xfId="11276"/>
    <cellStyle name="Normal 10 4 2 4 2 11" xfId="11277"/>
    <cellStyle name="Normal 10 4 2 4 2 12" xfId="36259"/>
    <cellStyle name="Normal 10 4 2 4 2 2" xfId="11278"/>
    <cellStyle name="Normal 10 4 2 4 2 2 2" xfId="11279"/>
    <cellStyle name="Normal 10 4 2 4 2 2 2 2" xfId="11280"/>
    <cellStyle name="Normal 10 4 2 4 2 2 2 2 2" xfId="11281"/>
    <cellStyle name="Normal 10 4 2 4 2 2 2 3" xfId="11282"/>
    <cellStyle name="Normal 10 4 2 4 2 2 2 3 2" xfId="11283"/>
    <cellStyle name="Normal 10 4 2 4 2 2 2 4" xfId="11284"/>
    <cellStyle name="Normal 10 4 2 4 2 2 2 4 2" xfId="11285"/>
    <cellStyle name="Normal 10 4 2 4 2 2 2 5" xfId="11286"/>
    <cellStyle name="Normal 10 4 2 4 2 2 2 6" xfId="11287"/>
    <cellStyle name="Normal 10 4 2 4 2 2 2 7" xfId="36260"/>
    <cellStyle name="Normal 10 4 2 4 2 2 3" xfId="11288"/>
    <cellStyle name="Normal 10 4 2 4 2 2 3 2" xfId="11289"/>
    <cellStyle name="Normal 10 4 2 4 2 2 4" xfId="11290"/>
    <cellStyle name="Normal 10 4 2 4 2 2 4 2" xfId="11291"/>
    <cellStyle name="Normal 10 4 2 4 2 2 5" xfId="11292"/>
    <cellStyle name="Normal 10 4 2 4 2 2 5 2" xfId="11293"/>
    <cellStyle name="Normal 10 4 2 4 2 2 6" xfId="11294"/>
    <cellStyle name="Normal 10 4 2 4 2 2 7" xfId="11295"/>
    <cellStyle name="Normal 10 4 2 4 2 2 8" xfId="11296"/>
    <cellStyle name="Normal 10 4 2 4 2 2 9" xfId="36261"/>
    <cellStyle name="Normal 10 4 2 4 2 3" xfId="11297"/>
    <cellStyle name="Normal 10 4 2 4 2 3 2" xfId="11298"/>
    <cellStyle name="Normal 10 4 2 4 2 3 2 2" xfId="11299"/>
    <cellStyle name="Normal 10 4 2 4 2 3 3" xfId="11300"/>
    <cellStyle name="Normal 10 4 2 4 2 3 3 2" xfId="11301"/>
    <cellStyle name="Normal 10 4 2 4 2 3 4" xfId="11302"/>
    <cellStyle name="Normal 10 4 2 4 2 3 4 2" xfId="11303"/>
    <cellStyle name="Normal 10 4 2 4 2 3 5" xfId="11304"/>
    <cellStyle name="Normal 10 4 2 4 2 3 6" xfId="11305"/>
    <cellStyle name="Normal 10 4 2 4 2 3 7" xfId="36262"/>
    <cellStyle name="Normal 10 4 2 4 2 4" xfId="11306"/>
    <cellStyle name="Normal 10 4 2 4 2 4 2" xfId="11307"/>
    <cellStyle name="Normal 10 4 2 4 2 5" xfId="11308"/>
    <cellStyle name="Normal 10 4 2 4 2 5 2" xfId="11309"/>
    <cellStyle name="Normal 10 4 2 4 2 6" xfId="11310"/>
    <cellStyle name="Normal 10 4 2 4 2 6 2" xfId="11311"/>
    <cellStyle name="Normal 10 4 2 4 2 7" xfId="11312"/>
    <cellStyle name="Normal 10 4 2 4 2 8" xfId="11313"/>
    <cellStyle name="Normal 10 4 2 4 2 9" xfId="11314"/>
    <cellStyle name="Normal 10 4 2 4 3" xfId="11315"/>
    <cellStyle name="Normal 10 4 2 4 3 10" xfId="11316"/>
    <cellStyle name="Normal 10 4 2 4 3 11" xfId="11317"/>
    <cellStyle name="Normal 10 4 2 4 3 12" xfId="36263"/>
    <cellStyle name="Normal 10 4 2 4 3 2" xfId="11318"/>
    <cellStyle name="Normal 10 4 2 4 3 2 2" xfId="11319"/>
    <cellStyle name="Normal 10 4 2 4 3 2 2 2" xfId="11320"/>
    <cellStyle name="Normal 10 4 2 4 3 2 2 2 2" xfId="11321"/>
    <cellStyle name="Normal 10 4 2 4 3 2 2 3" xfId="11322"/>
    <cellStyle name="Normal 10 4 2 4 3 2 2 3 2" xfId="11323"/>
    <cellStyle name="Normal 10 4 2 4 3 2 2 4" xfId="11324"/>
    <cellStyle name="Normal 10 4 2 4 3 2 2 4 2" xfId="11325"/>
    <cellStyle name="Normal 10 4 2 4 3 2 2 5" xfId="11326"/>
    <cellStyle name="Normal 10 4 2 4 3 2 2 6" xfId="11327"/>
    <cellStyle name="Normal 10 4 2 4 3 2 2 7" xfId="36264"/>
    <cellStyle name="Normal 10 4 2 4 3 2 3" xfId="11328"/>
    <cellStyle name="Normal 10 4 2 4 3 2 3 2" xfId="11329"/>
    <cellStyle name="Normal 10 4 2 4 3 2 4" xfId="11330"/>
    <cellStyle name="Normal 10 4 2 4 3 2 4 2" xfId="11331"/>
    <cellStyle name="Normal 10 4 2 4 3 2 5" xfId="11332"/>
    <cellStyle name="Normal 10 4 2 4 3 2 5 2" xfId="11333"/>
    <cellStyle name="Normal 10 4 2 4 3 2 6" xfId="11334"/>
    <cellStyle name="Normal 10 4 2 4 3 2 7" xfId="11335"/>
    <cellStyle name="Normal 10 4 2 4 3 2 8" xfId="11336"/>
    <cellStyle name="Normal 10 4 2 4 3 2 9" xfId="36265"/>
    <cellStyle name="Normal 10 4 2 4 3 3" xfId="11337"/>
    <cellStyle name="Normal 10 4 2 4 3 3 2" xfId="11338"/>
    <cellStyle name="Normal 10 4 2 4 3 3 2 2" xfId="11339"/>
    <cellStyle name="Normal 10 4 2 4 3 3 3" xfId="11340"/>
    <cellStyle name="Normal 10 4 2 4 3 3 3 2" xfId="11341"/>
    <cellStyle name="Normal 10 4 2 4 3 3 4" xfId="11342"/>
    <cellStyle name="Normal 10 4 2 4 3 3 4 2" xfId="11343"/>
    <cellStyle name="Normal 10 4 2 4 3 3 5" xfId="11344"/>
    <cellStyle name="Normal 10 4 2 4 3 3 6" xfId="11345"/>
    <cellStyle name="Normal 10 4 2 4 3 3 7" xfId="36266"/>
    <cellStyle name="Normal 10 4 2 4 3 4" xfId="11346"/>
    <cellStyle name="Normal 10 4 2 4 3 4 2" xfId="11347"/>
    <cellStyle name="Normal 10 4 2 4 3 5" xfId="11348"/>
    <cellStyle name="Normal 10 4 2 4 3 5 2" xfId="11349"/>
    <cellStyle name="Normal 10 4 2 4 3 6" xfId="11350"/>
    <cellStyle name="Normal 10 4 2 4 3 6 2" xfId="11351"/>
    <cellStyle name="Normal 10 4 2 4 3 7" xfId="11352"/>
    <cellStyle name="Normal 10 4 2 4 3 8" xfId="11353"/>
    <cellStyle name="Normal 10 4 2 4 3 9" xfId="11354"/>
    <cellStyle name="Normal 10 4 2 4 4" xfId="11355"/>
    <cellStyle name="Normal 10 4 2 4 4 10" xfId="11356"/>
    <cellStyle name="Normal 10 4 2 4 4 11" xfId="11357"/>
    <cellStyle name="Normal 10 4 2 4 4 12" xfId="36267"/>
    <cellStyle name="Normal 10 4 2 4 4 2" xfId="11358"/>
    <cellStyle name="Normal 10 4 2 4 4 2 2" xfId="11359"/>
    <cellStyle name="Normal 10 4 2 4 4 2 2 2" xfId="11360"/>
    <cellStyle name="Normal 10 4 2 4 4 2 2 2 2" xfId="11361"/>
    <cellStyle name="Normal 10 4 2 4 4 2 2 3" xfId="11362"/>
    <cellStyle name="Normal 10 4 2 4 4 2 2 3 2" xfId="11363"/>
    <cellStyle name="Normal 10 4 2 4 4 2 2 4" xfId="11364"/>
    <cellStyle name="Normal 10 4 2 4 4 2 2 4 2" xfId="11365"/>
    <cellStyle name="Normal 10 4 2 4 4 2 2 5" xfId="11366"/>
    <cellStyle name="Normal 10 4 2 4 4 2 2 6" xfId="11367"/>
    <cellStyle name="Normal 10 4 2 4 4 2 2 7" xfId="36268"/>
    <cellStyle name="Normal 10 4 2 4 4 2 3" xfId="11368"/>
    <cellStyle name="Normal 10 4 2 4 4 2 3 2" xfId="11369"/>
    <cellStyle name="Normal 10 4 2 4 4 2 4" xfId="11370"/>
    <cellStyle name="Normal 10 4 2 4 4 2 4 2" xfId="11371"/>
    <cellStyle name="Normal 10 4 2 4 4 2 5" xfId="11372"/>
    <cellStyle name="Normal 10 4 2 4 4 2 5 2" xfId="11373"/>
    <cellStyle name="Normal 10 4 2 4 4 2 6" xfId="11374"/>
    <cellStyle name="Normal 10 4 2 4 4 2 7" xfId="11375"/>
    <cellStyle name="Normal 10 4 2 4 4 2 8" xfId="11376"/>
    <cellStyle name="Normal 10 4 2 4 4 2 9" xfId="36269"/>
    <cellStyle name="Normal 10 4 2 4 4 3" xfId="11377"/>
    <cellStyle name="Normal 10 4 2 4 4 3 2" xfId="11378"/>
    <cellStyle name="Normal 10 4 2 4 4 3 2 2" xfId="11379"/>
    <cellStyle name="Normal 10 4 2 4 4 3 3" xfId="11380"/>
    <cellStyle name="Normal 10 4 2 4 4 3 3 2" xfId="11381"/>
    <cellStyle name="Normal 10 4 2 4 4 3 4" xfId="11382"/>
    <cellStyle name="Normal 10 4 2 4 4 3 4 2" xfId="11383"/>
    <cellStyle name="Normal 10 4 2 4 4 3 5" xfId="11384"/>
    <cellStyle name="Normal 10 4 2 4 4 3 6" xfId="11385"/>
    <cellStyle name="Normal 10 4 2 4 4 3 7" xfId="36270"/>
    <cellStyle name="Normal 10 4 2 4 4 4" xfId="11386"/>
    <cellStyle name="Normal 10 4 2 4 4 4 2" xfId="11387"/>
    <cellStyle name="Normal 10 4 2 4 4 5" xfId="11388"/>
    <cellStyle name="Normal 10 4 2 4 4 5 2" xfId="11389"/>
    <cellStyle name="Normal 10 4 2 4 4 6" xfId="11390"/>
    <cellStyle name="Normal 10 4 2 4 4 6 2" xfId="11391"/>
    <cellStyle name="Normal 10 4 2 4 4 7" xfId="11392"/>
    <cellStyle name="Normal 10 4 2 4 4 8" xfId="11393"/>
    <cellStyle name="Normal 10 4 2 4 4 9" xfId="11394"/>
    <cellStyle name="Normal 10 4 2 4 5" xfId="11395"/>
    <cellStyle name="Normal 10 4 2 4 5 2" xfId="11396"/>
    <cellStyle name="Normal 10 4 2 4 5 2 2" xfId="11397"/>
    <cellStyle name="Normal 10 4 2 4 5 2 2 2" xfId="11398"/>
    <cellStyle name="Normal 10 4 2 4 5 2 3" xfId="11399"/>
    <cellStyle name="Normal 10 4 2 4 5 2 3 2" xfId="11400"/>
    <cellStyle name="Normal 10 4 2 4 5 2 4" xfId="11401"/>
    <cellStyle name="Normal 10 4 2 4 5 2 4 2" xfId="11402"/>
    <cellStyle name="Normal 10 4 2 4 5 2 5" xfId="11403"/>
    <cellStyle name="Normal 10 4 2 4 5 2 6" xfId="11404"/>
    <cellStyle name="Normal 10 4 2 4 5 2 7" xfId="36271"/>
    <cellStyle name="Normal 10 4 2 4 5 3" xfId="11405"/>
    <cellStyle name="Normal 10 4 2 4 5 3 2" xfId="11406"/>
    <cellStyle name="Normal 10 4 2 4 5 4" xfId="11407"/>
    <cellStyle name="Normal 10 4 2 4 5 4 2" xfId="11408"/>
    <cellStyle name="Normal 10 4 2 4 5 5" xfId="11409"/>
    <cellStyle name="Normal 10 4 2 4 5 5 2" xfId="11410"/>
    <cellStyle name="Normal 10 4 2 4 5 6" xfId="11411"/>
    <cellStyle name="Normal 10 4 2 4 5 7" xfId="11412"/>
    <cellStyle name="Normal 10 4 2 4 5 8" xfId="11413"/>
    <cellStyle name="Normal 10 4 2 4 5 9" xfId="36272"/>
    <cellStyle name="Normal 10 4 2 4 6" xfId="11414"/>
    <cellStyle name="Normal 10 4 2 4 6 2" xfId="11415"/>
    <cellStyle name="Normal 10 4 2 4 6 2 2" xfId="11416"/>
    <cellStyle name="Normal 10 4 2 4 6 3" xfId="11417"/>
    <cellStyle name="Normal 10 4 2 4 6 3 2" xfId="11418"/>
    <cellStyle name="Normal 10 4 2 4 6 4" xfId="11419"/>
    <cellStyle name="Normal 10 4 2 4 6 4 2" xfId="11420"/>
    <cellStyle name="Normal 10 4 2 4 6 5" xfId="11421"/>
    <cellStyle name="Normal 10 4 2 4 6 6" xfId="11422"/>
    <cellStyle name="Normal 10 4 2 4 6 7" xfId="36273"/>
    <cellStyle name="Normal 10 4 2 4 7" xfId="11423"/>
    <cellStyle name="Normal 10 4 2 4 7 2" xfId="11424"/>
    <cellStyle name="Normal 10 4 2 4 8" xfId="11425"/>
    <cellStyle name="Normal 10 4 2 4 8 2" xfId="11426"/>
    <cellStyle name="Normal 10 4 2 4 9" xfId="11427"/>
    <cellStyle name="Normal 10 4 2 4 9 2" xfId="11428"/>
    <cellStyle name="Normal 10 4 2 4_Actual" xfId="11429"/>
    <cellStyle name="Normal 10 4 2 5" xfId="11430"/>
    <cellStyle name="Normal 10 4 2 5 10" xfId="11431"/>
    <cellStyle name="Normal 10 4 2 5 11" xfId="11432"/>
    <cellStyle name="Normal 10 4 2 5 12" xfId="11433"/>
    <cellStyle name="Normal 10 4 2 5 13" xfId="11434"/>
    <cellStyle name="Normal 10 4 2 5 14" xfId="11435"/>
    <cellStyle name="Normal 10 4 2 5 15" xfId="36274"/>
    <cellStyle name="Normal 10 4 2 5 2" xfId="11436"/>
    <cellStyle name="Normal 10 4 2 5 2 10" xfId="11437"/>
    <cellStyle name="Normal 10 4 2 5 2 11" xfId="11438"/>
    <cellStyle name="Normal 10 4 2 5 2 12" xfId="36275"/>
    <cellStyle name="Normal 10 4 2 5 2 2" xfId="11439"/>
    <cellStyle name="Normal 10 4 2 5 2 2 2" xfId="11440"/>
    <cellStyle name="Normal 10 4 2 5 2 2 2 2" xfId="11441"/>
    <cellStyle name="Normal 10 4 2 5 2 2 2 2 2" xfId="11442"/>
    <cellStyle name="Normal 10 4 2 5 2 2 2 3" xfId="11443"/>
    <cellStyle name="Normal 10 4 2 5 2 2 2 3 2" xfId="11444"/>
    <cellStyle name="Normal 10 4 2 5 2 2 2 4" xfId="11445"/>
    <cellStyle name="Normal 10 4 2 5 2 2 2 4 2" xfId="11446"/>
    <cellStyle name="Normal 10 4 2 5 2 2 2 5" xfId="11447"/>
    <cellStyle name="Normal 10 4 2 5 2 2 2 6" xfId="11448"/>
    <cellStyle name="Normal 10 4 2 5 2 2 2 7" xfId="36276"/>
    <cellStyle name="Normal 10 4 2 5 2 2 3" xfId="11449"/>
    <cellStyle name="Normal 10 4 2 5 2 2 3 2" xfId="11450"/>
    <cellStyle name="Normal 10 4 2 5 2 2 4" xfId="11451"/>
    <cellStyle name="Normal 10 4 2 5 2 2 4 2" xfId="11452"/>
    <cellStyle name="Normal 10 4 2 5 2 2 5" xfId="11453"/>
    <cellStyle name="Normal 10 4 2 5 2 2 5 2" xfId="11454"/>
    <cellStyle name="Normal 10 4 2 5 2 2 6" xfId="11455"/>
    <cellStyle name="Normal 10 4 2 5 2 2 7" xfId="11456"/>
    <cellStyle name="Normal 10 4 2 5 2 2 8" xfId="11457"/>
    <cellStyle name="Normal 10 4 2 5 2 2 9" xfId="36277"/>
    <cellStyle name="Normal 10 4 2 5 2 3" xfId="11458"/>
    <cellStyle name="Normal 10 4 2 5 2 3 2" xfId="11459"/>
    <cellStyle name="Normal 10 4 2 5 2 3 2 2" xfId="11460"/>
    <cellStyle name="Normal 10 4 2 5 2 3 3" xfId="11461"/>
    <cellStyle name="Normal 10 4 2 5 2 3 3 2" xfId="11462"/>
    <cellStyle name="Normal 10 4 2 5 2 3 4" xfId="11463"/>
    <cellStyle name="Normal 10 4 2 5 2 3 4 2" xfId="11464"/>
    <cellStyle name="Normal 10 4 2 5 2 3 5" xfId="11465"/>
    <cellStyle name="Normal 10 4 2 5 2 3 6" xfId="11466"/>
    <cellStyle name="Normal 10 4 2 5 2 3 7" xfId="36278"/>
    <cellStyle name="Normal 10 4 2 5 2 4" xfId="11467"/>
    <cellStyle name="Normal 10 4 2 5 2 4 2" xfId="11468"/>
    <cellStyle name="Normal 10 4 2 5 2 5" xfId="11469"/>
    <cellStyle name="Normal 10 4 2 5 2 5 2" xfId="11470"/>
    <cellStyle name="Normal 10 4 2 5 2 6" xfId="11471"/>
    <cellStyle name="Normal 10 4 2 5 2 6 2" xfId="11472"/>
    <cellStyle name="Normal 10 4 2 5 2 7" xfId="11473"/>
    <cellStyle name="Normal 10 4 2 5 2 8" xfId="11474"/>
    <cellStyle name="Normal 10 4 2 5 2 9" xfId="11475"/>
    <cellStyle name="Normal 10 4 2 5 3" xfId="11476"/>
    <cellStyle name="Normal 10 4 2 5 3 10" xfId="11477"/>
    <cellStyle name="Normal 10 4 2 5 3 11" xfId="11478"/>
    <cellStyle name="Normal 10 4 2 5 3 12" xfId="36279"/>
    <cellStyle name="Normal 10 4 2 5 3 2" xfId="11479"/>
    <cellStyle name="Normal 10 4 2 5 3 2 2" xfId="11480"/>
    <cellStyle name="Normal 10 4 2 5 3 2 2 2" xfId="11481"/>
    <cellStyle name="Normal 10 4 2 5 3 2 2 2 2" xfId="11482"/>
    <cellStyle name="Normal 10 4 2 5 3 2 2 3" xfId="11483"/>
    <cellStyle name="Normal 10 4 2 5 3 2 2 3 2" xfId="11484"/>
    <cellStyle name="Normal 10 4 2 5 3 2 2 4" xfId="11485"/>
    <cellStyle name="Normal 10 4 2 5 3 2 2 4 2" xfId="11486"/>
    <cellStyle name="Normal 10 4 2 5 3 2 2 5" xfId="11487"/>
    <cellStyle name="Normal 10 4 2 5 3 2 2 6" xfId="11488"/>
    <cellStyle name="Normal 10 4 2 5 3 2 2 7" xfId="36280"/>
    <cellStyle name="Normal 10 4 2 5 3 2 3" xfId="11489"/>
    <cellStyle name="Normal 10 4 2 5 3 2 3 2" xfId="11490"/>
    <cellStyle name="Normal 10 4 2 5 3 2 4" xfId="11491"/>
    <cellStyle name="Normal 10 4 2 5 3 2 4 2" xfId="11492"/>
    <cellStyle name="Normal 10 4 2 5 3 2 5" xfId="11493"/>
    <cellStyle name="Normal 10 4 2 5 3 2 5 2" xfId="11494"/>
    <cellStyle name="Normal 10 4 2 5 3 2 6" xfId="11495"/>
    <cellStyle name="Normal 10 4 2 5 3 2 7" xfId="11496"/>
    <cellStyle name="Normal 10 4 2 5 3 2 8" xfId="11497"/>
    <cellStyle name="Normal 10 4 2 5 3 2 9" xfId="36281"/>
    <cellStyle name="Normal 10 4 2 5 3 3" xfId="11498"/>
    <cellStyle name="Normal 10 4 2 5 3 3 2" xfId="11499"/>
    <cellStyle name="Normal 10 4 2 5 3 3 2 2" xfId="11500"/>
    <cellStyle name="Normal 10 4 2 5 3 3 3" xfId="11501"/>
    <cellStyle name="Normal 10 4 2 5 3 3 3 2" xfId="11502"/>
    <cellStyle name="Normal 10 4 2 5 3 3 4" xfId="11503"/>
    <cellStyle name="Normal 10 4 2 5 3 3 4 2" xfId="11504"/>
    <cellStyle name="Normal 10 4 2 5 3 3 5" xfId="11505"/>
    <cellStyle name="Normal 10 4 2 5 3 3 6" xfId="11506"/>
    <cellStyle name="Normal 10 4 2 5 3 3 7" xfId="36282"/>
    <cellStyle name="Normal 10 4 2 5 3 4" xfId="11507"/>
    <cellStyle name="Normal 10 4 2 5 3 4 2" xfId="11508"/>
    <cellStyle name="Normal 10 4 2 5 3 5" xfId="11509"/>
    <cellStyle name="Normal 10 4 2 5 3 5 2" xfId="11510"/>
    <cellStyle name="Normal 10 4 2 5 3 6" xfId="11511"/>
    <cellStyle name="Normal 10 4 2 5 3 6 2" xfId="11512"/>
    <cellStyle name="Normal 10 4 2 5 3 7" xfId="11513"/>
    <cellStyle name="Normal 10 4 2 5 3 8" xfId="11514"/>
    <cellStyle name="Normal 10 4 2 5 3 9" xfId="11515"/>
    <cellStyle name="Normal 10 4 2 5 4" xfId="11516"/>
    <cellStyle name="Normal 10 4 2 5 4 10" xfId="11517"/>
    <cellStyle name="Normal 10 4 2 5 4 11" xfId="11518"/>
    <cellStyle name="Normal 10 4 2 5 4 12" xfId="36283"/>
    <cellStyle name="Normal 10 4 2 5 4 2" xfId="11519"/>
    <cellStyle name="Normal 10 4 2 5 4 2 2" xfId="11520"/>
    <cellStyle name="Normal 10 4 2 5 4 2 2 2" xfId="11521"/>
    <cellStyle name="Normal 10 4 2 5 4 2 2 2 2" xfId="11522"/>
    <cellStyle name="Normal 10 4 2 5 4 2 2 3" xfId="11523"/>
    <cellStyle name="Normal 10 4 2 5 4 2 2 3 2" xfId="11524"/>
    <cellStyle name="Normal 10 4 2 5 4 2 2 4" xfId="11525"/>
    <cellStyle name="Normal 10 4 2 5 4 2 2 4 2" xfId="11526"/>
    <cellStyle name="Normal 10 4 2 5 4 2 2 5" xfId="11527"/>
    <cellStyle name="Normal 10 4 2 5 4 2 2 6" xfId="11528"/>
    <cellStyle name="Normal 10 4 2 5 4 2 2 7" xfId="36284"/>
    <cellStyle name="Normal 10 4 2 5 4 2 3" xfId="11529"/>
    <cellStyle name="Normal 10 4 2 5 4 2 3 2" xfId="11530"/>
    <cellStyle name="Normal 10 4 2 5 4 2 4" xfId="11531"/>
    <cellStyle name="Normal 10 4 2 5 4 2 4 2" xfId="11532"/>
    <cellStyle name="Normal 10 4 2 5 4 2 5" xfId="11533"/>
    <cellStyle name="Normal 10 4 2 5 4 2 5 2" xfId="11534"/>
    <cellStyle name="Normal 10 4 2 5 4 2 6" xfId="11535"/>
    <cellStyle name="Normal 10 4 2 5 4 2 7" xfId="11536"/>
    <cellStyle name="Normal 10 4 2 5 4 2 8" xfId="11537"/>
    <cellStyle name="Normal 10 4 2 5 4 2 9" xfId="36285"/>
    <cellStyle name="Normal 10 4 2 5 4 3" xfId="11538"/>
    <cellStyle name="Normal 10 4 2 5 4 3 2" xfId="11539"/>
    <cellStyle name="Normal 10 4 2 5 4 3 2 2" xfId="11540"/>
    <cellStyle name="Normal 10 4 2 5 4 3 3" xfId="11541"/>
    <cellStyle name="Normal 10 4 2 5 4 3 3 2" xfId="11542"/>
    <cellStyle name="Normal 10 4 2 5 4 3 4" xfId="11543"/>
    <cellStyle name="Normal 10 4 2 5 4 3 4 2" xfId="11544"/>
    <cellStyle name="Normal 10 4 2 5 4 3 5" xfId="11545"/>
    <cellStyle name="Normal 10 4 2 5 4 3 6" xfId="11546"/>
    <cellStyle name="Normal 10 4 2 5 4 3 7" xfId="36286"/>
    <cellStyle name="Normal 10 4 2 5 4 4" xfId="11547"/>
    <cellStyle name="Normal 10 4 2 5 4 4 2" xfId="11548"/>
    <cellStyle name="Normal 10 4 2 5 4 5" xfId="11549"/>
    <cellStyle name="Normal 10 4 2 5 4 5 2" xfId="11550"/>
    <cellStyle name="Normal 10 4 2 5 4 6" xfId="11551"/>
    <cellStyle name="Normal 10 4 2 5 4 6 2" xfId="11552"/>
    <cellStyle name="Normal 10 4 2 5 4 7" xfId="11553"/>
    <cellStyle name="Normal 10 4 2 5 4 8" xfId="11554"/>
    <cellStyle name="Normal 10 4 2 5 4 9" xfId="11555"/>
    <cellStyle name="Normal 10 4 2 5 5" xfId="11556"/>
    <cellStyle name="Normal 10 4 2 5 5 2" xfId="11557"/>
    <cellStyle name="Normal 10 4 2 5 5 2 2" xfId="11558"/>
    <cellStyle name="Normal 10 4 2 5 5 2 2 2" xfId="11559"/>
    <cellStyle name="Normal 10 4 2 5 5 2 3" xfId="11560"/>
    <cellStyle name="Normal 10 4 2 5 5 2 3 2" xfId="11561"/>
    <cellStyle name="Normal 10 4 2 5 5 2 4" xfId="11562"/>
    <cellStyle name="Normal 10 4 2 5 5 2 4 2" xfId="11563"/>
    <cellStyle name="Normal 10 4 2 5 5 2 5" xfId="11564"/>
    <cellStyle name="Normal 10 4 2 5 5 2 6" xfId="11565"/>
    <cellStyle name="Normal 10 4 2 5 5 2 7" xfId="36287"/>
    <cellStyle name="Normal 10 4 2 5 5 3" xfId="11566"/>
    <cellStyle name="Normal 10 4 2 5 5 3 2" xfId="11567"/>
    <cellStyle name="Normal 10 4 2 5 5 4" xfId="11568"/>
    <cellStyle name="Normal 10 4 2 5 5 4 2" xfId="11569"/>
    <cellStyle name="Normal 10 4 2 5 5 5" xfId="11570"/>
    <cellStyle name="Normal 10 4 2 5 5 5 2" xfId="11571"/>
    <cellStyle name="Normal 10 4 2 5 5 6" xfId="11572"/>
    <cellStyle name="Normal 10 4 2 5 5 7" xfId="11573"/>
    <cellStyle name="Normal 10 4 2 5 5 8" xfId="11574"/>
    <cellStyle name="Normal 10 4 2 5 5 9" xfId="36288"/>
    <cellStyle name="Normal 10 4 2 5 6" xfId="11575"/>
    <cellStyle name="Normal 10 4 2 5 6 2" xfId="11576"/>
    <cellStyle name="Normal 10 4 2 5 6 2 2" xfId="11577"/>
    <cellStyle name="Normal 10 4 2 5 6 3" xfId="11578"/>
    <cellStyle name="Normal 10 4 2 5 6 3 2" xfId="11579"/>
    <cellStyle name="Normal 10 4 2 5 6 4" xfId="11580"/>
    <cellStyle name="Normal 10 4 2 5 6 4 2" xfId="11581"/>
    <cellStyle name="Normal 10 4 2 5 6 5" xfId="11582"/>
    <cellStyle name="Normal 10 4 2 5 6 6" xfId="11583"/>
    <cellStyle name="Normal 10 4 2 5 6 7" xfId="36289"/>
    <cellStyle name="Normal 10 4 2 5 7" xfId="11584"/>
    <cellStyle name="Normal 10 4 2 5 7 2" xfId="11585"/>
    <cellStyle name="Normal 10 4 2 5 8" xfId="11586"/>
    <cellStyle name="Normal 10 4 2 5 8 2" xfId="11587"/>
    <cellStyle name="Normal 10 4 2 5 9" xfId="11588"/>
    <cellStyle name="Normal 10 4 2 5 9 2" xfId="11589"/>
    <cellStyle name="Normal 10 4 2 5_Actual" xfId="11590"/>
    <cellStyle name="Normal 10 4 2 6" xfId="11591"/>
    <cellStyle name="Normal 10 4 2 6 10" xfId="11592"/>
    <cellStyle name="Normal 10 4 2 6 11" xfId="11593"/>
    <cellStyle name="Normal 10 4 2 6 12" xfId="36290"/>
    <cellStyle name="Normal 10 4 2 6 2" xfId="11594"/>
    <cellStyle name="Normal 10 4 2 6 2 2" xfId="11595"/>
    <cellStyle name="Normal 10 4 2 6 2 2 2" xfId="11596"/>
    <cellStyle name="Normal 10 4 2 6 2 2 2 2" xfId="11597"/>
    <cellStyle name="Normal 10 4 2 6 2 2 3" xfId="11598"/>
    <cellStyle name="Normal 10 4 2 6 2 2 3 2" xfId="11599"/>
    <cellStyle name="Normal 10 4 2 6 2 2 4" xfId="11600"/>
    <cellStyle name="Normal 10 4 2 6 2 2 4 2" xfId="11601"/>
    <cellStyle name="Normal 10 4 2 6 2 2 5" xfId="11602"/>
    <cellStyle name="Normal 10 4 2 6 2 2 6" xfId="11603"/>
    <cellStyle name="Normal 10 4 2 6 2 2 7" xfId="36291"/>
    <cellStyle name="Normal 10 4 2 6 2 3" xfId="11604"/>
    <cellStyle name="Normal 10 4 2 6 2 3 2" xfId="11605"/>
    <cellStyle name="Normal 10 4 2 6 2 4" xfId="11606"/>
    <cellStyle name="Normal 10 4 2 6 2 4 2" xfId="11607"/>
    <cellStyle name="Normal 10 4 2 6 2 5" xfId="11608"/>
    <cellStyle name="Normal 10 4 2 6 2 5 2" xfId="11609"/>
    <cellStyle name="Normal 10 4 2 6 2 6" xfId="11610"/>
    <cellStyle name="Normal 10 4 2 6 2 7" xfId="11611"/>
    <cellStyle name="Normal 10 4 2 6 2 8" xfId="11612"/>
    <cellStyle name="Normal 10 4 2 6 2 9" xfId="36292"/>
    <cellStyle name="Normal 10 4 2 6 3" xfId="11613"/>
    <cellStyle name="Normal 10 4 2 6 3 2" xfId="11614"/>
    <cellStyle name="Normal 10 4 2 6 3 2 2" xfId="11615"/>
    <cellStyle name="Normal 10 4 2 6 3 3" xfId="11616"/>
    <cellStyle name="Normal 10 4 2 6 3 3 2" xfId="11617"/>
    <cellStyle name="Normal 10 4 2 6 3 4" xfId="11618"/>
    <cellStyle name="Normal 10 4 2 6 3 4 2" xfId="11619"/>
    <cellStyle name="Normal 10 4 2 6 3 5" xfId="11620"/>
    <cellStyle name="Normal 10 4 2 6 3 6" xfId="11621"/>
    <cellStyle name="Normal 10 4 2 6 3 7" xfId="36293"/>
    <cellStyle name="Normal 10 4 2 6 4" xfId="11622"/>
    <cellStyle name="Normal 10 4 2 6 4 2" xfId="11623"/>
    <cellStyle name="Normal 10 4 2 6 5" xfId="11624"/>
    <cellStyle name="Normal 10 4 2 6 5 2" xfId="11625"/>
    <cellStyle name="Normal 10 4 2 6 6" xfId="11626"/>
    <cellStyle name="Normal 10 4 2 6 6 2" xfId="11627"/>
    <cellStyle name="Normal 10 4 2 6 7" xfId="11628"/>
    <cellStyle name="Normal 10 4 2 6 8" xfId="11629"/>
    <cellStyle name="Normal 10 4 2 6 9" xfId="11630"/>
    <cellStyle name="Normal 10 4 2 7" xfId="11631"/>
    <cellStyle name="Normal 10 4 2 7 10" xfId="11632"/>
    <cellStyle name="Normal 10 4 2 7 11" xfId="11633"/>
    <cellStyle name="Normal 10 4 2 7 12" xfId="36294"/>
    <cellStyle name="Normal 10 4 2 7 2" xfId="11634"/>
    <cellStyle name="Normal 10 4 2 7 2 2" xfId="11635"/>
    <cellStyle name="Normal 10 4 2 7 2 2 2" xfId="11636"/>
    <cellStyle name="Normal 10 4 2 7 2 2 2 2" xfId="11637"/>
    <cellStyle name="Normal 10 4 2 7 2 2 3" xfId="11638"/>
    <cellStyle name="Normal 10 4 2 7 2 2 3 2" xfId="11639"/>
    <cellStyle name="Normal 10 4 2 7 2 2 4" xfId="11640"/>
    <cellStyle name="Normal 10 4 2 7 2 2 4 2" xfId="11641"/>
    <cellStyle name="Normal 10 4 2 7 2 2 5" xfId="11642"/>
    <cellStyle name="Normal 10 4 2 7 2 2 6" xfId="11643"/>
    <cellStyle name="Normal 10 4 2 7 2 2 7" xfId="36295"/>
    <cellStyle name="Normal 10 4 2 7 2 3" xfId="11644"/>
    <cellStyle name="Normal 10 4 2 7 2 3 2" xfId="11645"/>
    <cellStyle name="Normal 10 4 2 7 2 4" xfId="11646"/>
    <cellStyle name="Normal 10 4 2 7 2 4 2" xfId="11647"/>
    <cellStyle name="Normal 10 4 2 7 2 5" xfId="11648"/>
    <cellStyle name="Normal 10 4 2 7 2 5 2" xfId="11649"/>
    <cellStyle name="Normal 10 4 2 7 2 6" xfId="11650"/>
    <cellStyle name="Normal 10 4 2 7 2 7" xfId="11651"/>
    <cellStyle name="Normal 10 4 2 7 2 8" xfId="11652"/>
    <cellStyle name="Normal 10 4 2 7 2 9" xfId="36296"/>
    <cellStyle name="Normal 10 4 2 7 3" xfId="11653"/>
    <cellStyle name="Normal 10 4 2 7 3 2" xfId="11654"/>
    <cellStyle name="Normal 10 4 2 7 3 2 2" xfId="11655"/>
    <cellStyle name="Normal 10 4 2 7 3 3" xfId="11656"/>
    <cellStyle name="Normal 10 4 2 7 3 3 2" xfId="11657"/>
    <cellStyle name="Normal 10 4 2 7 3 4" xfId="11658"/>
    <cellStyle name="Normal 10 4 2 7 3 4 2" xfId="11659"/>
    <cellStyle name="Normal 10 4 2 7 3 5" xfId="11660"/>
    <cellStyle name="Normal 10 4 2 7 3 6" xfId="11661"/>
    <cellStyle name="Normal 10 4 2 7 3 7" xfId="36297"/>
    <cellStyle name="Normal 10 4 2 7 4" xfId="11662"/>
    <cellStyle name="Normal 10 4 2 7 4 2" xfId="11663"/>
    <cellStyle name="Normal 10 4 2 7 5" xfId="11664"/>
    <cellStyle name="Normal 10 4 2 7 5 2" xfId="11665"/>
    <cellStyle name="Normal 10 4 2 7 6" xfId="11666"/>
    <cellStyle name="Normal 10 4 2 7 6 2" xfId="11667"/>
    <cellStyle name="Normal 10 4 2 7 7" xfId="11668"/>
    <cellStyle name="Normal 10 4 2 7 8" xfId="11669"/>
    <cellStyle name="Normal 10 4 2 7 9" xfId="11670"/>
    <cellStyle name="Normal 10 4 2 8" xfId="11671"/>
    <cellStyle name="Normal 10 4 2 8 10" xfId="11672"/>
    <cellStyle name="Normal 10 4 2 8 11" xfId="11673"/>
    <cellStyle name="Normal 10 4 2 8 12" xfId="36298"/>
    <cellStyle name="Normal 10 4 2 8 2" xfId="11674"/>
    <cellStyle name="Normal 10 4 2 8 2 2" xfId="11675"/>
    <cellStyle name="Normal 10 4 2 8 2 2 2" xfId="11676"/>
    <cellStyle name="Normal 10 4 2 8 2 2 2 2" xfId="11677"/>
    <cellStyle name="Normal 10 4 2 8 2 2 3" xfId="11678"/>
    <cellStyle name="Normal 10 4 2 8 2 2 3 2" xfId="11679"/>
    <cellStyle name="Normal 10 4 2 8 2 2 4" xfId="11680"/>
    <cellStyle name="Normal 10 4 2 8 2 2 4 2" xfId="11681"/>
    <cellStyle name="Normal 10 4 2 8 2 2 5" xfId="11682"/>
    <cellStyle name="Normal 10 4 2 8 2 2 6" xfId="11683"/>
    <cellStyle name="Normal 10 4 2 8 2 2 7" xfId="36299"/>
    <cellStyle name="Normal 10 4 2 8 2 3" xfId="11684"/>
    <cellStyle name="Normal 10 4 2 8 2 3 2" xfId="11685"/>
    <cellStyle name="Normal 10 4 2 8 2 4" xfId="11686"/>
    <cellStyle name="Normal 10 4 2 8 2 4 2" xfId="11687"/>
    <cellStyle name="Normal 10 4 2 8 2 5" xfId="11688"/>
    <cellStyle name="Normal 10 4 2 8 2 5 2" xfId="11689"/>
    <cellStyle name="Normal 10 4 2 8 2 6" xfId="11690"/>
    <cellStyle name="Normal 10 4 2 8 2 7" xfId="11691"/>
    <cellStyle name="Normal 10 4 2 8 2 8" xfId="11692"/>
    <cellStyle name="Normal 10 4 2 8 2 9" xfId="36300"/>
    <cellStyle name="Normal 10 4 2 8 3" xfId="11693"/>
    <cellStyle name="Normal 10 4 2 8 3 2" xfId="11694"/>
    <cellStyle name="Normal 10 4 2 8 3 2 2" xfId="11695"/>
    <cellStyle name="Normal 10 4 2 8 3 3" xfId="11696"/>
    <cellStyle name="Normal 10 4 2 8 3 3 2" xfId="11697"/>
    <cellStyle name="Normal 10 4 2 8 3 4" xfId="11698"/>
    <cellStyle name="Normal 10 4 2 8 3 4 2" xfId="11699"/>
    <cellStyle name="Normal 10 4 2 8 3 5" xfId="11700"/>
    <cellStyle name="Normal 10 4 2 8 3 6" xfId="11701"/>
    <cellStyle name="Normal 10 4 2 8 3 7" xfId="36301"/>
    <cellStyle name="Normal 10 4 2 8 4" xfId="11702"/>
    <cellStyle name="Normal 10 4 2 8 4 2" xfId="11703"/>
    <cellStyle name="Normal 10 4 2 8 5" xfId="11704"/>
    <cellStyle name="Normal 10 4 2 8 5 2" xfId="11705"/>
    <cellStyle name="Normal 10 4 2 8 6" xfId="11706"/>
    <cellStyle name="Normal 10 4 2 8 6 2" xfId="11707"/>
    <cellStyle name="Normal 10 4 2 8 7" xfId="11708"/>
    <cellStyle name="Normal 10 4 2 8 8" xfId="11709"/>
    <cellStyle name="Normal 10 4 2 8 9" xfId="11710"/>
    <cellStyle name="Normal 10 4 2 9" xfId="11711"/>
    <cellStyle name="Normal 10 4 2 9 10" xfId="11712"/>
    <cellStyle name="Normal 10 4 2 9 11" xfId="36302"/>
    <cellStyle name="Normal 10 4 2 9 2" xfId="11713"/>
    <cellStyle name="Normal 10 4 2 9 2 2" xfId="11714"/>
    <cellStyle name="Normal 10 4 2 9 2 2 2" xfId="11715"/>
    <cellStyle name="Normal 10 4 2 9 2 3" xfId="11716"/>
    <cellStyle name="Normal 10 4 2 9 2 3 2" xfId="11717"/>
    <cellStyle name="Normal 10 4 2 9 2 4" xfId="11718"/>
    <cellStyle name="Normal 10 4 2 9 2 4 2" xfId="11719"/>
    <cellStyle name="Normal 10 4 2 9 2 5" xfId="11720"/>
    <cellStyle name="Normal 10 4 2 9 2 6" xfId="11721"/>
    <cellStyle name="Normal 10 4 2 9 2 7" xfId="36303"/>
    <cellStyle name="Normal 10 4 2 9 3" xfId="11722"/>
    <cellStyle name="Normal 10 4 2 9 3 2" xfId="11723"/>
    <cellStyle name="Normal 10 4 2 9 4" xfId="11724"/>
    <cellStyle name="Normal 10 4 2 9 4 2" xfId="11725"/>
    <cellStyle name="Normal 10 4 2 9 5" xfId="11726"/>
    <cellStyle name="Normal 10 4 2 9 5 2" xfId="11727"/>
    <cellStyle name="Normal 10 4 2 9 6" xfId="11728"/>
    <cellStyle name="Normal 10 4 2 9 7" xfId="11729"/>
    <cellStyle name="Normal 10 4 2 9 8" xfId="11730"/>
    <cellStyle name="Normal 10 4 2 9 9" xfId="11731"/>
    <cellStyle name="Normal 10 4 2_Actual" xfId="11732"/>
    <cellStyle name="Normal 10 4 20" xfId="11733"/>
    <cellStyle name="Normal 10 4 20 2" xfId="11734"/>
    <cellStyle name="Normal 10 4 21" xfId="11735"/>
    <cellStyle name="Normal 10 4 21 2" xfId="11736"/>
    <cellStyle name="Normal 10 4 22" xfId="11737"/>
    <cellStyle name="Normal 10 4 22 2" xfId="11738"/>
    <cellStyle name="Normal 10 4 23" xfId="11739"/>
    <cellStyle name="Normal 10 4 23 2" xfId="11740"/>
    <cellStyle name="Normal 10 4 24" xfId="11741"/>
    <cellStyle name="Normal 10 4 24 2" xfId="11742"/>
    <cellStyle name="Normal 10 4 25" xfId="11743"/>
    <cellStyle name="Normal 10 4 26" xfId="11744"/>
    <cellStyle name="Normal 10 4 27" xfId="11745"/>
    <cellStyle name="Normal 10 4 28" xfId="11746"/>
    <cellStyle name="Normal 10 4 29" xfId="11747"/>
    <cellStyle name="Normal 10 4 3" xfId="11748"/>
    <cellStyle name="Normal 10 4 3 10" xfId="11749"/>
    <cellStyle name="Normal 10 4 3 10 2" xfId="11750"/>
    <cellStyle name="Normal 10 4 3 10 2 2" xfId="11751"/>
    <cellStyle name="Normal 10 4 3 10 3" xfId="11752"/>
    <cellStyle name="Normal 10 4 3 10 3 2" xfId="11753"/>
    <cellStyle name="Normal 10 4 3 10 4" xfId="11754"/>
    <cellStyle name="Normal 10 4 3 10 4 2" xfId="11755"/>
    <cellStyle name="Normal 10 4 3 10 5" xfId="11756"/>
    <cellStyle name="Normal 10 4 3 10 6" xfId="11757"/>
    <cellStyle name="Normal 10 4 3 10 7" xfId="36304"/>
    <cellStyle name="Normal 10 4 3 11" xfId="11758"/>
    <cellStyle name="Normal 10 4 3 11 2" xfId="11759"/>
    <cellStyle name="Normal 10 4 3 11 2 2" xfId="11760"/>
    <cellStyle name="Normal 10 4 3 11 3" xfId="11761"/>
    <cellStyle name="Normal 10 4 3 11 3 2" xfId="11762"/>
    <cellStyle name="Normal 10 4 3 11 4" xfId="11763"/>
    <cellStyle name="Normal 10 4 3 12" xfId="11764"/>
    <cellStyle name="Normal 10 4 3 12 2" xfId="11765"/>
    <cellStyle name="Normal 10 4 3 12 2 2" xfId="11766"/>
    <cellStyle name="Normal 10 4 3 12 3" xfId="11767"/>
    <cellStyle name="Normal 10 4 3 13" xfId="11768"/>
    <cellStyle name="Normal 10 4 3 13 2" xfId="11769"/>
    <cellStyle name="Normal 10 4 3 14" xfId="11770"/>
    <cellStyle name="Normal 10 4 3 14 2" xfId="11771"/>
    <cellStyle name="Normal 10 4 3 15" xfId="11772"/>
    <cellStyle name="Normal 10 4 3 15 2" xfId="11773"/>
    <cellStyle name="Normal 10 4 3 16" xfId="11774"/>
    <cellStyle name="Normal 10 4 3 16 2" xfId="11775"/>
    <cellStyle name="Normal 10 4 3 17" xfId="11776"/>
    <cellStyle name="Normal 10 4 3 17 2" xfId="11777"/>
    <cellStyle name="Normal 10 4 3 18" xfId="11778"/>
    <cellStyle name="Normal 10 4 3 18 2" xfId="11779"/>
    <cellStyle name="Normal 10 4 3 19" xfId="11780"/>
    <cellStyle name="Normal 10 4 3 2" xfId="11781"/>
    <cellStyle name="Normal 10 4 3 2 10" xfId="11782"/>
    <cellStyle name="Normal 10 4 3 2 11" xfId="11783"/>
    <cellStyle name="Normal 10 4 3 2 12" xfId="11784"/>
    <cellStyle name="Normal 10 4 3 2 13" xfId="11785"/>
    <cellStyle name="Normal 10 4 3 2 14" xfId="11786"/>
    <cellStyle name="Normal 10 4 3 2 15" xfId="36305"/>
    <cellStyle name="Normal 10 4 3 2 2" xfId="11787"/>
    <cellStyle name="Normal 10 4 3 2 2 10" xfId="11788"/>
    <cellStyle name="Normal 10 4 3 2 2 11" xfId="11789"/>
    <cellStyle name="Normal 10 4 3 2 2 12" xfId="11790"/>
    <cellStyle name="Normal 10 4 3 2 2 13" xfId="36306"/>
    <cellStyle name="Normal 10 4 3 2 2 2" xfId="11791"/>
    <cellStyle name="Normal 10 4 3 2 2 2 10" xfId="11792"/>
    <cellStyle name="Normal 10 4 3 2 2 2 11" xfId="11793"/>
    <cellStyle name="Normal 10 4 3 2 2 2 12" xfId="36307"/>
    <cellStyle name="Normal 10 4 3 2 2 2 2" xfId="11794"/>
    <cellStyle name="Normal 10 4 3 2 2 2 2 2" xfId="11795"/>
    <cellStyle name="Normal 10 4 3 2 2 2 2 2 2" xfId="11796"/>
    <cellStyle name="Normal 10 4 3 2 2 2 2 2 2 2" xfId="11797"/>
    <cellStyle name="Normal 10 4 3 2 2 2 2 2 3" xfId="11798"/>
    <cellStyle name="Normal 10 4 3 2 2 2 2 2 3 2" xfId="11799"/>
    <cellStyle name="Normal 10 4 3 2 2 2 2 2 4" xfId="11800"/>
    <cellStyle name="Normal 10 4 3 2 2 2 2 2 4 2" xfId="11801"/>
    <cellStyle name="Normal 10 4 3 2 2 2 2 2 5" xfId="11802"/>
    <cellStyle name="Normal 10 4 3 2 2 2 2 2 6" xfId="11803"/>
    <cellStyle name="Normal 10 4 3 2 2 2 2 2 7" xfId="36308"/>
    <cellStyle name="Normal 10 4 3 2 2 2 2 3" xfId="11804"/>
    <cellStyle name="Normal 10 4 3 2 2 2 2 3 2" xfId="11805"/>
    <cellStyle name="Normal 10 4 3 2 2 2 2 4" xfId="11806"/>
    <cellStyle name="Normal 10 4 3 2 2 2 2 4 2" xfId="11807"/>
    <cellStyle name="Normal 10 4 3 2 2 2 2 5" xfId="11808"/>
    <cellStyle name="Normal 10 4 3 2 2 2 2 5 2" xfId="11809"/>
    <cellStyle name="Normal 10 4 3 2 2 2 2 6" xfId="11810"/>
    <cellStyle name="Normal 10 4 3 2 2 2 2 7" xfId="11811"/>
    <cellStyle name="Normal 10 4 3 2 2 2 2 8" xfId="11812"/>
    <cellStyle name="Normal 10 4 3 2 2 2 2 9" xfId="36309"/>
    <cellStyle name="Normal 10 4 3 2 2 2 3" xfId="11813"/>
    <cellStyle name="Normal 10 4 3 2 2 2 3 2" xfId="11814"/>
    <cellStyle name="Normal 10 4 3 2 2 2 3 2 2" xfId="11815"/>
    <cellStyle name="Normal 10 4 3 2 2 2 3 3" xfId="11816"/>
    <cellStyle name="Normal 10 4 3 2 2 2 3 3 2" xfId="11817"/>
    <cellStyle name="Normal 10 4 3 2 2 2 3 4" xfId="11818"/>
    <cellStyle name="Normal 10 4 3 2 2 2 3 4 2" xfId="11819"/>
    <cellStyle name="Normal 10 4 3 2 2 2 3 5" xfId="11820"/>
    <cellStyle name="Normal 10 4 3 2 2 2 3 6" xfId="11821"/>
    <cellStyle name="Normal 10 4 3 2 2 2 3 7" xfId="36310"/>
    <cellStyle name="Normal 10 4 3 2 2 2 4" xfId="11822"/>
    <cellStyle name="Normal 10 4 3 2 2 2 4 2" xfId="11823"/>
    <cellStyle name="Normal 10 4 3 2 2 2 5" xfId="11824"/>
    <cellStyle name="Normal 10 4 3 2 2 2 5 2" xfId="11825"/>
    <cellStyle name="Normal 10 4 3 2 2 2 6" xfId="11826"/>
    <cellStyle name="Normal 10 4 3 2 2 2 6 2" xfId="11827"/>
    <cellStyle name="Normal 10 4 3 2 2 2 7" xfId="11828"/>
    <cellStyle name="Normal 10 4 3 2 2 2 8" xfId="11829"/>
    <cellStyle name="Normal 10 4 3 2 2 2 9" xfId="11830"/>
    <cellStyle name="Normal 10 4 3 2 2 3" xfId="11831"/>
    <cellStyle name="Normal 10 4 3 2 2 3 2" xfId="11832"/>
    <cellStyle name="Normal 10 4 3 2 2 3 2 2" xfId="11833"/>
    <cellStyle name="Normal 10 4 3 2 2 3 2 2 2" xfId="11834"/>
    <cellStyle name="Normal 10 4 3 2 2 3 2 3" xfId="11835"/>
    <cellStyle name="Normal 10 4 3 2 2 3 2 3 2" xfId="11836"/>
    <cellStyle name="Normal 10 4 3 2 2 3 2 4" xfId="11837"/>
    <cellStyle name="Normal 10 4 3 2 2 3 2 4 2" xfId="11838"/>
    <cellStyle name="Normal 10 4 3 2 2 3 2 5" xfId="11839"/>
    <cellStyle name="Normal 10 4 3 2 2 3 2 6" xfId="11840"/>
    <cellStyle name="Normal 10 4 3 2 2 3 2 7" xfId="36311"/>
    <cellStyle name="Normal 10 4 3 2 2 3 3" xfId="11841"/>
    <cellStyle name="Normal 10 4 3 2 2 3 3 2" xfId="11842"/>
    <cellStyle name="Normal 10 4 3 2 2 3 4" xfId="11843"/>
    <cellStyle name="Normal 10 4 3 2 2 3 4 2" xfId="11844"/>
    <cellStyle name="Normal 10 4 3 2 2 3 5" xfId="11845"/>
    <cellStyle name="Normal 10 4 3 2 2 3 5 2" xfId="11846"/>
    <cellStyle name="Normal 10 4 3 2 2 3 6" xfId="11847"/>
    <cellStyle name="Normal 10 4 3 2 2 3 7" xfId="11848"/>
    <cellStyle name="Normal 10 4 3 2 2 3 8" xfId="11849"/>
    <cellStyle name="Normal 10 4 3 2 2 3 9" xfId="36312"/>
    <cellStyle name="Normal 10 4 3 2 2 4" xfId="11850"/>
    <cellStyle name="Normal 10 4 3 2 2 4 2" xfId="11851"/>
    <cellStyle name="Normal 10 4 3 2 2 4 2 2" xfId="11852"/>
    <cellStyle name="Normal 10 4 3 2 2 4 3" xfId="11853"/>
    <cellStyle name="Normal 10 4 3 2 2 4 3 2" xfId="11854"/>
    <cellStyle name="Normal 10 4 3 2 2 4 4" xfId="11855"/>
    <cellStyle name="Normal 10 4 3 2 2 4 4 2" xfId="11856"/>
    <cellStyle name="Normal 10 4 3 2 2 4 5" xfId="11857"/>
    <cellStyle name="Normal 10 4 3 2 2 4 6" xfId="11858"/>
    <cellStyle name="Normal 10 4 3 2 2 4 7" xfId="36313"/>
    <cellStyle name="Normal 10 4 3 2 2 5" xfId="11859"/>
    <cellStyle name="Normal 10 4 3 2 2 5 2" xfId="11860"/>
    <cellStyle name="Normal 10 4 3 2 2 6" xfId="11861"/>
    <cellStyle name="Normal 10 4 3 2 2 6 2" xfId="11862"/>
    <cellStyle name="Normal 10 4 3 2 2 7" xfId="11863"/>
    <cellStyle name="Normal 10 4 3 2 2 7 2" xfId="11864"/>
    <cellStyle name="Normal 10 4 3 2 2 8" xfId="11865"/>
    <cellStyle name="Normal 10 4 3 2 2 9" xfId="11866"/>
    <cellStyle name="Normal 10 4 3 2 2_Actual" xfId="11867"/>
    <cellStyle name="Normal 10 4 3 2 3" xfId="11868"/>
    <cellStyle name="Normal 10 4 3 2 3 10" xfId="11869"/>
    <cellStyle name="Normal 10 4 3 2 3 11" xfId="11870"/>
    <cellStyle name="Normal 10 4 3 2 3 12" xfId="11871"/>
    <cellStyle name="Normal 10 4 3 2 3 13" xfId="36314"/>
    <cellStyle name="Normal 10 4 3 2 3 2" xfId="11872"/>
    <cellStyle name="Normal 10 4 3 2 3 2 10" xfId="11873"/>
    <cellStyle name="Normal 10 4 3 2 3 2 11" xfId="11874"/>
    <cellStyle name="Normal 10 4 3 2 3 2 12" xfId="36315"/>
    <cellStyle name="Normal 10 4 3 2 3 2 2" xfId="11875"/>
    <cellStyle name="Normal 10 4 3 2 3 2 2 2" xfId="11876"/>
    <cellStyle name="Normal 10 4 3 2 3 2 2 2 2" xfId="11877"/>
    <cellStyle name="Normal 10 4 3 2 3 2 2 2 2 2" xfId="11878"/>
    <cellStyle name="Normal 10 4 3 2 3 2 2 2 3" xfId="11879"/>
    <cellStyle name="Normal 10 4 3 2 3 2 2 2 3 2" xfId="11880"/>
    <cellStyle name="Normal 10 4 3 2 3 2 2 2 4" xfId="11881"/>
    <cellStyle name="Normal 10 4 3 2 3 2 2 2 4 2" xfId="11882"/>
    <cellStyle name="Normal 10 4 3 2 3 2 2 2 5" xfId="11883"/>
    <cellStyle name="Normal 10 4 3 2 3 2 2 2 6" xfId="11884"/>
    <cellStyle name="Normal 10 4 3 2 3 2 2 2 7" xfId="36316"/>
    <cellStyle name="Normal 10 4 3 2 3 2 2 3" xfId="11885"/>
    <cellStyle name="Normal 10 4 3 2 3 2 2 3 2" xfId="11886"/>
    <cellStyle name="Normal 10 4 3 2 3 2 2 4" xfId="11887"/>
    <cellStyle name="Normal 10 4 3 2 3 2 2 4 2" xfId="11888"/>
    <cellStyle name="Normal 10 4 3 2 3 2 2 5" xfId="11889"/>
    <cellStyle name="Normal 10 4 3 2 3 2 2 5 2" xfId="11890"/>
    <cellStyle name="Normal 10 4 3 2 3 2 2 6" xfId="11891"/>
    <cellStyle name="Normal 10 4 3 2 3 2 2 7" xfId="11892"/>
    <cellStyle name="Normal 10 4 3 2 3 2 2 8" xfId="11893"/>
    <cellStyle name="Normal 10 4 3 2 3 2 2 9" xfId="36317"/>
    <cellStyle name="Normal 10 4 3 2 3 2 3" xfId="11894"/>
    <cellStyle name="Normal 10 4 3 2 3 2 3 2" xfId="11895"/>
    <cellStyle name="Normal 10 4 3 2 3 2 3 2 2" xfId="11896"/>
    <cellStyle name="Normal 10 4 3 2 3 2 3 3" xfId="11897"/>
    <cellStyle name="Normal 10 4 3 2 3 2 3 3 2" xfId="11898"/>
    <cellStyle name="Normal 10 4 3 2 3 2 3 4" xfId="11899"/>
    <cellStyle name="Normal 10 4 3 2 3 2 3 4 2" xfId="11900"/>
    <cellStyle name="Normal 10 4 3 2 3 2 3 5" xfId="11901"/>
    <cellStyle name="Normal 10 4 3 2 3 2 3 6" xfId="11902"/>
    <cellStyle name="Normal 10 4 3 2 3 2 3 7" xfId="36318"/>
    <cellStyle name="Normal 10 4 3 2 3 2 4" xfId="11903"/>
    <cellStyle name="Normal 10 4 3 2 3 2 4 2" xfId="11904"/>
    <cellStyle name="Normal 10 4 3 2 3 2 5" xfId="11905"/>
    <cellStyle name="Normal 10 4 3 2 3 2 5 2" xfId="11906"/>
    <cellStyle name="Normal 10 4 3 2 3 2 6" xfId="11907"/>
    <cellStyle name="Normal 10 4 3 2 3 2 6 2" xfId="11908"/>
    <cellStyle name="Normal 10 4 3 2 3 2 7" xfId="11909"/>
    <cellStyle name="Normal 10 4 3 2 3 2 8" xfId="11910"/>
    <cellStyle name="Normal 10 4 3 2 3 2 9" xfId="11911"/>
    <cellStyle name="Normal 10 4 3 2 3 3" xfId="11912"/>
    <cellStyle name="Normal 10 4 3 2 3 3 2" xfId="11913"/>
    <cellStyle name="Normal 10 4 3 2 3 3 2 2" xfId="11914"/>
    <cellStyle name="Normal 10 4 3 2 3 3 2 2 2" xfId="11915"/>
    <cellStyle name="Normal 10 4 3 2 3 3 2 3" xfId="11916"/>
    <cellStyle name="Normal 10 4 3 2 3 3 2 3 2" xfId="11917"/>
    <cellStyle name="Normal 10 4 3 2 3 3 2 4" xfId="11918"/>
    <cellStyle name="Normal 10 4 3 2 3 3 2 4 2" xfId="11919"/>
    <cellStyle name="Normal 10 4 3 2 3 3 2 5" xfId="11920"/>
    <cellStyle name="Normal 10 4 3 2 3 3 2 6" xfId="11921"/>
    <cellStyle name="Normal 10 4 3 2 3 3 2 7" xfId="36319"/>
    <cellStyle name="Normal 10 4 3 2 3 3 3" xfId="11922"/>
    <cellStyle name="Normal 10 4 3 2 3 3 3 2" xfId="11923"/>
    <cellStyle name="Normal 10 4 3 2 3 3 4" xfId="11924"/>
    <cellStyle name="Normal 10 4 3 2 3 3 4 2" xfId="11925"/>
    <cellStyle name="Normal 10 4 3 2 3 3 5" xfId="11926"/>
    <cellStyle name="Normal 10 4 3 2 3 3 5 2" xfId="11927"/>
    <cellStyle name="Normal 10 4 3 2 3 3 6" xfId="11928"/>
    <cellStyle name="Normal 10 4 3 2 3 3 7" xfId="11929"/>
    <cellStyle name="Normal 10 4 3 2 3 3 8" xfId="11930"/>
    <cellStyle name="Normal 10 4 3 2 3 3 9" xfId="36320"/>
    <cellStyle name="Normal 10 4 3 2 3 4" xfId="11931"/>
    <cellStyle name="Normal 10 4 3 2 3 4 2" xfId="11932"/>
    <cellStyle name="Normal 10 4 3 2 3 4 2 2" xfId="11933"/>
    <cellStyle name="Normal 10 4 3 2 3 4 3" xfId="11934"/>
    <cellStyle name="Normal 10 4 3 2 3 4 3 2" xfId="11935"/>
    <cellStyle name="Normal 10 4 3 2 3 4 4" xfId="11936"/>
    <cellStyle name="Normal 10 4 3 2 3 4 4 2" xfId="11937"/>
    <cellStyle name="Normal 10 4 3 2 3 4 5" xfId="11938"/>
    <cellStyle name="Normal 10 4 3 2 3 4 6" xfId="11939"/>
    <cellStyle name="Normal 10 4 3 2 3 4 7" xfId="36321"/>
    <cellStyle name="Normal 10 4 3 2 3 5" xfId="11940"/>
    <cellStyle name="Normal 10 4 3 2 3 5 2" xfId="11941"/>
    <cellStyle name="Normal 10 4 3 2 3 6" xfId="11942"/>
    <cellStyle name="Normal 10 4 3 2 3 6 2" xfId="11943"/>
    <cellStyle name="Normal 10 4 3 2 3 7" xfId="11944"/>
    <cellStyle name="Normal 10 4 3 2 3 7 2" xfId="11945"/>
    <cellStyle name="Normal 10 4 3 2 3 8" xfId="11946"/>
    <cellStyle name="Normal 10 4 3 2 3 9" xfId="11947"/>
    <cellStyle name="Normal 10 4 3 2 3_Actual" xfId="11948"/>
    <cellStyle name="Normal 10 4 3 2 4" xfId="11949"/>
    <cellStyle name="Normal 10 4 3 2 4 10" xfId="11950"/>
    <cellStyle name="Normal 10 4 3 2 4 11" xfId="11951"/>
    <cellStyle name="Normal 10 4 3 2 4 12" xfId="36322"/>
    <cellStyle name="Normal 10 4 3 2 4 2" xfId="11952"/>
    <cellStyle name="Normal 10 4 3 2 4 2 2" xfId="11953"/>
    <cellStyle name="Normal 10 4 3 2 4 2 2 2" xfId="11954"/>
    <cellStyle name="Normal 10 4 3 2 4 2 2 2 2" xfId="11955"/>
    <cellStyle name="Normal 10 4 3 2 4 2 2 3" xfId="11956"/>
    <cellStyle name="Normal 10 4 3 2 4 2 2 3 2" xfId="11957"/>
    <cellStyle name="Normal 10 4 3 2 4 2 2 4" xfId="11958"/>
    <cellStyle name="Normal 10 4 3 2 4 2 2 4 2" xfId="11959"/>
    <cellStyle name="Normal 10 4 3 2 4 2 2 5" xfId="11960"/>
    <cellStyle name="Normal 10 4 3 2 4 2 2 6" xfId="11961"/>
    <cellStyle name="Normal 10 4 3 2 4 2 2 7" xfId="36323"/>
    <cellStyle name="Normal 10 4 3 2 4 2 3" xfId="11962"/>
    <cellStyle name="Normal 10 4 3 2 4 2 3 2" xfId="11963"/>
    <cellStyle name="Normal 10 4 3 2 4 2 4" xfId="11964"/>
    <cellStyle name="Normal 10 4 3 2 4 2 4 2" xfId="11965"/>
    <cellStyle name="Normal 10 4 3 2 4 2 5" xfId="11966"/>
    <cellStyle name="Normal 10 4 3 2 4 2 5 2" xfId="11967"/>
    <cellStyle name="Normal 10 4 3 2 4 2 6" xfId="11968"/>
    <cellStyle name="Normal 10 4 3 2 4 2 7" xfId="11969"/>
    <cellStyle name="Normal 10 4 3 2 4 2 8" xfId="11970"/>
    <cellStyle name="Normal 10 4 3 2 4 2 9" xfId="36324"/>
    <cellStyle name="Normal 10 4 3 2 4 3" xfId="11971"/>
    <cellStyle name="Normal 10 4 3 2 4 3 2" xfId="11972"/>
    <cellStyle name="Normal 10 4 3 2 4 3 2 2" xfId="11973"/>
    <cellStyle name="Normal 10 4 3 2 4 3 3" xfId="11974"/>
    <cellStyle name="Normal 10 4 3 2 4 3 3 2" xfId="11975"/>
    <cellStyle name="Normal 10 4 3 2 4 3 4" xfId="11976"/>
    <cellStyle name="Normal 10 4 3 2 4 3 4 2" xfId="11977"/>
    <cellStyle name="Normal 10 4 3 2 4 3 5" xfId="11978"/>
    <cellStyle name="Normal 10 4 3 2 4 3 6" xfId="11979"/>
    <cellStyle name="Normal 10 4 3 2 4 3 7" xfId="36325"/>
    <cellStyle name="Normal 10 4 3 2 4 4" xfId="11980"/>
    <cellStyle name="Normal 10 4 3 2 4 4 2" xfId="11981"/>
    <cellStyle name="Normal 10 4 3 2 4 5" xfId="11982"/>
    <cellStyle name="Normal 10 4 3 2 4 5 2" xfId="11983"/>
    <cellStyle name="Normal 10 4 3 2 4 6" xfId="11984"/>
    <cellStyle name="Normal 10 4 3 2 4 6 2" xfId="11985"/>
    <cellStyle name="Normal 10 4 3 2 4 7" xfId="11986"/>
    <cellStyle name="Normal 10 4 3 2 4 8" xfId="11987"/>
    <cellStyle name="Normal 10 4 3 2 4 9" xfId="11988"/>
    <cellStyle name="Normal 10 4 3 2 5" xfId="11989"/>
    <cellStyle name="Normal 10 4 3 2 5 2" xfId="11990"/>
    <cellStyle name="Normal 10 4 3 2 5 2 2" xfId="11991"/>
    <cellStyle name="Normal 10 4 3 2 5 2 2 2" xfId="11992"/>
    <cellStyle name="Normal 10 4 3 2 5 2 3" xfId="11993"/>
    <cellStyle name="Normal 10 4 3 2 5 2 3 2" xfId="11994"/>
    <cellStyle name="Normal 10 4 3 2 5 2 4" xfId="11995"/>
    <cellStyle name="Normal 10 4 3 2 5 2 4 2" xfId="11996"/>
    <cellStyle name="Normal 10 4 3 2 5 2 5" xfId="11997"/>
    <cellStyle name="Normal 10 4 3 2 5 2 6" xfId="11998"/>
    <cellStyle name="Normal 10 4 3 2 5 2 7" xfId="36326"/>
    <cellStyle name="Normal 10 4 3 2 5 3" xfId="11999"/>
    <cellStyle name="Normal 10 4 3 2 5 3 2" xfId="12000"/>
    <cellStyle name="Normal 10 4 3 2 5 4" xfId="12001"/>
    <cellStyle name="Normal 10 4 3 2 5 4 2" xfId="12002"/>
    <cellStyle name="Normal 10 4 3 2 5 5" xfId="12003"/>
    <cellStyle name="Normal 10 4 3 2 5 5 2" xfId="12004"/>
    <cellStyle name="Normal 10 4 3 2 5 6" xfId="12005"/>
    <cellStyle name="Normal 10 4 3 2 5 7" xfId="12006"/>
    <cellStyle name="Normal 10 4 3 2 5 8" xfId="12007"/>
    <cellStyle name="Normal 10 4 3 2 5 9" xfId="36327"/>
    <cellStyle name="Normal 10 4 3 2 6" xfId="12008"/>
    <cellStyle name="Normal 10 4 3 2 6 2" xfId="12009"/>
    <cellStyle name="Normal 10 4 3 2 6 2 2" xfId="12010"/>
    <cellStyle name="Normal 10 4 3 2 6 3" xfId="12011"/>
    <cellStyle name="Normal 10 4 3 2 6 3 2" xfId="12012"/>
    <cellStyle name="Normal 10 4 3 2 6 4" xfId="12013"/>
    <cellStyle name="Normal 10 4 3 2 6 4 2" xfId="12014"/>
    <cellStyle name="Normal 10 4 3 2 6 5" xfId="12015"/>
    <cellStyle name="Normal 10 4 3 2 6 6" xfId="12016"/>
    <cellStyle name="Normal 10 4 3 2 6 7" xfId="36328"/>
    <cellStyle name="Normal 10 4 3 2 7" xfId="12017"/>
    <cellStyle name="Normal 10 4 3 2 7 2" xfId="12018"/>
    <cellStyle name="Normal 10 4 3 2 8" xfId="12019"/>
    <cellStyle name="Normal 10 4 3 2 8 2" xfId="12020"/>
    <cellStyle name="Normal 10 4 3 2 9" xfId="12021"/>
    <cellStyle name="Normal 10 4 3 2 9 2" xfId="12022"/>
    <cellStyle name="Normal 10 4 3 2_Actual" xfId="12023"/>
    <cellStyle name="Normal 10 4 3 20" xfId="12024"/>
    <cellStyle name="Normal 10 4 3 21" xfId="12025"/>
    <cellStyle name="Normal 10 4 3 22" xfId="12026"/>
    <cellStyle name="Normal 10 4 3 23" xfId="12027"/>
    <cellStyle name="Normal 10 4 3 24" xfId="12028"/>
    <cellStyle name="Normal 10 4 3 25" xfId="12029"/>
    <cellStyle name="Normal 10 4 3 26" xfId="36329"/>
    <cellStyle name="Normal 10 4 3 3" xfId="12030"/>
    <cellStyle name="Normal 10 4 3 3 10" xfId="12031"/>
    <cellStyle name="Normal 10 4 3 3 11" xfId="12032"/>
    <cellStyle name="Normal 10 4 3 3 12" xfId="12033"/>
    <cellStyle name="Normal 10 4 3 3 13" xfId="12034"/>
    <cellStyle name="Normal 10 4 3 3 14" xfId="12035"/>
    <cellStyle name="Normal 10 4 3 3 15" xfId="36330"/>
    <cellStyle name="Normal 10 4 3 3 2" xfId="12036"/>
    <cellStyle name="Normal 10 4 3 3 2 10" xfId="12037"/>
    <cellStyle name="Normal 10 4 3 3 2 11" xfId="12038"/>
    <cellStyle name="Normal 10 4 3 3 2 12" xfId="12039"/>
    <cellStyle name="Normal 10 4 3 3 2 13" xfId="36331"/>
    <cellStyle name="Normal 10 4 3 3 2 2" xfId="12040"/>
    <cellStyle name="Normal 10 4 3 3 2 2 10" xfId="12041"/>
    <cellStyle name="Normal 10 4 3 3 2 2 11" xfId="12042"/>
    <cellStyle name="Normal 10 4 3 3 2 2 12" xfId="36332"/>
    <cellStyle name="Normal 10 4 3 3 2 2 2" xfId="12043"/>
    <cellStyle name="Normal 10 4 3 3 2 2 2 2" xfId="12044"/>
    <cellStyle name="Normal 10 4 3 3 2 2 2 2 2" xfId="12045"/>
    <cellStyle name="Normal 10 4 3 3 2 2 2 2 2 2" xfId="12046"/>
    <cellStyle name="Normal 10 4 3 3 2 2 2 2 3" xfId="12047"/>
    <cellStyle name="Normal 10 4 3 3 2 2 2 2 3 2" xfId="12048"/>
    <cellStyle name="Normal 10 4 3 3 2 2 2 2 4" xfId="12049"/>
    <cellStyle name="Normal 10 4 3 3 2 2 2 2 4 2" xfId="12050"/>
    <cellStyle name="Normal 10 4 3 3 2 2 2 2 5" xfId="12051"/>
    <cellStyle name="Normal 10 4 3 3 2 2 2 2 6" xfId="12052"/>
    <cellStyle name="Normal 10 4 3 3 2 2 2 2 7" xfId="36333"/>
    <cellStyle name="Normal 10 4 3 3 2 2 2 3" xfId="12053"/>
    <cellStyle name="Normal 10 4 3 3 2 2 2 3 2" xfId="12054"/>
    <cellStyle name="Normal 10 4 3 3 2 2 2 4" xfId="12055"/>
    <cellStyle name="Normal 10 4 3 3 2 2 2 4 2" xfId="12056"/>
    <cellStyle name="Normal 10 4 3 3 2 2 2 5" xfId="12057"/>
    <cellStyle name="Normal 10 4 3 3 2 2 2 5 2" xfId="12058"/>
    <cellStyle name="Normal 10 4 3 3 2 2 2 6" xfId="12059"/>
    <cellStyle name="Normal 10 4 3 3 2 2 2 7" xfId="12060"/>
    <cellStyle name="Normal 10 4 3 3 2 2 2 8" xfId="12061"/>
    <cellStyle name="Normal 10 4 3 3 2 2 2 9" xfId="36334"/>
    <cellStyle name="Normal 10 4 3 3 2 2 3" xfId="12062"/>
    <cellStyle name="Normal 10 4 3 3 2 2 3 2" xfId="12063"/>
    <cellStyle name="Normal 10 4 3 3 2 2 3 2 2" xfId="12064"/>
    <cellStyle name="Normal 10 4 3 3 2 2 3 3" xfId="12065"/>
    <cellStyle name="Normal 10 4 3 3 2 2 3 3 2" xfId="12066"/>
    <cellStyle name="Normal 10 4 3 3 2 2 3 4" xfId="12067"/>
    <cellStyle name="Normal 10 4 3 3 2 2 3 4 2" xfId="12068"/>
    <cellStyle name="Normal 10 4 3 3 2 2 3 5" xfId="12069"/>
    <cellStyle name="Normal 10 4 3 3 2 2 3 6" xfId="12070"/>
    <cellStyle name="Normal 10 4 3 3 2 2 3 7" xfId="36335"/>
    <cellStyle name="Normal 10 4 3 3 2 2 4" xfId="12071"/>
    <cellStyle name="Normal 10 4 3 3 2 2 4 2" xfId="12072"/>
    <cellStyle name="Normal 10 4 3 3 2 2 5" xfId="12073"/>
    <cellStyle name="Normal 10 4 3 3 2 2 5 2" xfId="12074"/>
    <cellStyle name="Normal 10 4 3 3 2 2 6" xfId="12075"/>
    <cellStyle name="Normal 10 4 3 3 2 2 6 2" xfId="12076"/>
    <cellStyle name="Normal 10 4 3 3 2 2 7" xfId="12077"/>
    <cellStyle name="Normal 10 4 3 3 2 2 8" xfId="12078"/>
    <cellStyle name="Normal 10 4 3 3 2 2 9" xfId="12079"/>
    <cellStyle name="Normal 10 4 3 3 2 3" xfId="12080"/>
    <cellStyle name="Normal 10 4 3 3 2 3 2" xfId="12081"/>
    <cellStyle name="Normal 10 4 3 3 2 3 2 2" xfId="12082"/>
    <cellStyle name="Normal 10 4 3 3 2 3 2 2 2" xfId="12083"/>
    <cellStyle name="Normal 10 4 3 3 2 3 2 3" xfId="12084"/>
    <cellStyle name="Normal 10 4 3 3 2 3 2 3 2" xfId="12085"/>
    <cellStyle name="Normal 10 4 3 3 2 3 2 4" xfId="12086"/>
    <cellStyle name="Normal 10 4 3 3 2 3 2 4 2" xfId="12087"/>
    <cellStyle name="Normal 10 4 3 3 2 3 2 5" xfId="12088"/>
    <cellStyle name="Normal 10 4 3 3 2 3 2 6" xfId="12089"/>
    <cellStyle name="Normal 10 4 3 3 2 3 2 7" xfId="36336"/>
    <cellStyle name="Normal 10 4 3 3 2 3 3" xfId="12090"/>
    <cellStyle name="Normal 10 4 3 3 2 3 3 2" xfId="12091"/>
    <cellStyle name="Normal 10 4 3 3 2 3 4" xfId="12092"/>
    <cellStyle name="Normal 10 4 3 3 2 3 4 2" xfId="12093"/>
    <cellStyle name="Normal 10 4 3 3 2 3 5" xfId="12094"/>
    <cellStyle name="Normal 10 4 3 3 2 3 5 2" xfId="12095"/>
    <cellStyle name="Normal 10 4 3 3 2 3 6" xfId="12096"/>
    <cellStyle name="Normal 10 4 3 3 2 3 7" xfId="12097"/>
    <cellStyle name="Normal 10 4 3 3 2 3 8" xfId="12098"/>
    <cellStyle name="Normal 10 4 3 3 2 3 9" xfId="36337"/>
    <cellStyle name="Normal 10 4 3 3 2 4" xfId="12099"/>
    <cellStyle name="Normal 10 4 3 3 2 4 2" xfId="12100"/>
    <cellStyle name="Normal 10 4 3 3 2 4 2 2" xfId="12101"/>
    <cellStyle name="Normal 10 4 3 3 2 4 3" xfId="12102"/>
    <cellStyle name="Normal 10 4 3 3 2 4 3 2" xfId="12103"/>
    <cellStyle name="Normal 10 4 3 3 2 4 4" xfId="12104"/>
    <cellStyle name="Normal 10 4 3 3 2 4 4 2" xfId="12105"/>
    <cellStyle name="Normal 10 4 3 3 2 4 5" xfId="12106"/>
    <cellStyle name="Normal 10 4 3 3 2 4 6" xfId="12107"/>
    <cellStyle name="Normal 10 4 3 3 2 4 7" xfId="36338"/>
    <cellStyle name="Normal 10 4 3 3 2 5" xfId="12108"/>
    <cellStyle name="Normal 10 4 3 3 2 5 2" xfId="12109"/>
    <cellStyle name="Normal 10 4 3 3 2 6" xfId="12110"/>
    <cellStyle name="Normal 10 4 3 3 2 6 2" xfId="12111"/>
    <cellStyle name="Normal 10 4 3 3 2 7" xfId="12112"/>
    <cellStyle name="Normal 10 4 3 3 2 7 2" xfId="12113"/>
    <cellStyle name="Normal 10 4 3 3 2 8" xfId="12114"/>
    <cellStyle name="Normal 10 4 3 3 2 9" xfId="12115"/>
    <cellStyle name="Normal 10 4 3 3 2_Actual" xfId="12116"/>
    <cellStyle name="Normal 10 4 3 3 3" xfId="12117"/>
    <cellStyle name="Normal 10 4 3 3 3 10" xfId="12118"/>
    <cellStyle name="Normal 10 4 3 3 3 11" xfId="12119"/>
    <cellStyle name="Normal 10 4 3 3 3 12" xfId="12120"/>
    <cellStyle name="Normal 10 4 3 3 3 13" xfId="36339"/>
    <cellStyle name="Normal 10 4 3 3 3 2" xfId="12121"/>
    <cellStyle name="Normal 10 4 3 3 3 2 10" xfId="12122"/>
    <cellStyle name="Normal 10 4 3 3 3 2 11" xfId="12123"/>
    <cellStyle name="Normal 10 4 3 3 3 2 12" xfId="36340"/>
    <cellStyle name="Normal 10 4 3 3 3 2 2" xfId="12124"/>
    <cellStyle name="Normal 10 4 3 3 3 2 2 2" xfId="12125"/>
    <cellStyle name="Normal 10 4 3 3 3 2 2 2 2" xfId="12126"/>
    <cellStyle name="Normal 10 4 3 3 3 2 2 2 2 2" xfId="12127"/>
    <cellStyle name="Normal 10 4 3 3 3 2 2 2 3" xfId="12128"/>
    <cellStyle name="Normal 10 4 3 3 3 2 2 2 3 2" xfId="12129"/>
    <cellStyle name="Normal 10 4 3 3 3 2 2 2 4" xfId="12130"/>
    <cellStyle name="Normal 10 4 3 3 3 2 2 2 4 2" xfId="12131"/>
    <cellStyle name="Normal 10 4 3 3 3 2 2 2 5" xfId="12132"/>
    <cellStyle name="Normal 10 4 3 3 3 2 2 2 6" xfId="12133"/>
    <cellStyle name="Normal 10 4 3 3 3 2 2 2 7" xfId="36341"/>
    <cellStyle name="Normal 10 4 3 3 3 2 2 3" xfId="12134"/>
    <cellStyle name="Normal 10 4 3 3 3 2 2 3 2" xfId="12135"/>
    <cellStyle name="Normal 10 4 3 3 3 2 2 4" xfId="12136"/>
    <cellStyle name="Normal 10 4 3 3 3 2 2 4 2" xfId="12137"/>
    <cellStyle name="Normal 10 4 3 3 3 2 2 5" xfId="12138"/>
    <cellStyle name="Normal 10 4 3 3 3 2 2 5 2" xfId="12139"/>
    <cellStyle name="Normal 10 4 3 3 3 2 2 6" xfId="12140"/>
    <cellStyle name="Normal 10 4 3 3 3 2 2 7" xfId="12141"/>
    <cellStyle name="Normal 10 4 3 3 3 2 2 8" xfId="12142"/>
    <cellStyle name="Normal 10 4 3 3 3 2 2 9" xfId="36342"/>
    <cellStyle name="Normal 10 4 3 3 3 2 3" xfId="12143"/>
    <cellStyle name="Normal 10 4 3 3 3 2 3 2" xfId="12144"/>
    <cellStyle name="Normal 10 4 3 3 3 2 3 2 2" xfId="12145"/>
    <cellStyle name="Normal 10 4 3 3 3 2 3 3" xfId="12146"/>
    <cellStyle name="Normal 10 4 3 3 3 2 3 3 2" xfId="12147"/>
    <cellStyle name="Normal 10 4 3 3 3 2 3 4" xfId="12148"/>
    <cellStyle name="Normal 10 4 3 3 3 2 3 4 2" xfId="12149"/>
    <cellStyle name="Normal 10 4 3 3 3 2 3 5" xfId="12150"/>
    <cellStyle name="Normal 10 4 3 3 3 2 3 6" xfId="12151"/>
    <cellStyle name="Normal 10 4 3 3 3 2 3 7" xfId="36343"/>
    <cellStyle name="Normal 10 4 3 3 3 2 4" xfId="12152"/>
    <cellStyle name="Normal 10 4 3 3 3 2 4 2" xfId="12153"/>
    <cellStyle name="Normal 10 4 3 3 3 2 5" xfId="12154"/>
    <cellStyle name="Normal 10 4 3 3 3 2 5 2" xfId="12155"/>
    <cellStyle name="Normal 10 4 3 3 3 2 6" xfId="12156"/>
    <cellStyle name="Normal 10 4 3 3 3 2 6 2" xfId="12157"/>
    <cellStyle name="Normal 10 4 3 3 3 2 7" xfId="12158"/>
    <cellStyle name="Normal 10 4 3 3 3 2 8" xfId="12159"/>
    <cellStyle name="Normal 10 4 3 3 3 2 9" xfId="12160"/>
    <cellStyle name="Normal 10 4 3 3 3 3" xfId="12161"/>
    <cellStyle name="Normal 10 4 3 3 3 3 2" xfId="12162"/>
    <cellStyle name="Normal 10 4 3 3 3 3 2 2" xfId="12163"/>
    <cellStyle name="Normal 10 4 3 3 3 3 2 2 2" xfId="12164"/>
    <cellStyle name="Normal 10 4 3 3 3 3 2 3" xfId="12165"/>
    <cellStyle name="Normal 10 4 3 3 3 3 2 3 2" xfId="12166"/>
    <cellStyle name="Normal 10 4 3 3 3 3 2 4" xfId="12167"/>
    <cellStyle name="Normal 10 4 3 3 3 3 2 4 2" xfId="12168"/>
    <cellStyle name="Normal 10 4 3 3 3 3 2 5" xfId="12169"/>
    <cellStyle name="Normal 10 4 3 3 3 3 2 6" xfId="12170"/>
    <cellStyle name="Normal 10 4 3 3 3 3 2 7" xfId="36344"/>
    <cellStyle name="Normal 10 4 3 3 3 3 3" xfId="12171"/>
    <cellStyle name="Normal 10 4 3 3 3 3 3 2" xfId="12172"/>
    <cellStyle name="Normal 10 4 3 3 3 3 4" xfId="12173"/>
    <cellStyle name="Normal 10 4 3 3 3 3 4 2" xfId="12174"/>
    <cellStyle name="Normal 10 4 3 3 3 3 5" xfId="12175"/>
    <cellStyle name="Normal 10 4 3 3 3 3 5 2" xfId="12176"/>
    <cellStyle name="Normal 10 4 3 3 3 3 6" xfId="12177"/>
    <cellStyle name="Normal 10 4 3 3 3 3 7" xfId="12178"/>
    <cellStyle name="Normal 10 4 3 3 3 3 8" xfId="12179"/>
    <cellStyle name="Normal 10 4 3 3 3 3 9" xfId="36345"/>
    <cellStyle name="Normal 10 4 3 3 3 4" xfId="12180"/>
    <cellStyle name="Normal 10 4 3 3 3 4 2" xfId="12181"/>
    <cellStyle name="Normal 10 4 3 3 3 4 2 2" xfId="12182"/>
    <cellStyle name="Normal 10 4 3 3 3 4 3" xfId="12183"/>
    <cellStyle name="Normal 10 4 3 3 3 4 3 2" xfId="12184"/>
    <cellStyle name="Normal 10 4 3 3 3 4 4" xfId="12185"/>
    <cellStyle name="Normal 10 4 3 3 3 4 4 2" xfId="12186"/>
    <cellStyle name="Normal 10 4 3 3 3 4 5" xfId="12187"/>
    <cellStyle name="Normal 10 4 3 3 3 4 6" xfId="12188"/>
    <cellStyle name="Normal 10 4 3 3 3 4 7" xfId="36346"/>
    <cellStyle name="Normal 10 4 3 3 3 5" xfId="12189"/>
    <cellStyle name="Normal 10 4 3 3 3 5 2" xfId="12190"/>
    <cellStyle name="Normal 10 4 3 3 3 6" xfId="12191"/>
    <cellStyle name="Normal 10 4 3 3 3 6 2" xfId="12192"/>
    <cellStyle name="Normal 10 4 3 3 3 7" xfId="12193"/>
    <cellStyle name="Normal 10 4 3 3 3 7 2" xfId="12194"/>
    <cellStyle name="Normal 10 4 3 3 3 8" xfId="12195"/>
    <cellStyle name="Normal 10 4 3 3 3 9" xfId="12196"/>
    <cellStyle name="Normal 10 4 3 3 3_Actual" xfId="12197"/>
    <cellStyle name="Normal 10 4 3 3 4" xfId="12198"/>
    <cellStyle name="Normal 10 4 3 3 4 10" xfId="12199"/>
    <cellStyle name="Normal 10 4 3 3 4 11" xfId="12200"/>
    <cellStyle name="Normal 10 4 3 3 4 12" xfId="36347"/>
    <cellStyle name="Normal 10 4 3 3 4 2" xfId="12201"/>
    <cellStyle name="Normal 10 4 3 3 4 2 2" xfId="12202"/>
    <cellStyle name="Normal 10 4 3 3 4 2 2 2" xfId="12203"/>
    <cellStyle name="Normal 10 4 3 3 4 2 2 2 2" xfId="12204"/>
    <cellStyle name="Normal 10 4 3 3 4 2 2 3" xfId="12205"/>
    <cellStyle name="Normal 10 4 3 3 4 2 2 3 2" xfId="12206"/>
    <cellStyle name="Normal 10 4 3 3 4 2 2 4" xfId="12207"/>
    <cellStyle name="Normal 10 4 3 3 4 2 2 4 2" xfId="12208"/>
    <cellStyle name="Normal 10 4 3 3 4 2 2 5" xfId="12209"/>
    <cellStyle name="Normal 10 4 3 3 4 2 2 6" xfId="12210"/>
    <cellStyle name="Normal 10 4 3 3 4 2 2 7" xfId="36348"/>
    <cellStyle name="Normal 10 4 3 3 4 2 3" xfId="12211"/>
    <cellStyle name="Normal 10 4 3 3 4 2 3 2" xfId="12212"/>
    <cellStyle name="Normal 10 4 3 3 4 2 4" xfId="12213"/>
    <cellStyle name="Normal 10 4 3 3 4 2 4 2" xfId="12214"/>
    <cellStyle name="Normal 10 4 3 3 4 2 5" xfId="12215"/>
    <cellStyle name="Normal 10 4 3 3 4 2 5 2" xfId="12216"/>
    <cellStyle name="Normal 10 4 3 3 4 2 6" xfId="12217"/>
    <cellStyle name="Normal 10 4 3 3 4 2 7" xfId="12218"/>
    <cellStyle name="Normal 10 4 3 3 4 2 8" xfId="12219"/>
    <cellStyle name="Normal 10 4 3 3 4 2 9" xfId="36349"/>
    <cellStyle name="Normal 10 4 3 3 4 3" xfId="12220"/>
    <cellStyle name="Normal 10 4 3 3 4 3 2" xfId="12221"/>
    <cellStyle name="Normal 10 4 3 3 4 3 2 2" xfId="12222"/>
    <cellStyle name="Normal 10 4 3 3 4 3 3" xfId="12223"/>
    <cellStyle name="Normal 10 4 3 3 4 3 3 2" xfId="12224"/>
    <cellStyle name="Normal 10 4 3 3 4 3 4" xfId="12225"/>
    <cellStyle name="Normal 10 4 3 3 4 3 4 2" xfId="12226"/>
    <cellStyle name="Normal 10 4 3 3 4 3 5" xfId="12227"/>
    <cellStyle name="Normal 10 4 3 3 4 3 6" xfId="12228"/>
    <cellStyle name="Normal 10 4 3 3 4 3 7" xfId="36350"/>
    <cellStyle name="Normal 10 4 3 3 4 4" xfId="12229"/>
    <cellStyle name="Normal 10 4 3 3 4 4 2" xfId="12230"/>
    <cellStyle name="Normal 10 4 3 3 4 5" xfId="12231"/>
    <cellStyle name="Normal 10 4 3 3 4 5 2" xfId="12232"/>
    <cellStyle name="Normal 10 4 3 3 4 6" xfId="12233"/>
    <cellStyle name="Normal 10 4 3 3 4 6 2" xfId="12234"/>
    <cellStyle name="Normal 10 4 3 3 4 7" xfId="12235"/>
    <cellStyle name="Normal 10 4 3 3 4 8" xfId="12236"/>
    <cellStyle name="Normal 10 4 3 3 4 9" xfId="12237"/>
    <cellStyle name="Normal 10 4 3 3 5" xfId="12238"/>
    <cellStyle name="Normal 10 4 3 3 5 2" xfId="12239"/>
    <cellStyle name="Normal 10 4 3 3 5 2 2" xfId="12240"/>
    <cellStyle name="Normal 10 4 3 3 5 2 2 2" xfId="12241"/>
    <cellStyle name="Normal 10 4 3 3 5 2 3" xfId="12242"/>
    <cellStyle name="Normal 10 4 3 3 5 2 3 2" xfId="12243"/>
    <cellStyle name="Normal 10 4 3 3 5 2 4" xfId="12244"/>
    <cellStyle name="Normal 10 4 3 3 5 2 4 2" xfId="12245"/>
    <cellStyle name="Normal 10 4 3 3 5 2 5" xfId="12246"/>
    <cellStyle name="Normal 10 4 3 3 5 2 6" xfId="12247"/>
    <cellStyle name="Normal 10 4 3 3 5 2 7" xfId="36351"/>
    <cellStyle name="Normal 10 4 3 3 5 3" xfId="12248"/>
    <cellStyle name="Normal 10 4 3 3 5 3 2" xfId="12249"/>
    <cellStyle name="Normal 10 4 3 3 5 4" xfId="12250"/>
    <cellStyle name="Normal 10 4 3 3 5 4 2" xfId="12251"/>
    <cellStyle name="Normal 10 4 3 3 5 5" xfId="12252"/>
    <cellStyle name="Normal 10 4 3 3 5 5 2" xfId="12253"/>
    <cellStyle name="Normal 10 4 3 3 5 6" xfId="12254"/>
    <cellStyle name="Normal 10 4 3 3 5 7" xfId="12255"/>
    <cellStyle name="Normal 10 4 3 3 5 8" xfId="12256"/>
    <cellStyle name="Normal 10 4 3 3 5 9" xfId="36352"/>
    <cellStyle name="Normal 10 4 3 3 6" xfId="12257"/>
    <cellStyle name="Normal 10 4 3 3 6 2" xfId="12258"/>
    <cellStyle name="Normal 10 4 3 3 6 2 2" xfId="12259"/>
    <cellStyle name="Normal 10 4 3 3 6 3" xfId="12260"/>
    <cellStyle name="Normal 10 4 3 3 6 3 2" xfId="12261"/>
    <cellStyle name="Normal 10 4 3 3 6 4" xfId="12262"/>
    <cellStyle name="Normal 10 4 3 3 6 4 2" xfId="12263"/>
    <cellStyle name="Normal 10 4 3 3 6 5" xfId="12264"/>
    <cellStyle name="Normal 10 4 3 3 6 6" xfId="12265"/>
    <cellStyle name="Normal 10 4 3 3 6 7" xfId="36353"/>
    <cellStyle name="Normal 10 4 3 3 7" xfId="12266"/>
    <cellStyle name="Normal 10 4 3 3 7 2" xfId="12267"/>
    <cellStyle name="Normal 10 4 3 3 8" xfId="12268"/>
    <cellStyle name="Normal 10 4 3 3 8 2" xfId="12269"/>
    <cellStyle name="Normal 10 4 3 3 9" xfId="12270"/>
    <cellStyle name="Normal 10 4 3 3 9 2" xfId="12271"/>
    <cellStyle name="Normal 10 4 3 3_Actual" xfId="12272"/>
    <cellStyle name="Normal 10 4 3 4" xfId="12273"/>
    <cellStyle name="Normal 10 4 3 4 10" xfId="12274"/>
    <cellStyle name="Normal 10 4 3 4 11" xfId="12275"/>
    <cellStyle name="Normal 10 4 3 4 12" xfId="12276"/>
    <cellStyle name="Normal 10 4 3 4 13" xfId="12277"/>
    <cellStyle name="Normal 10 4 3 4 14" xfId="12278"/>
    <cellStyle name="Normal 10 4 3 4 15" xfId="36354"/>
    <cellStyle name="Normal 10 4 3 4 2" xfId="12279"/>
    <cellStyle name="Normal 10 4 3 4 2 10" xfId="12280"/>
    <cellStyle name="Normal 10 4 3 4 2 11" xfId="12281"/>
    <cellStyle name="Normal 10 4 3 4 2 12" xfId="36355"/>
    <cellStyle name="Normal 10 4 3 4 2 2" xfId="12282"/>
    <cellStyle name="Normal 10 4 3 4 2 2 2" xfId="12283"/>
    <cellStyle name="Normal 10 4 3 4 2 2 2 2" xfId="12284"/>
    <cellStyle name="Normal 10 4 3 4 2 2 2 2 2" xfId="12285"/>
    <cellStyle name="Normal 10 4 3 4 2 2 2 3" xfId="12286"/>
    <cellStyle name="Normal 10 4 3 4 2 2 2 3 2" xfId="12287"/>
    <cellStyle name="Normal 10 4 3 4 2 2 2 4" xfId="12288"/>
    <cellStyle name="Normal 10 4 3 4 2 2 2 4 2" xfId="12289"/>
    <cellStyle name="Normal 10 4 3 4 2 2 2 5" xfId="12290"/>
    <cellStyle name="Normal 10 4 3 4 2 2 2 6" xfId="12291"/>
    <cellStyle name="Normal 10 4 3 4 2 2 2 7" xfId="36356"/>
    <cellStyle name="Normal 10 4 3 4 2 2 3" xfId="12292"/>
    <cellStyle name="Normal 10 4 3 4 2 2 3 2" xfId="12293"/>
    <cellStyle name="Normal 10 4 3 4 2 2 4" xfId="12294"/>
    <cellStyle name="Normal 10 4 3 4 2 2 4 2" xfId="12295"/>
    <cellStyle name="Normal 10 4 3 4 2 2 5" xfId="12296"/>
    <cellStyle name="Normal 10 4 3 4 2 2 5 2" xfId="12297"/>
    <cellStyle name="Normal 10 4 3 4 2 2 6" xfId="12298"/>
    <cellStyle name="Normal 10 4 3 4 2 2 7" xfId="12299"/>
    <cellStyle name="Normal 10 4 3 4 2 2 8" xfId="12300"/>
    <cellStyle name="Normal 10 4 3 4 2 2 9" xfId="36357"/>
    <cellStyle name="Normal 10 4 3 4 2 3" xfId="12301"/>
    <cellStyle name="Normal 10 4 3 4 2 3 2" xfId="12302"/>
    <cellStyle name="Normal 10 4 3 4 2 3 2 2" xfId="12303"/>
    <cellStyle name="Normal 10 4 3 4 2 3 3" xfId="12304"/>
    <cellStyle name="Normal 10 4 3 4 2 3 3 2" xfId="12305"/>
    <cellStyle name="Normal 10 4 3 4 2 3 4" xfId="12306"/>
    <cellStyle name="Normal 10 4 3 4 2 3 4 2" xfId="12307"/>
    <cellStyle name="Normal 10 4 3 4 2 3 5" xfId="12308"/>
    <cellStyle name="Normal 10 4 3 4 2 3 6" xfId="12309"/>
    <cellStyle name="Normal 10 4 3 4 2 3 7" xfId="36358"/>
    <cellStyle name="Normal 10 4 3 4 2 4" xfId="12310"/>
    <cellStyle name="Normal 10 4 3 4 2 4 2" xfId="12311"/>
    <cellStyle name="Normal 10 4 3 4 2 5" xfId="12312"/>
    <cellStyle name="Normal 10 4 3 4 2 5 2" xfId="12313"/>
    <cellStyle name="Normal 10 4 3 4 2 6" xfId="12314"/>
    <cellStyle name="Normal 10 4 3 4 2 6 2" xfId="12315"/>
    <cellStyle name="Normal 10 4 3 4 2 7" xfId="12316"/>
    <cellStyle name="Normal 10 4 3 4 2 8" xfId="12317"/>
    <cellStyle name="Normal 10 4 3 4 2 9" xfId="12318"/>
    <cellStyle name="Normal 10 4 3 4 3" xfId="12319"/>
    <cellStyle name="Normal 10 4 3 4 3 10" xfId="12320"/>
    <cellStyle name="Normal 10 4 3 4 3 11" xfId="12321"/>
    <cellStyle name="Normal 10 4 3 4 3 12" xfId="36359"/>
    <cellStyle name="Normal 10 4 3 4 3 2" xfId="12322"/>
    <cellStyle name="Normal 10 4 3 4 3 2 2" xfId="12323"/>
    <cellStyle name="Normal 10 4 3 4 3 2 2 2" xfId="12324"/>
    <cellStyle name="Normal 10 4 3 4 3 2 2 2 2" xfId="12325"/>
    <cellStyle name="Normal 10 4 3 4 3 2 2 3" xfId="12326"/>
    <cellStyle name="Normal 10 4 3 4 3 2 2 3 2" xfId="12327"/>
    <cellStyle name="Normal 10 4 3 4 3 2 2 4" xfId="12328"/>
    <cellStyle name="Normal 10 4 3 4 3 2 2 4 2" xfId="12329"/>
    <cellStyle name="Normal 10 4 3 4 3 2 2 5" xfId="12330"/>
    <cellStyle name="Normal 10 4 3 4 3 2 2 6" xfId="12331"/>
    <cellStyle name="Normal 10 4 3 4 3 2 2 7" xfId="36360"/>
    <cellStyle name="Normal 10 4 3 4 3 2 3" xfId="12332"/>
    <cellStyle name="Normal 10 4 3 4 3 2 3 2" xfId="12333"/>
    <cellStyle name="Normal 10 4 3 4 3 2 4" xfId="12334"/>
    <cellStyle name="Normal 10 4 3 4 3 2 4 2" xfId="12335"/>
    <cellStyle name="Normal 10 4 3 4 3 2 5" xfId="12336"/>
    <cellStyle name="Normal 10 4 3 4 3 2 5 2" xfId="12337"/>
    <cellStyle name="Normal 10 4 3 4 3 2 6" xfId="12338"/>
    <cellStyle name="Normal 10 4 3 4 3 2 7" xfId="12339"/>
    <cellStyle name="Normal 10 4 3 4 3 2 8" xfId="12340"/>
    <cellStyle name="Normal 10 4 3 4 3 2 9" xfId="36361"/>
    <cellStyle name="Normal 10 4 3 4 3 3" xfId="12341"/>
    <cellStyle name="Normal 10 4 3 4 3 3 2" xfId="12342"/>
    <cellStyle name="Normal 10 4 3 4 3 3 2 2" xfId="12343"/>
    <cellStyle name="Normal 10 4 3 4 3 3 3" xfId="12344"/>
    <cellStyle name="Normal 10 4 3 4 3 3 3 2" xfId="12345"/>
    <cellStyle name="Normal 10 4 3 4 3 3 4" xfId="12346"/>
    <cellStyle name="Normal 10 4 3 4 3 3 4 2" xfId="12347"/>
    <cellStyle name="Normal 10 4 3 4 3 3 5" xfId="12348"/>
    <cellStyle name="Normal 10 4 3 4 3 3 6" xfId="12349"/>
    <cellStyle name="Normal 10 4 3 4 3 3 7" xfId="36362"/>
    <cellStyle name="Normal 10 4 3 4 3 4" xfId="12350"/>
    <cellStyle name="Normal 10 4 3 4 3 4 2" xfId="12351"/>
    <cellStyle name="Normal 10 4 3 4 3 5" xfId="12352"/>
    <cellStyle name="Normal 10 4 3 4 3 5 2" xfId="12353"/>
    <cellStyle name="Normal 10 4 3 4 3 6" xfId="12354"/>
    <cellStyle name="Normal 10 4 3 4 3 6 2" xfId="12355"/>
    <cellStyle name="Normal 10 4 3 4 3 7" xfId="12356"/>
    <cellStyle name="Normal 10 4 3 4 3 8" xfId="12357"/>
    <cellStyle name="Normal 10 4 3 4 3 9" xfId="12358"/>
    <cellStyle name="Normal 10 4 3 4 4" xfId="12359"/>
    <cellStyle name="Normal 10 4 3 4 4 10" xfId="12360"/>
    <cellStyle name="Normal 10 4 3 4 4 11" xfId="12361"/>
    <cellStyle name="Normal 10 4 3 4 4 12" xfId="36363"/>
    <cellStyle name="Normal 10 4 3 4 4 2" xfId="12362"/>
    <cellStyle name="Normal 10 4 3 4 4 2 2" xfId="12363"/>
    <cellStyle name="Normal 10 4 3 4 4 2 2 2" xfId="12364"/>
    <cellStyle name="Normal 10 4 3 4 4 2 2 2 2" xfId="12365"/>
    <cellStyle name="Normal 10 4 3 4 4 2 2 3" xfId="12366"/>
    <cellStyle name="Normal 10 4 3 4 4 2 2 3 2" xfId="12367"/>
    <cellStyle name="Normal 10 4 3 4 4 2 2 4" xfId="12368"/>
    <cellStyle name="Normal 10 4 3 4 4 2 2 4 2" xfId="12369"/>
    <cellStyle name="Normal 10 4 3 4 4 2 2 5" xfId="12370"/>
    <cellStyle name="Normal 10 4 3 4 4 2 2 6" xfId="12371"/>
    <cellStyle name="Normal 10 4 3 4 4 2 2 7" xfId="36364"/>
    <cellStyle name="Normal 10 4 3 4 4 2 3" xfId="12372"/>
    <cellStyle name="Normal 10 4 3 4 4 2 3 2" xfId="12373"/>
    <cellStyle name="Normal 10 4 3 4 4 2 4" xfId="12374"/>
    <cellStyle name="Normal 10 4 3 4 4 2 4 2" xfId="12375"/>
    <cellStyle name="Normal 10 4 3 4 4 2 5" xfId="12376"/>
    <cellStyle name="Normal 10 4 3 4 4 2 5 2" xfId="12377"/>
    <cellStyle name="Normal 10 4 3 4 4 2 6" xfId="12378"/>
    <cellStyle name="Normal 10 4 3 4 4 2 7" xfId="12379"/>
    <cellStyle name="Normal 10 4 3 4 4 2 8" xfId="12380"/>
    <cellStyle name="Normal 10 4 3 4 4 2 9" xfId="36365"/>
    <cellStyle name="Normal 10 4 3 4 4 3" xfId="12381"/>
    <cellStyle name="Normal 10 4 3 4 4 3 2" xfId="12382"/>
    <cellStyle name="Normal 10 4 3 4 4 3 2 2" xfId="12383"/>
    <cellStyle name="Normal 10 4 3 4 4 3 3" xfId="12384"/>
    <cellStyle name="Normal 10 4 3 4 4 3 3 2" xfId="12385"/>
    <cellStyle name="Normal 10 4 3 4 4 3 4" xfId="12386"/>
    <cellStyle name="Normal 10 4 3 4 4 3 4 2" xfId="12387"/>
    <cellStyle name="Normal 10 4 3 4 4 3 5" xfId="12388"/>
    <cellStyle name="Normal 10 4 3 4 4 3 6" xfId="12389"/>
    <cellStyle name="Normal 10 4 3 4 4 3 7" xfId="36366"/>
    <cellStyle name="Normal 10 4 3 4 4 4" xfId="12390"/>
    <cellStyle name="Normal 10 4 3 4 4 4 2" xfId="12391"/>
    <cellStyle name="Normal 10 4 3 4 4 5" xfId="12392"/>
    <cellStyle name="Normal 10 4 3 4 4 5 2" xfId="12393"/>
    <cellStyle name="Normal 10 4 3 4 4 6" xfId="12394"/>
    <cellStyle name="Normal 10 4 3 4 4 6 2" xfId="12395"/>
    <cellStyle name="Normal 10 4 3 4 4 7" xfId="12396"/>
    <cellStyle name="Normal 10 4 3 4 4 8" xfId="12397"/>
    <cellStyle name="Normal 10 4 3 4 4 9" xfId="12398"/>
    <cellStyle name="Normal 10 4 3 4 5" xfId="12399"/>
    <cellStyle name="Normal 10 4 3 4 5 2" xfId="12400"/>
    <cellStyle name="Normal 10 4 3 4 5 2 2" xfId="12401"/>
    <cellStyle name="Normal 10 4 3 4 5 2 2 2" xfId="12402"/>
    <cellStyle name="Normal 10 4 3 4 5 2 3" xfId="12403"/>
    <cellStyle name="Normal 10 4 3 4 5 2 3 2" xfId="12404"/>
    <cellStyle name="Normal 10 4 3 4 5 2 4" xfId="12405"/>
    <cellStyle name="Normal 10 4 3 4 5 2 4 2" xfId="12406"/>
    <cellStyle name="Normal 10 4 3 4 5 2 5" xfId="12407"/>
    <cellStyle name="Normal 10 4 3 4 5 2 6" xfId="12408"/>
    <cellStyle name="Normal 10 4 3 4 5 2 7" xfId="36367"/>
    <cellStyle name="Normal 10 4 3 4 5 3" xfId="12409"/>
    <cellStyle name="Normal 10 4 3 4 5 3 2" xfId="12410"/>
    <cellStyle name="Normal 10 4 3 4 5 4" xfId="12411"/>
    <cellStyle name="Normal 10 4 3 4 5 4 2" xfId="12412"/>
    <cellStyle name="Normal 10 4 3 4 5 5" xfId="12413"/>
    <cellStyle name="Normal 10 4 3 4 5 5 2" xfId="12414"/>
    <cellStyle name="Normal 10 4 3 4 5 6" xfId="12415"/>
    <cellStyle name="Normal 10 4 3 4 5 7" xfId="12416"/>
    <cellStyle name="Normal 10 4 3 4 5 8" xfId="12417"/>
    <cellStyle name="Normal 10 4 3 4 5 9" xfId="36368"/>
    <cellStyle name="Normal 10 4 3 4 6" xfId="12418"/>
    <cellStyle name="Normal 10 4 3 4 6 2" xfId="12419"/>
    <cellStyle name="Normal 10 4 3 4 6 2 2" xfId="12420"/>
    <cellStyle name="Normal 10 4 3 4 6 3" xfId="12421"/>
    <cellStyle name="Normal 10 4 3 4 6 3 2" xfId="12422"/>
    <cellStyle name="Normal 10 4 3 4 6 4" xfId="12423"/>
    <cellStyle name="Normal 10 4 3 4 6 4 2" xfId="12424"/>
    <cellStyle name="Normal 10 4 3 4 6 5" xfId="12425"/>
    <cellStyle name="Normal 10 4 3 4 6 6" xfId="12426"/>
    <cellStyle name="Normal 10 4 3 4 6 7" xfId="36369"/>
    <cellStyle name="Normal 10 4 3 4 7" xfId="12427"/>
    <cellStyle name="Normal 10 4 3 4 7 2" xfId="12428"/>
    <cellStyle name="Normal 10 4 3 4 8" xfId="12429"/>
    <cellStyle name="Normal 10 4 3 4 8 2" xfId="12430"/>
    <cellStyle name="Normal 10 4 3 4 9" xfId="12431"/>
    <cellStyle name="Normal 10 4 3 4 9 2" xfId="12432"/>
    <cellStyle name="Normal 10 4 3 4_Actual" xfId="12433"/>
    <cellStyle name="Normal 10 4 3 5" xfId="12434"/>
    <cellStyle name="Normal 10 4 3 5 10" xfId="12435"/>
    <cellStyle name="Normal 10 4 3 5 11" xfId="12436"/>
    <cellStyle name="Normal 10 4 3 5 12" xfId="12437"/>
    <cellStyle name="Normal 10 4 3 5 13" xfId="12438"/>
    <cellStyle name="Normal 10 4 3 5 14" xfId="12439"/>
    <cellStyle name="Normal 10 4 3 5 15" xfId="36370"/>
    <cellStyle name="Normal 10 4 3 5 2" xfId="12440"/>
    <cellStyle name="Normal 10 4 3 5 2 10" xfId="12441"/>
    <cellStyle name="Normal 10 4 3 5 2 11" xfId="12442"/>
    <cellStyle name="Normal 10 4 3 5 2 12" xfId="36371"/>
    <cellStyle name="Normal 10 4 3 5 2 2" xfId="12443"/>
    <cellStyle name="Normal 10 4 3 5 2 2 2" xfId="12444"/>
    <cellStyle name="Normal 10 4 3 5 2 2 2 2" xfId="12445"/>
    <cellStyle name="Normal 10 4 3 5 2 2 2 2 2" xfId="12446"/>
    <cellStyle name="Normal 10 4 3 5 2 2 2 3" xfId="12447"/>
    <cellStyle name="Normal 10 4 3 5 2 2 2 3 2" xfId="12448"/>
    <cellStyle name="Normal 10 4 3 5 2 2 2 4" xfId="12449"/>
    <cellStyle name="Normal 10 4 3 5 2 2 2 4 2" xfId="12450"/>
    <cellStyle name="Normal 10 4 3 5 2 2 2 5" xfId="12451"/>
    <cellStyle name="Normal 10 4 3 5 2 2 2 6" xfId="12452"/>
    <cellStyle name="Normal 10 4 3 5 2 2 2 7" xfId="36372"/>
    <cellStyle name="Normal 10 4 3 5 2 2 3" xfId="12453"/>
    <cellStyle name="Normal 10 4 3 5 2 2 3 2" xfId="12454"/>
    <cellStyle name="Normal 10 4 3 5 2 2 4" xfId="12455"/>
    <cellStyle name="Normal 10 4 3 5 2 2 4 2" xfId="12456"/>
    <cellStyle name="Normal 10 4 3 5 2 2 5" xfId="12457"/>
    <cellStyle name="Normal 10 4 3 5 2 2 5 2" xfId="12458"/>
    <cellStyle name="Normal 10 4 3 5 2 2 6" xfId="12459"/>
    <cellStyle name="Normal 10 4 3 5 2 2 7" xfId="12460"/>
    <cellStyle name="Normal 10 4 3 5 2 2 8" xfId="12461"/>
    <cellStyle name="Normal 10 4 3 5 2 2 9" xfId="36373"/>
    <cellStyle name="Normal 10 4 3 5 2 3" xfId="12462"/>
    <cellStyle name="Normal 10 4 3 5 2 3 2" xfId="12463"/>
    <cellStyle name="Normal 10 4 3 5 2 3 2 2" xfId="12464"/>
    <cellStyle name="Normal 10 4 3 5 2 3 3" xfId="12465"/>
    <cellStyle name="Normal 10 4 3 5 2 3 3 2" xfId="12466"/>
    <cellStyle name="Normal 10 4 3 5 2 3 4" xfId="12467"/>
    <cellStyle name="Normal 10 4 3 5 2 3 4 2" xfId="12468"/>
    <cellStyle name="Normal 10 4 3 5 2 3 5" xfId="12469"/>
    <cellStyle name="Normal 10 4 3 5 2 3 6" xfId="12470"/>
    <cellStyle name="Normal 10 4 3 5 2 3 7" xfId="36374"/>
    <cellStyle name="Normal 10 4 3 5 2 4" xfId="12471"/>
    <cellStyle name="Normal 10 4 3 5 2 4 2" xfId="12472"/>
    <cellStyle name="Normal 10 4 3 5 2 5" xfId="12473"/>
    <cellStyle name="Normal 10 4 3 5 2 5 2" xfId="12474"/>
    <cellStyle name="Normal 10 4 3 5 2 6" xfId="12475"/>
    <cellStyle name="Normal 10 4 3 5 2 6 2" xfId="12476"/>
    <cellStyle name="Normal 10 4 3 5 2 7" xfId="12477"/>
    <cellStyle name="Normal 10 4 3 5 2 8" xfId="12478"/>
    <cellStyle name="Normal 10 4 3 5 2 9" xfId="12479"/>
    <cellStyle name="Normal 10 4 3 5 3" xfId="12480"/>
    <cellStyle name="Normal 10 4 3 5 3 10" xfId="12481"/>
    <cellStyle name="Normal 10 4 3 5 3 11" xfId="12482"/>
    <cellStyle name="Normal 10 4 3 5 3 12" xfId="36375"/>
    <cellStyle name="Normal 10 4 3 5 3 2" xfId="12483"/>
    <cellStyle name="Normal 10 4 3 5 3 2 2" xfId="12484"/>
    <cellStyle name="Normal 10 4 3 5 3 2 2 2" xfId="12485"/>
    <cellStyle name="Normal 10 4 3 5 3 2 2 2 2" xfId="12486"/>
    <cellStyle name="Normal 10 4 3 5 3 2 2 3" xfId="12487"/>
    <cellStyle name="Normal 10 4 3 5 3 2 2 3 2" xfId="12488"/>
    <cellStyle name="Normal 10 4 3 5 3 2 2 4" xfId="12489"/>
    <cellStyle name="Normal 10 4 3 5 3 2 2 4 2" xfId="12490"/>
    <cellStyle name="Normal 10 4 3 5 3 2 2 5" xfId="12491"/>
    <cellStyle name="Normal 10 4 3 5 3 2 2 6" xfId="12492"/>
    <cellStyle name="Normal 10 4 3 5 3 2 2 7" xfId="36376"/>
    <cellStyle name="Normal 10 4 3 5 3 2 3" xfId="12493"/>
    <cellStyle name="Normal 10 4 3 5 3 2 3 2" xfId="12494"/>
    <cellStyle name="Normal 10 4 3 5 3 2 4" xfId="12495"/>
    <cellStyle name="Normal 10 4 3 5 3 2 4 2" xfId="12496"/>
    <cellStyle name="Normal 10 4 3 5 3 2 5" xfId="12497"/>
    <cellStyle name="Normal 10 4 3 5 3 2 5 2" xfId="12498"/>
    <cellStyle name="Normal 10 4 3 5 3 2 6" xfId="12499"/>
    <cellStyle name="Normal 10 4 3 5 3 2 7" xfId="12500"/>
    <cellStyle name="Normal 10 4 3 5 3 2 8" xfId="12501"/>
    <cellStyle name="Normal 10 4 3 5 3 2 9" xfId="36377"/>
    <cellStyle name="Normal 10 4 3 5 3 3" xfId="12502"/>
    <cellStyle name="Normal 10 4 3 5 3 3 2" xfId="12503"/>
    <cellStyle name="Normal 10 4 3 5 3 3 2 2" xfId="12504"/>
    <cellStyle name="Normal 10 4 3 5 3 3 3" xfId="12505"/>
    <cellStyle name="Normal 10 4 3 5 3 3 3 2" xfId="12506"/>
    <cellStyle name="Normal 10 4 3 5 3 3 4" xfId="12507"/>
    <cellStyle name="Normal 10 4 3 5 3 3 4 2" xfId="12508"/>
    <cellStyle name="Normal 10 4 3 5 3 3 5" xfId="12509"/>
    <cellStyle name="Normal 10 4 3 5 3 3 6" xfId="12510"/>
    <cellStyle name="Normal 10 4 3 5 3 3 7" xfId="36378"/>
    <cellStyle name="Normal 10 4 3 5 3 4" xfId="12511"/>
    <cellStyle name="Normal 10 4 3 5 3 4 2" xfId="12512"/>
    <cellStyle name="Normal 10 4 3 5 3 5" xfId="12513"/>
    <cellStyle name="Normal 10 4 3 5 3 5 2" xfId="12514"/>
    <cellStyle name="Normal 10 4 3 5 3 6" xfId="12515"/>
    <cellStyle name="Normal 10 4 3 5 3 6 2" xfId="12516"/>
    <cellStyle name="Normal 10 4 3 5 3 7" xfId="12517"/>
    <cellStyle name="Normal 10 4 3 5 3 8" xfId="12518"/>
    <cellStyle name="Normal 10 4 3 5 3 9" xfId="12519"/>
    <cellStyle name="Normal 10 4 3 5 4" xfId="12520"/>
    <cellStyle name="Normal 10 4 3 5 4 10" xfId="12521"/>
    <cellStyle name="Normal 10 4 3 5 4 11" xfId="12522"/>
    <cellStyle name="Normal 10 4 3 5 4 12" xfId="36379"/>
    <cellStyle name="Normal 10 4 3 5 4 2" xfId="12523"/>
    <cellStyle name="Normal 10 4 3 5 4 2 2" xfId="12524"/>
    <cellStyle name="Normal 10 4 3 5 4 2 2 2" xfId="12525"/>
    <cellStyle name="Normal 10 4 3 5 4 2 2 2 2" xfId="12526"/>
    <cellStyle name="Normal 10 4 3 5 4 2 2 3" xfId="12527"/>
    <cellStyle name="Normal 10 4 3 5 4 2 2 3 2" xfId="12528"/>
    <cellStyle name="Normal 10 4 3 5 4 2 2 4" xfId="12529"/>
    <cellStyle name="Normal 10 4 3 5 4 2 2 4 2" xfId="12530"/>
    <cellStyle name="Normal 10 4 3 5 4 2 2 5" xfId="12531"/>
    <cellStyle name="Normal 10 4 3 5 4 2 2 6" xfId="12532"/>
    <cellStyle name="Normal 10 4 3 5 4 2 2 7" xfId="36380"/>
    <cellStyle name="Normal 10 4 3 5 4 2 3" xfId="12533"/>
    <cellStyle name="Normal 10 4 3 5 4 2 3 2" xfId="12534"/>
    <cellStyle name="Normal 10 4 3 5 4 2 4" xfId="12535"/>
    <cellStyle name="Normal 10 4 3 5 4 2 4 2" xfId="12536"/>
    <cellStyle name="Normal 10 4 3 5 4 2 5" xfId="12537"/>
    <cellStyle name="Normal 10 4 3 5 4 2 5 2" xfId="12538"/>
    <cellStyle name="Normal 10 4 3 5 4 2 6" xfId="12539"/>
    <cellStyle name="Normal 10 4 3 5 4 2 7" xfId="12540"/>
    <cellStyle name="Normal 10 4 3 5 4 2 8" xfId="12541"/>
    <cellStyle name="Normal 10 4 3 5 4 2 9" xfId="36381"/>
    <cellStyle name="Normal 10 4 3 5 4 3" xfId="12542"/>
    <cellStyle name="Normal 10 4 3 5 4 3 2" xfId="12543"/>
    <cellStyle name="Normal 10 4 3 5 4 3 2 2" xfId="12544"/>
    <cellStyle name="Normal 10 4 3 5 4 3 3" xfId="12545"/>
    <cellStyle name="Normal 10 4 3 5 4 3 3 2" xfId="12546"/>
    <cellStyle name="Normal 10 4 3 5 4 3 4" xfId="12547"/>
    <cellStyle name="Normal 10 4 3 5 4 3 4 2" xfId="12548"/>
    <cellStyle name="Normal 10 4 3 5 4 3 5" xfId="12549"/>
    <cellStyle name="Normal 10 4 3 5 4 3 6" xfId="12550"/>
    <cellStyle name="Normal 10 4 3 5 4 3 7" xfId="36382"/>
    <cellStyle name="Normal 10 4 3 5 4 4" xfId="12551"/>
    <cellStyle name="Normal 10 4 3 5 4 4 2" xfId="12552"/>
    <cellStyle name="Normal 10 4 3 5 4 5" xfId="12553"/>
    <cellStyle name="Normal 10 4 3 5 4 5 2" xfId="12554"/>
    <cellStyle name="Normal 10 4 3 5 4 6" xfId="12555"/>
    <cellStyle name="Normal 10 4 3 5 4 6 2" xfId="12556"/>
    <cellStyle name="Normal 10 4 3 5 4 7" xfId="12557"/>
    <cellStyle name="Normal 10 4 3 5 4 8" xfId="12558"/>
    <cellStyle name="Normal 10 4 3 5 4 9" xfId="12559"/>
    <cellStyle name="Normal 10 4 3 5 5" xfId="12560"/>
    <cellStyle name="Normal 10 4 3 5 5 2" xfId="12561"/>
    <cellStyle name="Normal 10 4 3 5 5 2 2" xfId="12562"/>
    <cellStyle name="Normal 10 4 3 5 5 2 2 2" xfId="12563"/>
    <cellStyle name="Normal 10 4 3 5 5 2 3" xfId="12564"/>
    <cellStyle name="Normal 10 4 3 5 5 2 3 2" xfId="12565"/>
    <cellStyle name="Normal 10 4 3 5 5 2 4" xfId="12566"/>
    <cellStyle name="Normal 10 4 3 5 5 2 4 2" xfId="12567"/>
    <cellStyle name="Normal 10 4 3 5 5 2 5" xfId="12568"/>
    <cellStyle name="Normal 10 4 3 5 5 2 6" xfId="12569"/>
    <cellStyle name="Normal 10 4 3 5 5 2 7" xfId="36383"/>
    <cellStyle name="Normal 10 4 3 5 5 3" xfId="12570"/>
    <cellStyle name="Normal 10 4 3 5 5 3 2" xfId="12571"/>
    <cellStyle name="Normal 10 4 3 5 5 4" xfId="12572"/>
    <cellStyle name="Normal 10 4 3 5 5 4 2" xfId="12573"/>
    <cellStyle name="Normal 10 4 3 5 5 5" xfId="12574"/>
    <cellStyle name="Normal 10 4 3 5 5 5 2" xfId="12575"/>
    <cellStyle name="Normal 10 4 3 5 5 6" xfId="12576"/>
    <cellStyle name="Normal 10 4 3 5 5 7" xfId="12577"/>
    <cellStyle name="Normal 10 4 3 5 5 8" xfId="12578"/>
    <cellStyle name="Normal 10 4 3 5 5 9" xfId="36384"/>
    <cellStyle name="Normal 10 4 3 5 6" xfId="12579"/>
    <cellStyle name="Normal 10 4 3 5 6 2" xfId="12580"/>
    <cellStyle name="Normal 10 4 3 5 6 2 2" xfId="12581"/>
    <cellStyle name="Normal 10 4 3 5 6 3" xfId="12582"/>
    <cellStyle name="Normal 10 4 3 5 6 3 2" xfId="12583"/>
    <cellStyle name="Normal 10 4 3 5 6 4" xfId="12584"/>
    <cellStyle name="Normal 10 4 3 5 6 4 2" xfId="12585"/>
    <cellStyle name="Normal 10 4 3 5 6 5" xfId="12586"/>
    <cellStyle name="Normal 10 4 3 5 6 6" xfId="12587"/>
    <cellStyle name="Normal 10 4 3 5 6 7" xfId="36385"/>
    <cellStyle name="Normal 10 4 3 5 7" xfId="12588"/>
    <cellStyle name="Normal 10 4 3 5 7 2" xfId="12589"/>
    <cellStyle name="Normal 10 4 3 5 8" xfId="12590"/>
    <cellStyle name="Normal 10 4 3 5 8 2" xfId="12591"/>
    <cellStyle name="Normal 10 4 3 5 9" xfId="12592"/>
    <cellStyle name="Normal 10 4 3 5 9 2" xfId="12593"/>
    <cellStyle name="Normal 10 4 3 5_Actual" xfId="12594"/>
    <cellStyle name="Normal 10 4 3 6" xfId="12595"/>
    <cellStyle name="Normal 10 4 3 6 10" xfId="12596"/>
    <cellStyle name="Normal 10 4 3 6 11" xfId="12597"/>
    <cellStyle name="Normal 10 4 3 6 12" xfId="36386"/>
    <cellStyle name="Normal 10 4 3 6 2" xfId="12598"/>
    <cellStyle name="Normal 10 4 3 6 2 2" xfId="12599"/>
    <cellStyle name="Normal 10 4 3 6 2 2 2" xfId="12600"/>
    <cellStyle name="Normal 10 4 3 6 2 2 2 2" xfId="12601"/>
    <cellStyle name="Normal 10 4 3 6 2 2 3" xfId="12602"/>
    <cellStyle name="Normal 10 4 3 6 2 2 3 2" xfId="12603"/>
    <cellStyle name="Normal 10 4 3 6 2 2 4" xfId="12604"/>
    <cellStyle name="Normal 10 4 3 6 2 2 4 2" xfId="12605"/>
    <cellStyle name="Normal 10 4 3 6 2 2 5" xfId="12606"/>
    <cellStyle name="Normal 10 4 3 6 2 2 6" xfId="12607"/>
    <cellStyle name="Normal 10 4 3 6 2 2 7" xfId="36387"/>
    <cellStyle name="Normal 10 4 3 6 2 3" xfId="12608"/>
    <cellStyle name="Normal 10 4 3 6 2 3 2" xfId="12609"/>
    <cellStyle name="Normal 10 4 3 6 2 4" xfId="12610"/>
    <cellStyle name="Normal 10 4 3 6 2 4 2" xfId="12611"/>
    <cellStyle name="Normal 10 4 3 6 2 5" xfId="12612"/>
    <cellStyle name="Normal 10 4 3 6 2 5 2" xfId="12613"/>
    <cellStyle name="Normal 10 4 3 6 2 6" xfId="12614"/>
    <cellStyle name="Normal 10 4 3 6 2 7" xfId="12615"/>
    <cellStyle name="Normal 10 4 3 6 2 8" xfId="12616"/>
    <cellStyle name="Normal 10 4 3 6 2 9" xfId="36388"/>
    <cellStyle name="Normal 10 4 3 6 3" xfId="12617"/>
    <cellStyle name="Normal 10 4 3 6 3 2" xfId="12618"/>
    <cellStyle name="Normal 10 4 3 6 3 2 2" xfId="12619"/>
    <cellStyle name="Normal 10 4 3 6 3 3" xfId="12620"/>
    <cellStyle name="Normal 10 4 3 6 3 3 2" xfId="12621"/>
    <cellStyle name="Normal 10 4 3 6 3 4" xfId="12622"/>
    <cellStyle name="Normal 10 4 3 6 3 4 2" xfId="12623"/>
    <cellStyle name="Normal 10 4 3 6 3 5" xfId="12624"/>
    <cellStyle name="Normal 10 4 3 6 3 6" xfId="12625"/>
    <cellStyle name="Normal 10 4 3 6 3 7" xfId="36389"/>
    <cellStyle name="Normal 10 4 3 6 4" xfId="12626"/>
    <cellStyle name="Normal 10 4 3 6 4 2" xfId="12627"/>
    <cellStyle name="Normal 10 4 3 6 5" xfId="12628"/>
    <cellStyle name="Normal 10 4 3 6 5 2" xfId="12629"/>
    <cellStyle name="Normal 10 4 3 6 6" xfId="12630"/>
    <cellStyle name="Normal 10 4 3 6 6 2" xfId="12631"/>
    <cellStyle name="Normal 10 4 3 6 7" xfId="12632"/>
    <cellStyle name="Normal 10 4 3 6 8" xfId="12633"/>
    <cellStyle name="Normal 10 4 3 6 9" xfId="12634"/>
    <cellStyle name="Normal 10 4 3 7" xfId="12635"/>
    <cellStyle name="Normal 10 4 3 7 10" xfId="12636"/>
    <cellStyle name="Normal 10 4 3 7 11" xfId="12637"/>
    <cellStyle name="Normal 10 4 3 7 12" xfId="36390"/>
    <cellStyle name="Normal 10 4 3 7 2" xfId="12638"/>
    <cellStyle name="Normal 10 4 3 7 2 2" xfId="12639"/>
    <cellStyle name="Normal 10 4 3 7 2 2 2" xfId="12640"/>
    <cellStyle name="Normal 10 4 3 7 2 2 2 2" xfId="12641"/>
    <cellStyle name="Normal 10 4 3 7 2 2 3" xfId="12642"/>
    <cellStyle name="Normal 10 4 3 7 2 2 3 2" xfId="12643"/>
    <cellStyle name="Normal 10 4 3 7 2 2 4" xfId="12644"/>
    <cellStyle name="Normal 10 4 3 7 2 2 4 2" xfId="12645"/>
    <cellStyle name="Normal 10 4 3 7 2 2 5" xfId="12646"/>
    <cellStyle name="Normal 10 4 3 7 2 2 6" xfId="12647"/>
    <cellStyle name="Normal 10 4 3 7 2 2 7" xfId="36391"/>
    <cellStyle name="Normal 10 4 3 7 2 3" xfId="12648"/>
    <cellStyle name="Normal 10 4 3 7 2 3 2" xfId="12649"/>
    <cellStyle name="Normal 10 4 3 7 2 4" xfId="12650"/>
    <cellStyle name="Normal 10 4 3 7 2 4 2" xfId="12651"/>
    <cellStyle name="Normal 10 4 3 7 2 5" xfId="12652"/>
    <cellStyle name="Normal 10 4 3 7 2 5 2" xfId="12653"/>
    <cellStyle name="Normal 10 4 3 7 2 6" xfId="12654"/>
    <cellStyle name="Normal 10 4 3 7 2 7" xfId="12655"/>
    <cellStyle name="Normal 10 4 3 7 2 8" xfId="12656"/>
    <cellStyle name="Normal 10 4 3 7 2 9" xfId="36392"/>
    <cellStyle name="Normal 10 4 3 7 3" xfId="12657"/>
    <cellStyle name="Normal 10 4 3 7 3 2" xfId="12658"/>
    <cellStyle name="Normal 10 4 3 7 3 2 2" xfId="12659"/>
    <cellStyle name="Normal 10 4 3 7 3 3" xfId="12660"/>
    <cellStyle name="Normal 10 4 3 7 3 3 2" xfId="12661"/>
    <cellStyle name="Normal 10 4 3 7 3 4" xfId="12662"/>
    <cellStyle name="Normal 10 4 3 7 3 4 2" xfId="12663"/>
    <cellStyle name="Normal 10 4 3 7 3 5" xfId="12664"/>
    <cellStyle name="Normal 10 4 3 7 3 6" xfId="12665"/>
    <cellStyle name="Normal 10 4 3 7 3 7" xfId="36393"/>
    <cellStyle name="Normal 10 4 3 7 4" xfId="12666"/>
    <cellStyle name="Normal 10 4 3 7 4 2" xfId="12667"/>
    <cellStyle name="Normal 10 4 3 7 5" xfId="12668"/>
    <cellStyle name="Normal 10 4 3 7 5 2" xfId="12669"/>
    <cellStyle name="Normal 10 4 3 7 6" xfId="12670"/>
    <cellStyle name="Normal 10 4 3 7 6 2" xfId="12671"/>
    <cellStyle name="Normal 10 4 3 7 7" xfId="12672"/>
    <cellStyle name="Normal 10 4 3 7 8" xfId="12673"/>
    <cellStyle name="Normal 10 4 3 7 9" xfId="12674"/>
    <cellStyle name="Normal 10 4 3 8" xfId="12675"/>
    <cellStyle name="Normal 10 4 3 8 10" xfId="12676"/>
    <cellStyle name="Normal 10 4 3 8 11" xfId="12677"/>
    <cellStyle name="Normal 10 4 3 8 12" xfId="36394"/>
    <cellStyle name="Normal 10 4 3 8 2" xfId="12678"/>
    <cellStyle name="Normal 10 4 3 8 2 2" xfId="12679"/>
    <cellStyle name="Normal 10 4 3 8 2 2 2" xfId="12680"/>
    <cellStyle name="Normal 10 4 3 8 2 2 2 2" xfId="12681"/>
    <cellStyle name="Normal 10 4 3 8 2 2 3" xfId="12682"/>
    <cellStyle name="Normal 10 4 3 8 2 2 3 2" xfId="12683"/>
    <cellStyle name="Normal 10 4 3 8 2 2 4" xfId="12684"/>
    <cellStyle name="Normal 10 4 3 8 2 2 4 2" xfId="12685"/>
    <cellStyle name="Normal 10 4 3 8 2 2 5" xfId="12686"/>
    <cellStyle name="Normal 10 4 3 8 2 2 6" xfId="12687"/>
    <cellStyle name="Normal 10 4 3 8 2 2 7" xfId="36395"/>
    <cellStyle name="Normal 10 4 3 8 2 3" xfId="12688"/>
    <cellStyle name="Normal 10 4 3 8 2 3 2" xfId="12689"/>
    <cellStyle name="Normal 10 4 3 8 2 4" xfId="12690"/>
    <cellStyle name="Normal 10 4 3 8 2 4 2" xfId="12691"/>
    <cellStyle name="Normal 10 4 3 8 2 5" xfId="12692"/>
    <cellStyle name="Normal 10 4 3 8 2 5 2" xfId="12693"/>
    <cellStyle name="Normal 10 4 3 8 2 6" xfId="12694"/>
    <cellStyle name="Normal 10 4 3 8 2 7" xfId="12695"/>
    <cellStyle name="Normal 10 4 3 8 2 8" xfId="12696"/>
    <cellStyle name="Normal 10 4 3 8 2 9" xfId="36396"/>
    <cellStyle name="Normal 10 4 3 8 3" xfId="12697"/>
    <cellStyle name="Normal 10 4 3 8 3 2" xfId="12698"/>
    <cellStyle name="Normal 10 4 3 8 3 2 2" xfId="12699"/>
    <cellStyle name="Normal 10 4 3 8 3 3" xfId="12700"/>
    <cellStyle name="Normal 10 4 3 8 3 3 2" xfId="12701"/>
    <cellStyle name="Normal 10 4 3 8 3 4" xfId="12702"/>
    <cellStyle name="Normal 10 4 3 8 3 4 2" xfId="12703"/>
    <cellStyle name="Normal 10 4 3 8 3 5" xfId="12704"/>
    <cellStyle name="Normal 10 4 3 8 3 6" xfId="12705"/>
    <cellStyle name="Normal 10 4 3 8 3 7" xfId="36397"/>
    <cellStyle name="Normal 10 4 3 8 4" xfId="12706"/>
    <cellStyle name="Normal 10 4 3 8 4 2" xfId="12707"/>
    <cellStyle name="Normal 10 4 3 8 5" xfId="12708"/>
    <cellStyle name="Normal 10 4 3 8 5 2" xfId="12709"/>
    <cellStyle name="Normal 10 4 3 8 6" xfId="12710"/>
    <cellStyle name="Normal 10 4 3 8 6 2" xfId="12711"/>
    <cellStyle name="Normal 10 4 3 8 7" xfId="12712"/>
    <cellStyle name="Normal 10 4 3 8 8" xfId="12713"/>
    <cellStyle name="Normal 10 4 3 8 9" xfId="12714"/>
    <cellStyle name="Normal 10 4 3 9" xfId="12715"/>
    <cellStyle name="Normal 10 4 3 9 10" xfId="12716"/>
    <cellStyle name="Normal 10 4 3 9 11" xfId="36398"/>
    <cellStyle name="Normal 10 4 3 9 2" xfId="12717"/>
    <cellStyle name="Normal 10 4 3 9 2 2" xfId="12718"/>
    <cellStyle name="Normal 10 4 3 9 2 2 2" xfId="12719"/>
    <cellStyle name="Normal 10 4 3 9 2 3" xfId="12720"/>
    <cellStyle name="Normal 10 4 3 9 2 3 2" xfId="12721"/>
    <cellStyle name="Normal 10 4 3 9 2 4" xfId="12722"/>
    <cellStyle name="Normal 10 4 3 9 2 4 2" xfId="12723"/>
    <cellStyle name="Normal 10 4 3 9 2 5" xfId="12724"/>
    <cellStyle name="Normal 10 4 3 9 2 6" xfId="12725"/>
    <cellStyle name="Normal 10 4 3 9 2 7" xfId="36399"/>
    <cellStyle name="Normal 10 4 3 9 3" xfId="12726"/>
    <cellStyle name="Normal 10 4 3 9 3 2" xfId="12727"/>
    <cellStyle name="Normal 10 4 3 9 4" xfId="12728"/>
    <cellStyle name="Normal 10 4 3 9 4 2" xfId="12729"/>
    <cellStyle name="Normal 10 4 3 9 5" xfId="12730"/>
    <cellStyle name="Normal 10 4 3 9 5 2" xfId="12731"/>
    <cellStyle name="Normal 10 4 3 9 6" xfId="12732"/>
    <cellStyle name="Normal 10 4 3 9 7" xfId="12733"/>
    <cellStyle name="Normal 10 4 3 9 8" xfId="12734"/>
    <cellStyle name="Normal 10 4 3 9 9" xfId="12735"/>
    <cellStyle name="Normal 10 4 3_Actual" xfId="12736"/>
    <cellStyle name="Normal 10 4 30" xfId="12737"/>
    <cellStyle name="Normal 10 4 31" xfId="12738"/>
    <cellStyle name="Normal 10 4 32" xfId="36400"/>
    <cellStyle name="Normal 10 4 4" xfId="12739"/>
    <cellStyle name="Normal 10 4 4 10" xfId="12740"/>
    <cellStyle name="Normal 10 4 4 10 2" xfId="12741"/>
    <cellStyle name="Normal 10 4 4 10 2 2" xfId="12742"/>
    <cellStyle name="Normal 10 4 4 10 3" xfId="12743"/>
    <cellStyle name="Normal 10 4 4 10 3 2" xfId="12744"/>
    <cellStyle name="Normal 10 4 4 10 4" xfId="12745"/>
    <cellStyle name="Normal 10 4 4 10 4 2" xfId="12746"/>
    <cellStyle name="Normal 10 4 4 10 5" xfId="12747"/>
    <cellStyle name="Normal 10 4 4 10 6" xfId="12748"/>
    <cellStyle name="Normal 10 4 4 10 7" xfId="36401"/>
    <cellStyle name="Normal 10 4 4 11" xfId="12749"/>
    <cellStyle name="Normal 10 4 4 11 2" xfId="12750"/>
    <cellStyle name="Normal 10 4 4 11 2 2" xfId="12751"/>
    <cellStyle name="Normal 10 4 4 11 3" xfId="12752"/>
    <cellStyle name="Normal 10 4 4 11 3 2" xfId="12753"/>
    <cellStyle name="Normal 10 4 4 11 4" xfId="12754"/>
    <cellStyle name="Normal 10 4 4 12" xfId="12755"/>
    <cellStyle name="Normal 10 4 4 12 2" xfId="12756"/>
    <cellStyle name="Normal 10 4 4 12 2 2" xfId="12757"/>
    <cellStyle name="Normal 10 4 4 12 3" xfId="12758"/>
    <cellStyle name="Normal 10 4 4 13" xfId="12759"/>
    <cellStyle name="Normal 10 4 4 13 2" xfId="12760"/>
    <cellStyle name="Normal 10 4 4 14" xfId="12761"/>
    <cellStyle name="Normal 10 4 4 14 2" xfId="12762"/>
    <cellStyle name="Normal 10 4 4 15" xfId="12763"/>
    <cellStyle name="Normal 10 4 4 15 2" xfId="12764"/>
    <cellStyle name="Normal 10 4 4 16" xfId="12765"/>
    <cellStyle name="Normal 10 4 4 16 2" xfId="12766"/>
    <cellStyle name="Normal 10 4 4 17" xfId="12767"/>
    <cellStyle name="Normal 10 4 4 17 2" xfId="12768"/>
    <cellStyle name="Normal 10 4 4 18" xfId="12769"/>
    <cellStyle name="Normal 10 4 4 18 2" xfId="12770"/>
    <cellStyle name="Normal 10 4 4 19" xfId="12771"/>
    <cellStyle name="Normal 10 4 4 2" xfId="12772"/>
    <cellStyle name="Normal 10 4 4 2 10" xfId="12773"/>
    <cellStyle name="Normal 10 4 4 2 11" xfId="12774"/>
    <cellStyle name="Normal 10 4 4 2 12" xfId="12775"/>
    <cellStyle name="Normal 10 4 4 2 13" xfId="12776"/>
    <cellStyle name="Normal 10 4 4 2 14" xfId="12777"/>
    <cellStyle name="Normal 10 4 4 2 15" xfId="36402"/>
    <cellStyle name="Normal 10 4 4 2 2" xfId="12778"/>
    <cellStyle name="Normal 10 4 4 2 2 10" xfId="12779"/>
    <cellStyle name="Normal 10 4 4 2 2 11" xfId="12780"/>
    <cellStyle name="Normal 10 4 4 2 2 12" xfId="12781"/>
    <cellStyle name="Normal 10 4 4 2 2 13" xfId="36403"/>
    <cellStyle name="Normal 10 4 4 2 2 2" xfId="12782"/>
    <cellStyle name="Normal 10 4 4 2 2 2 10" xfId="12783"/>
    <cellStyle name="Normal 10 4 4 2 2 2 11" xfId="12784"/>
    <cellStyle name="Normal 10 4 4 2 2 2 12" xfId="36404"/>
    <cellStyle name="Normal 10 4 4 2 2 2 2" xfId="12785"/>
    <cellStyle name="Normal 10 4 4 2 2 2 2 2" xfId="12786"/>
    <cellStyle name="Normal 10 4 4 2 2 2 2 2 2" xfId="12787"/>
    <cellStyle name="Normal 10 4 4 2 2 2 2 2 2 2" xfId="12788"/>
    <cellStyle name="Normal 10 4 4 2 2 2 2 2 3" xfId="12789"/>
    <cellStyle name="Normal 10 4 4 2 2 2 2 2 3 2" xfId="12790"/>
    <cellStyle name="Normal 10 4 4 2 2 2 2 2 4" xfId="12791"/>
    <cellStyle name="Normal 10 4 4 2 2 2 2 2 4 2" xfId="12792"/>
    <cellStyle name="Normal 10 4 4 2 2 2 2 2 5" xfId="12793"/>
    <cellStyle name="Normal 10 4 4 2 2 2 2 2 6" xfId="12794"/>
    <cellStyle name="Normal 10 4 4 2 2 2 2 2 7" xfId="36405"/>
    <cellStyle name="Normal 10 4 4 2 2 2 2 3" xfId="12795"/>
    <cellStyle name="Normal 10 4 4 2 2 2 2 3 2" xfId="12796"/>
    <cellStyle name="Normal 10 4 4 2 2 2 2 4" xfId="12797"/>
    <cellStyle name="Normal 10 4 4 2 2 2 2 4 2" xfId="12798"/>
    <cellStyle name="Normal 10 4 4 2 2 2 2 5" xfId="12799"/>
    <cellStyle name="Normal 10 4 4 2 2 2 2 5 2" xfId="12800"/>
    <cellStyle name="Normal 10 4 4 2 2 2 2 6" xfId="12801"/>
    <cellStyle name="Normal 10 4 4 2 2 2 2 7" xfId="12802"/>
    <cellStyle name="Normal 10 4 4 2 2 2 2 8" xfId="12803"/>
    <cellStyle name="Normal 10 4 4 2 2 2 2 9" xfId="36406"/>
    <cellStyle name="Normal 10 4 4 2 2 2 3" xfId="12804"/>
    <cellStyle name="Normal 10 4 4 2 2 2 3 2" xfId="12805"/>
    <cellStyle name="Normal 10 4 4 2 2 2 3 2 2" xfId="12806"/>
    <cellStyle name="Normal 10 4 4 2 2 2 3 3" xfId="12807"/>
    <cellStyle name="Normal 10 4 4 2 2 2 3 3 2" xfId="12808"/>
    <cellStyle name="Normal 10 4 4 2 2 2 3 4" xfId="12809"/>
    <cellStyle name="Normal 10 4 4 2 2 2 3 4 2" xfId="12810"/>
    <cellStyle name="Normal 10 4 4 2 2 2 3 5" xfId="12811"/>
    <cellStyle name="Normal 10 4 4 2 2 2 3 6" xfId="12812"/>
    <cellStyle name="Normal 10 4 4 2 2 2 3 7" xfId="36407"/>
    <cellStyle name="Normal 10 4 4 2 2 2 4" xfId="12813"/>
    <cellStyle name="Normal 10 4 4 2 2 2 4 2" xfId="12814"/>
    <cellStyle name="Normal 10 4 4 2 2 2 5" xfId="12815"/>
    <cellStyle name="Normal 10 4 4 2 2 2 5 2" xfId="12816"/>
    <cellStyle name="Normal 10 4 4 2 2 2 6" xfId="12817"/>
    <cellStyle name="Normal 10 4 4 2 2 2 6 2" xfId="12818"/>
    <cellStyle name="Normal 10 4 4 2 2 2 7" xfId="12819"/>
    <cellStyle name="Normal 10 4 4 2 2 2 8" xfId="12820"/>
    <cellStyle name="Normal 10 4 4 2 2 2 9" xfId="12821"/>
    <cellStyle name="Normal 10 4 4 2 2 3" xfId="12822"/>
    <cellStyle name="Normal 10 4 4 2 2 3 2" xfId="12823"/>
    <cellStyle name="Normal 10 4 4 2 2 3 2 2" xfId="12824"/>
    <cellStyle name="Normal 10 4 4 2 2 3 2 2 2" xfId="12825"/>
    <cellStyle name="Normal 10 4 4 2 2 3 2 3" xfId="12826"/>
    <cellStyle name="Normal 10 4 4 2 2 3 2 3 2" xfId="12827"/>
    <cellStyle name="Normal 10 4 4 2 2 3 2 4" xfId="12828"/>
    <cellStyle name="Normal 10 4 4 2 2 3 2 4 2" xfId="12829"/>
    <cellStyle name="Normal 10 4 4 2 2 3 2 5" xfId="12830"/>
    <cellStyle name="Normal 10 4 4 2 2 3 2 6" xfId="12831"/>
    <cellStyle name="Normal 10 4 4 2 2 3 2 7" xfId="36408"/>
    <cellStyle name="Normal 10 4 4 2 2 3 3" xfId="12832"/>
    <cellStyle name="Normal 10 4 4 2 2 3 3 2" xfId="12833"/>
    <cellStyle name="Normal 10 4 4 2 2 3 4" xfId="12834"/>
    <cellStyle name="Normal 10 4 4 2 2 3 4 2" xfId="12835"/>
    <cellStyle name="Normal 10 4 4 2 2 3 5" xfId="12836"/>
    <cellStyle name="Normal 10 4 4 2 2 3 5 2" xfId="12837"/>
    <cellStyle name="Normal 10 4 4 2 2 3 6" xfId="12838"/>
    <cellStyle name="Normal 10 4 4 2 2 3 7" xfId="12839"/>
    <cellStyle name="Normal 10 4 4 2 2 3 8" xfId="12840"/>
    <cellStyle name="Normal 10 4 4 2 2 3 9" xfId="36409"/>
    <cellStyle name="Normal 10 4 4 2 2 4" xfId="12841"/>
    <cellStyle name="Normal 10 4 4 2 2 4 2" xfId="12842"/>
    <cellStyle name="Normal 10 4 4 2 2 4 2 2" xfId="12843"/>
    <cellStyle name="Normal 10 4 4 2 2 4 3" xfId="12844"/>
    <cellStyle name="Normal 10 4 4 2 2 4 3 2" xfId="12845"/>
    <cellStyle name="Normal 10 4 4 2 2 4 4" xfId="12846"/>
    <cellStyle name="Normal 10 4 4 2 2 4 4 2" xfId="12847"/>
    <cellStyle name="Normal 10 4 4 2 2 4 5" xfId="12848"/>
    <cellStyle name="Normal 10 4 4 2 2 4 6" xfId="12849"/>
    <cellStyle name="Normal 10 4 4 2 2 4 7" xfId="36410"/>
    <cellStyle name="Normal 10 4 4 2 2 5" xfId="12850"/>
    <cellStyle name="Normal 10 4 4 2 2 5 2" xfId="12851"/>
    <cellStyle name="Normal 10 4 4 2 2 6" xfId="12852"/>
    <cellStyle name="Normal 10 4 4 2 2 6 2" xfId="12853"/>
    <cellStyle name="Normal 10 4 4 2 2 7" xfId="12854"/>
    <cellStyle name="Normal 10 4 4 2 2 7 2" xfId="12855"/>
    <cellStyle name="Normal 10 4 4 2 2 8" xfId="12856"/>
    <cellStyle name="Normal 10 4 4 2 2 9" xfId="12857"/>
    <cellStyle name="Normal 10 4 4 2 2_Actual" xfId="12858"/>
    <cellStyle name="Normal 10 4 4 2 3" xfId="12859"/>
    <cellStyle name="Normal 10 4 4 2 3 10" xfId="12860"/>
    <cellStyle name="Normal 10 4 4 2 3 11" xfId="12861"/>
    <cellStyle name="Normal 10 4 4 2 3 12" xfId="12862"/>
    <cellStyle name="Normal 10 4 4 2 3 13" xfId="36411"/>
    <cellStyle name="Normal 10 4 4 2 3 2" xfId="12863"/>
    <cellStyle name="Normal 10 4 4 2 3 2 10" xfId="12864"/>
    <cellStyle name="Normal 10 4 4 2 3 2 11" xfId="12865"/>
    <cellStyle name="Normal 10 4 4 2 3 2 12" xfId="36412"/>
    <cellStyle name="Normal 10 4 4 2 3 2 2" xfId="12866"/>
    <cellStyle name="Normal 10 4 4 2 3 2 2 2" xfId="12867"/>
    <cellStyle name="Normal 10 4 4 2 3 2 2 2 2" xfId="12868"/>
    <cellStyle name="Normal 10 4 4 2 3 2 2 2 2 2" xfId="12869"/>
    <cellStyle name="Normal 10 4 4 2 3 2 2 2 3" xfId="12870"/>
    <cellStyle name="Normal 10 4 4 2 3 2 2 2 3 2" xfId="12871"/>
    <cellStyle name="Normal 10 4 4 2 3 2 2 2 4" xfId="12872"/>
    <cellStyle name="Normal 10 4 4 2 3 2 2 2 4 2" xfId="12873"/>
    <cellStyle name="Normal 10 4 4 2 3 2 2 2 5" xfId="12874"/>
    <cellStyle name="Normal 10 4 4 2 3 2 2 2 6" xfId="12875"/>
    <cellStyle name="Normal 10 4 4 2 3 2 2 2 7" xfId="36413"/>
    <cellStyle name="Normal 10 4 4 2 3 2 2 3" xfId="12876"/>
    <cellStyle name="Normal 10 4 4 2 3 2 2 3 2" xfId="12877"/>
    <cellStyle name="Normal 10 4 4 2 3 2 2 4" xfId="12878"/>
    <cellStyle name="Normal 10 4 4 2 3 2 2 4 2" xfId="12879"/>
    <cellStyle name="Normal 10 4 4 2 3 2 2 5" xfId="12880"/>
    <cellStyle name="Normal 10 4 4 2 3 2 2 5 2" xfId="12881"/>
    <cellStyle name="Normal 10 4 4 2 3 2 2 6" xfId="12882"/>
    <cellStyle name="Normal 10 4 4 2 3 2 2 7" xfId="12883"/>
    <cellStyle name="Normal 10 4 4 2 3 2 2 8" xfId="12884"/>
    <cellStyle name="Normal 10 4 4 2 3 2 2 9" xfId="36414"/>
    <cellStyle name="Normal 10 4 4 2 3 2 3" xfId="12885"/>
    <cellStyle name="Normal 10 4 4 2 3 2 3 2" xfId="12886"/>
    <cellStyle name="Normal 10 4 4 2 3 2 3 2 2" xfId="12887"/>
    <cellStyle name="Normal 10 4 4 2 3 2 3 3" xfId="12888"/>
    <cellStyle name="Normal 10 4 4 2 3 2 3 3 2" xfId="12889"/>
    <cellStyle name="Normal 10 4 4 2 3 2 3 4" xfId="12890"/>
    <cellStyle name="Normal 10 4 4 2 3 2 3 4 2" xfId="12891"/>
    <cellStyle name="Normal 10 4 4 2 3 2 3 5" xfId="12892"/>
    <cellStyle name="Normal 10 4 4 2 3 2 3 6" xfId="12893"/>
    <cellStyle name="Normal 10 4 4 2 3 2 3 7" xfId="36415"/>
    <cellStyle name="Normal 10 4 4 2 3 2 4" xfId="12894"/>
    <cellStyle name="Normal 10 4 4 2 3 2 4 2" xfId="12895"/>
    <cellStyle name="Normal 10 4 4 2 3 2 5" xfId="12896"/>
    <cellStyle name="Normal 10 4 4 2 3 2 5 2" xfId="12897"/>
    <cellStyle name="Normal 10 4 4 2 3 2 6" xfId="12898"/>
    <cellStyle name="Normal 10 4 4 2 3 2 6 2" xfId="12899"/>
    <cellStyle name="Normal 10 4 4 2 3 2 7" xfId="12900"/>
    <cellStyle name="Normal 10 4 4 2 3 2 8" xfId="12901"/>
    <cellStyle name="Normal 10 4 4 2 3 2 9" xfId="12902"/>
    <cellStyle name="Normal 10 4 4 2 3 3" xfId="12903"/>
    <cellStyle name="Normal 10 4 4 2 3 3 2" xfId="12904"/>
    <cellStyle name="Normal 10 4 4 2 3 3 2 2" xfId="12905"/>
    <cellStyle name="Normal 10 4 4 2 3 3 2 2 2" xfId="12906"/>
    <cellStyle name="Normal 10 4 4 2 3 3 2 3" xfId="12907"/>
    <cellStyle name="Normal 10 4 4 2 3 3 2 3 2" xfId="12908"/>
    <cellStyle name="Normal 10 4 4 2 3 3 2 4" xfId="12909"/>
    <cellStyle name="Normal 10 4 4 2 3 3 2 4 2" xfId="12910"/>
    <cellStyle name="Normal 10 4 4 2 3 3 2 5" xfId="12911"/>
    <cellStyle name="Normal 10 4 4 2 3 3 2 6" xfId="12912"/>
    <cellStyle name="Normal 10 4 4 2 3 3 2 7" xfId="36416"/>
    <cellStyle name="Normal 10 4 4 2 3 3 3" xfId="12913"/>
    <cellStyle name="Normal 10 4 4 2 3 3 3 2" xfId="12914"/>
    <cellStyle name="Normal 10 4 4 2 3 3 4" xfId="12915"/>
    <cellStyle name="Normal 10 4 4 2 3 3 4 2" xfId="12916"/>
    <cellStyle name="Normal 10 4 4 2 3 3 5" xfId="12917"/>
    <cellStyle name="Normal 10 4 4 2 3 3 5 2" xfId="12918"/>
    <cellStyle name="Normal 10 4 4 2 3 3 6" xfId="12919"/>
    <cellStyle name="Normal 10 4 4 2 3 3 7" xfId="12920"/>
    <cellStyle name="Normal 10 4 4 2 3 3 8" xfId="12921"/>
    <cellStyle name="Normal 10 4 4 2 3 3 9" xfId="36417"/>
    <cellStyle name="Normal 10 4 4 2 3 4" xfId="12922"/>
    <cellStyle name="Normal 10 4 4 2 3 4 2" xfId="12923"/>
    <cellStyle name="Normal 10 4 4 2 3 4 2 2" xfId="12924"/>
    <cellStyle name="Normal 10 4 4 2 3 4 3" xfId="12925"/>
    <cellStyle name="Normal 10 4 4 2 3 4 3 2" xfId="12926"/>
    <cellStyle name="Normal 10 4 4 2 3 4 4" xfId="12927"/>
    <cellStyle name="Normal 10 4 4 2 3 4 4 2" xfId="12928"/>
    <cellStyle name="Normal 10 4 4 2 3 4 5" xfId="12929"/>
    <cellStyle name="Normal 10 4 4 2 3 4 6" xfId="12930"/>
    <cellStyle name="Normal 10 4 4 2 3 4 7" xfId="36418"/>
    <cellStyle name="Normal 10 4 4 2 3 5" xfId="12931"/>
    <cellStyle name="Normal 10 4 4 2 3 5 2" xfId="12932"/>
    <cellStyle name="Normal 10 4 4 2 3 6" xfId="12933"/>
    <cellStyle name="Normal 10 4 4 2 3 6 2" xfId="12934"/>
    <cellStyle name="Normal 10 4 4 2 3 7" xfId="12935"/>
    <cellStyle name="Normal 10 4 4 2 3 7 2" xfId="12936"/>
    <cellStyle name="Normal 10 4 4 2 3 8" xfId="12937"/>
    <cellStyle name="Normal 10 4 4 2 3 9" xfId="12938"/>
    <cellStyle name="Normal 10 4 4 2 3_Actual" xfId="12939"/>
    <cellStyle name="Normal 10 4 4 2 4" xfId="12940"/>
    <cellStyle name="Normal 10 4 4 2 4 10" xfId="12941"/>
    <cellStyle name="Normal 10 4 4 2 4 11" xfId="12942"/>
    <cellStyle name="Normal 10 4 4 2 4 12" xfId="36419"/>
    <cellStyle name="Normal 10 4 4 2 4 2" xfId="12943"/>
    <cellStyle name="Normal 10 4 4 2 4 2 2" xfId="12944"/>
    <cellStyle name="Normal 10 4 4 2 4 2 2 2" xfId="12945"/>
    <cellStyle name="Normal 10 4 4 2 4 2 2 2 2" xfId="12946"/>
    <cellStyle name="Normal 10 4 4 2 4 2 2 3" xfId="12947"/>
    <cellStyle name="Normal 10 4 4 2 4 2 2 3 2" xfId="12948"/>
    <cellStyle name="Normal 10 4 4 2 4 2 2 4" xfId="12949"/>
    <cellStyle name="Normal 10 4 4 2 4 2 2 4 2" xfId="12950"/>
    <cellStyle name="Normal 10 4 4 2 4 2 2 5" xfId="12951"/>
    <cellStyle name="Normal 10 4 4 2 4 2 2 6" xfId="12952"/>
    <cellStyle name="Normal 10 4 4 2 4 2 2 7" xfId="36420"/>
    <cellStyle name="Normal 10 4 4 2 4 2 3" xfId="12953"/>
    <cellStyle name="Normal 10 4 4 2 4 2 3 2" xfId="12954"/>
    <cellStyle name="Normal 10 4 4 2 4 2 4" xfId="12955"/>
    <cellStyle name="Normal 10 4 4 2 4 2 4 2" xfId="12956"/>
    <cellStyle name="Normal 10 4 4 2 4 2 5" xfId="12957"/>
    <cellStyle name="Normal 10 4 4 2 4 2 5 2" xfId="12958"/>
    <cellStyle name="Normal 10 4 4 2 4 2 6" xfId="12959"/>
    <cellStyle name="Normal 10 4 4 2 4 2 7" xfId="12960"/>
    <cellStyle name="Normal 10 4 4 2 4 2 8" xfId="12961"/>
    <cellStyle name="Normal 10 4 4 2 4 2 9" xfId="36421"/>
    <cellStyle name="Normal 10 4 4 2 4 3" xfId="12962"/>
    <cellStyle name="Normal 10 4 4 2 4 3 2" xfId="12963"/>
    <cellStyle name="Normal 10 4 4 2 4 3 2 2" xfId="12964"/>
    <cellStyle name="Normal 10 4 4 2 4 3 3" xfId="12965"/>
    <cellStyle name="Normal 10 4 4 2 4 3 3 2" xfId="12966"/>
    <cellStyle name="Normal 10 4 4 2 4 3 4" xfId="12967"/>
    <cellStyle name="Normal 10 4 4 2 4 3 4 2" xfId="12968"/>
    <cellStyle name="Normal 10 4 4 2 4 3 5" xfId="12969"/>
    <cellStyle name="Normal 10 4 4 2 4 3 6" xfId="12970"/>
    <cellStyle name="Normal 10 4 4 2 4 3 7" xfId="36422"/>
    <cellStyle name="Normal 10 4 4 2 4 4" xfId="12971"/>
    <cellStyle name="Normal 10 4 4 2 4 4 2" xfId="12972"/>
    <cellStyle name="Normal 10 4 4 2 4 5" xfId="12973"/>
    <cellStyle name="Normal 10 4 4 2 4 5 2" xfId="12974"/>
    <cellStyle name="Normal 10 4 4 2 4 6" xfId="12975"/>
    <cellStyle name="Normal 10 4 4 2 4 6 2" xfId="12976"/>
    <cellStyle name="Normal 10 4 4 2 4 7" xfId="12977"/>
    <cellStyle name="Normal 10 4 4 2 4 8" xfId="12978"/>
    <cellStyle name="Normal 10 4 4 2 4 9" xfId="12979"/>
    <cellStyle name="Normal 10 4 4 2 5" xfId="12980"/>
    <cellStyle name="Normal 10 4 4 2 5 2" xfId="12981"/>
    <cellStyle name="Normal 10 4 4 2 5 2 2" xfId="12982"/>
    <cellStyle name="Normal 10 4 4 2 5 2 2 2" xfId="12983"/>
    <cellStyle name="Normal 10 4 4 2 5 2 3" xfId="12984"/>
    <cellStyle name="Normal 10 4 4 2 5 2 3 2" xfId="12985"/>
    <cellStyle name="Normal 10 4 4 2 5 2 4" xfId="12986"/>
    <cellStyle name="Normal 10 4 4 2 5 2 4 2" xfId="12987"/>
    <cellStyle name="Normal 10 4 4 2 5 2 5" xfId="12988"/>
    <cellStyle name="Normal 10 4 4 2 5 2 6" xfId="12989"/>
    <cellStyle name="Normal 10 4 4 2 5 2 7" xfId="36423"/>
    <cellStyle name="Normal 10 4 4 2 5 3" xfId="12990"/>
    <cellStyle name="Normal 10 4 4 2 5 3 2" xfId="12991"/>
    <cellStyle name="Normal 10 4 4 2 5 4" xfId="12992"/>
    <cellStyle name="Normal 10 4 4 2 5 4 2" xfId="12993"/>
    <cellStyle name="Normal 10 4 4 2 5 5" xfId="12994"/>
    <cellStyle name="Normal 10 4 4 2 5 5 2" xfId="12995"/>
    <cellStyle name="Normal 10 4 4 2 5 6" xfId="12996"/>
    <cellStyle name="Normal 10 4 4 2 5 7" xfId="12997"/>
    <cellStyle name="Normal 10 4 4 2 5 8" xfId="12998"/>
    <cellStyle name="Normal 10 4 4 2 5 9" xfId="36424"/>
    <cellStyle name="Normal 10 4 4 2 6" xfId="12999"/>
    <cellStyle name="Normal 10 4 4 2 6 2" xfId="13000"/>
    <cellStyle name="Normal 10 4 4 2 6 2 2" xfId="13001"/>
    <cellStyle name="Normal 10 4 4 2 6 3" xfId="13002"/>
    <cellStyle name="Normal 10 4 4 2 6 3 2" xfId="13003"/>
    <cellStyle name="Normal 10 4 4 2 6 4" xfId="13004"/>
    <cellStyle name="Normal 10 4 4 2 6 4 2" xfId="13005"/>
    <cellStyle name="Normal 10 4 4 2 6 5" xfId="13006"/>
    <cellStyle name="Normal 10 4 4 2 6 6" xfId="13007"/>
    <cellStyle name="Normal 10 4 4 2 6 7" xfId="36425"/>
    <cellStyle name="Normal 10 4 4 2 7" xfId="13008"/>
    <cellStyle name="Normal 10 4 4 2 7 2" xfId="13009"/>
    <cellStyle name="Normal 10 4 4 2 8" xfId="13010"/>
    <cellStyle name="Normal 10 4 4 2 8 2" xfId="13011"/>
    <cellStyle name="Normal 10 4 4 2 9" xfId="13012"/>
    <cellStyle name="Normal 10 4 4 2 9 2" xfId="13013"/>
    <cellStyle name="Normal 10 4 4 2_Actual" xfId="13014"/>
    <cellStyle name="Normal 10 4 4 20" xfId="13015"/>
    <cellStyle name="Normal 10 4 4 21" xfId="13016"/>
    <cellStyle name="Normal 10 4 4 22" xfId="13017"/>
    <cellStyle name="Normal 10 4 4 23" xfId="13018"/>
    <cellStyle name="Normal 10 4 4 24" xfId="13019"/>
    <cellStyle name="Normal 10 4 4 25" xfId="13020"/>
    <cellStyle name="Normal 10 4 4 26" xfId="36426"/>
    <cellStyle name="Normal 10 4 4 3" xfId="13021"/>
    <cellStyle name="Normal 10 4 4 3 10" xfId="13022"/>
    <cellStyle name="Normal 10 4 4 3 11" xfId="13023"/>
    <cellStyle name="Normal 10 4 4 3 12" xfId="13024"/>
    <cellStyle name="Normal 10 4 4 3 13" xfId="13025"/>
    <cellStyle name="Normal 10 4 4 3 14" xfId="13026"/>
    <cellStyle name="Normal 10 4 4 3 15" xfId="36427"/>
    <cellStyle name="Normal 10 4 4 3 2" xfId="13027"/>
    <cellStyle name="Normal 10 4 4 3 2 10" xfId="13028"/>
    <cellStyle name="Normal 10 4 4 3 2 11" xfId="13029"/>
    <cellStyle name="Normal 10 4 4 3 2 12" xfId="13030"/>
    <cellStyle name="Normal 10 4 4 3 2 13" xfId="36428"/>
    <cellStyle name="Normal 10 4 4 3 2 2" xfId="13031"/>
    <cellStyle name="Normal 10 4 4 3 2 2 10" xfId="13032"/>
    <cellStyle name="Normal 10 4 4 3 2 2 11" xfId="13033"/>
    <cellStyle name="Normal 10 4 4 3 2 2 12" xfId="36429"/>
    <cellStyle name="Normal 10 4 4 3 2 2 2" xfId="13034"/>
    <cellStyle name="Normal 10 4 4 3 2 2 2 2" xfId="13035"/>
    <cellStyle name="Normal 10 4 4 3 2 2 2 2 2" xfId="13036"/>
    <cellStyle name="Normal 10 4 4 3 2 2 2 2 2 2" xfId="13037"/>
    <cellStyle name="Normal 10 4 4 3 2 2 2 2 3" xfId="13038"/>
    <cellStyle name="Normal 10 4 4 3 2 2 2 2 3 2" xfId="13039"/>
    <cellStyle name="Normal 10 4 4 3 2 2 2 2 4" xfId="13040"/>
    <cellStyle name="Normal 10 4 4 3 2 2 2 2 4 2" xfId="13041"/>
    <cellStyle name="Normal 10 4 4 3 2 2 2 2 5" xfId="13042"/>
    <cellStyle name="Normal 10 4 4 3 2 2 2 2 6" xfId="13043"/>
    <cellStyle name="Normal 10 4 4 3 2 2 2 2 7" xfId="36430"/>
    <cellStyle name="Normal 10 4 4 3 2 2 2 3" xfId="13044"/>
    <cellStyle name="Normal 10 4 4 3 2 2 2 3 2" xfId="13045"/>
    <cellStyle name="Normal 10 4 4 3 2 2 2 4" xfId="13046"/>
    <cellStyle name="Normal 10 4 4 3 2 2 2 4 2" xfId="13047"/>
    <cellStyle name="Normal 10 4 4 3 2 2 2 5" xfId="13048"/>
    <cellStyle name="Normal 10 4 4 3 2 2 2 5 2" xfId="13049"/>
    <cellStyle name="Normal 10 4 4 3 2 2 2 6" xfId="13050"/>
    <cellStyle name="Normal 10 4 4 3 2 2 2 7" xfId="13051"/>
    <cellStyle name="Normal 10 4 4 3 2 2 2 8" xfId="13052"/>
    <cellStyle name="Normal 10 4 4 3 2 2 2 9" xfId="36431"/>
    <cellStyle name="Normal 10 4 4 3 2 2 3" xfId="13053"/>
    <cellStyle name="Normal 10 4 4 3 2 2 3 2" xfId="13054"/>
    <cellStyle name="Normal 10 4 4 3 2 2 3 2 2" xfId="13055"/>
    <cellStyle name="Normal 10 4 4 3 2 2 3 3" xfId="13056"/>
    <cellStyle name="Normal 10 4 4 3 2 2 3 3 2" xfId="13057"/>
    <cellStyle name="Normal 10 4 4 3 2 2 3 4" xfId="13058"/>
    <cellStyle name="Normal 10 4 4 3 2 2 3 4 2" xfId="13059"/>
    <cellStyle name="Normal 10 4 4 3 2 2 3 5" xfId="13060"/>
    <cellStyle name="Normal 10 4 4 3 2 2 3 6" xfId="13061"/>
    <cellStyle name="Normal 10 4 4 3 2 2 3 7" xfId="36432"/>
    <cellStyle name="Normal 10 4 4 3 2 2 4" xfId="13062"/>
    <cellStyle name="Normal 10 4 4 3 2 2 4 2" xfId="13063"/>
    <cellStyle name="Normal 10 4 4 3 2 2 5" xfId="13064"/>
    <cellStyle name="Normal 10 4 4 3 2 2 5 2" xfId="13065"/>
    <cellStyle name="Normal 10 4 4 3 2 2 6" xfId="13066"/>
    <cellStyle name="Normal 10 4 4 3 2 2 6 2" xfId="13067"/>
    <cellStyle name="Normal 10 4 4 3 2 2 7" xfId="13068"/>
    <cellStyle name="Normal 10 4 4 3 2 2 8" xfId="13069"/>
    <cellStyle name="Normal 10 4 4 3 2 2 9" xfId="13070"/>
    <cellStyle name="Normal 10 4 4 3 2 3" xfId="13071"/>
    <cellStyle name="Normal 10 4 4 3 2 3 2" xfId="13072"/>
    <cellStyle name="Normal 10 4 4 3 2 3 2 2" xfId="13073"/>
    <cellStyle name="Normal 10 4 4 3 2 3 2 2 2" xfId="13074"/>
    <cellStyle name="Normal 10 4 4 3 2 3 2 3" xfId="13075"/>
    <cellStyle name="Normal 10 4 4 3 2 3 2 3 2" xfId="13076"/>
    <cellStyle name="Normal 10 4 4 3 2 3 2 4" xfId="13077"/>
    <cellStyle name="Normal 10 4 4 3 2 3 2 4 2" xfId="13078"/>
    <cellStyle name="Normal 10 4 4 3 2 3 2 5" xfId="13079"/>
    <cellStyle name="Normal 10 4 4 3 2 3 2 6" xfId="13080"/>
    <cellStyle name="Normal 10 4 4 3 2 3 2 7" xfId="36433"/>
    <cellStyle name="Normal 10 4 4 3 2 3 3" xfId="13081"/>
    <cellStyle name="Normal 10 4 4 3 2 3 3 2" xfId="13082"/>
    <cellStyle name="Normal 10 4 4 3 2 3 4" xfId="13083"/>
    <cellStyle name="Normal 10 4 4 3 2 3 4 2" xfId="13084"/>
    <cellStyle name="Normal 10 4 4 3 2 3 5" xfId="13085"/>
    <cellStyle name="Normal 10 4 4 3 2 3 5 2" xfId="13086"/>
    <cellStyle name="Normal 10 4 4 3 2 3 6" xfId="13087"/>
    <cellStyle name="Normal 10 4 4 3 2 3 7" xfId="13088"/>
    <cellStyle name="Normal 10 4 4 3 2 3 8" xfId="13089"/>
    <cellStyle name="Normal 10 4 4 3 2 3 9" xfId="36434"/>
    <cellStyle name="Normal 10 4 4 3 2 4" xfId="13090"/>
    <cellStyle name="Normal 10 4 4 3 2 4 2" xfId="13091"/>
    <cellStyle name="Normal 10 4 4 3 2 4 2 2" xfId="13092"/>
    <cellStyle name="Normal 10 4 4 3 2 4 3" xfId="13093"/>
    <cellStyle name="Normal 10 4 4 3 2 4 3 2" xfId="13094"/>
    <cellStyle name="Normal 10 4 4 3 2 4 4" xfId="13095"/>
    <cellStyle name="Normal 10 4 4 3 2 4 4 2" xfId="13096"/>
    <cellStyle name="Normal 10 4 4 3 2 4 5" xfId="13097"/>
    <cellStyle name="Normal 10 4 4 3 2 4 6" xfId="13098"/>
    <cellStyle name="Normal 10 4 4 3 2 4 7" xfId="36435"/>
    <cellStyle name="Normal 10 4 4 3 2 5" xfId="13099"/>
    <cellStyle name="Normal 10 4 4 3 2 5 2" xfId="13100"/>
    <cellStyle name="Normal 10 4 4 3 2 6" xfId="13101"/>
    <cellStyle name="Normal 10 4 4 3 2 6 2" xfId="13102"/>
    <cellStyle name="Normal 10 4 4 3 2 7" xfId="13103"/>
    <cellStyle name="Normal 10 4 4 3 2 7 2" xfId="13104"/>
    <cellStyle name="Normal 10 4 4 3 2 8" xfId="13105"/>
    <cellStyle name="Normal 10 4 4 3 2 9" xfId="13106"/>
    <cellStyle name="Normal 10 4 4 3 2_Actual" xfId="13107"/>
    <cellStyle name="Normal 10 4 4 3 3" xfId="13108"/>
    <cellStyle name="Normal 10 4 4 3 3 10" xfId="13109"/>
    <cellStyle name="Normal 10 4 4 3 3 11" xfId="13110"/>
    <cellStyle name="Normal 10 4 4 3 3 12" xfId="13111"/>
    <cellStyle name="Normal 10 4 4 3 3 13" xfId="36436"/>
    <cellStyle name="Normal 10 4 4 3 3 2" xfId="13112"/>
    <cellStyle name="Normal 10 4 4 3 3 2 10" xfId="13113"/>
    <cellStyle name="Normal 10 4 4 3 3 2 11" xfId="13114"/>
    <cellStyle name="Normal 10 4 4 3 3 2 12" xfId="36437"/>
    <cellStyle name="Normal 10 4 4 3 3 2 2" xfId="13115"/>
    <cellStyle name="Normal 10 4 4 3 3 2 2 2" xfId="13116"/>
    <cellStyle name="Normal 10 4 4 3 3 2 2 2 2" xfId="13117"/>
    <cellStyle name="Normal 10 4 4 3 3 2 2 2 2 2" xfId="13118"/>
    <cellStyle name="Normal 10 4 4 3 3 2 2 2 3" xfId="13119"/>
    <cellStyle name="Normal 10 4 4 3 3 2 2 2 3 2" xfId="13120"/>
    <cellStyle name="Normal 10 4 4 3 3 2 2 2 4" xfId="13121"/>
    <cellStyle name="Normal 10 4 4 3 3 2 2 2 4 2" xfId="13122"/>
    <cellStyle name="Normal 10 4 4 3 3 2 2 2 5" xfId="13123"/>
    <cellStyle name="Normal 10 4 4 3 3 2 2 2 6" xfId="13124"/>
    <cellStyle name="Normal 10 4 4 3 3 2 2 2 7" xfId="36438"/>
    <cellStyle name="Normal 10 4 4 3 3 2 2 3" xfId="13125"/>
    <cellStyle name="Normal 10 4 4 3 3 2 2 3 2" xfId="13126"/>
    <cellStyle name="Normal 10 4 4 3 3 2 2 4" xfId="13127"/>
    <cellStyle name="Normal 10 4 4 3 3 2 2 4 2" xfId="13128"/>
    <cellStyle name="Normal 10 4 4 3 3 2 2 5" xfId="13129"/>
    <cellStyle name="Normal 10 4 4 3 3 2 2 5 2" xfId="13130"/>
    <cellStyle name="Normal 10 4 4 3 3 2 2 6" xfId="13131"/>
    <cellStyle name="Normal 10 4 4 3 3 2 2 7" xfId="13132"/>
    <cellStyle name="Normal 10 4 4 3 3 2 2 8" xfId="13133"/>
    <cellStyle name="Normal 10 4 4 3 3 2 2 9" xfId="36439"/>
    <cellStyle name="Normal 10 4 4 3 3 2 3" xfId="13134"/>
    <cellStyle name="Normal 10 4 4 3 3 2 3 2" xfId="13135"/>
    <cellStyle name="Normal 10 4 4 3 3 2 3 2 2" xfId="13136"/>
    <cellStyle name="Normal 10 4 4 3 3 2 3 3" xfId="13137"/>
    <cellStyle name="Normal 10 4 4 3 3 2 3 3 2" xfId="13138"/>
    <cellStyle name="Normal 10 4 4 3 3 2 3 4" xfId="13139"/>
    <cellStyle name="Normal 10 4 4 3 3 2 3 4 2" xfId="13140"/>
    <cellStyle name="Normal 10 4 4 3 3 2 3 5" xfId="13141"/>
    <cellStyle name="Normal 10 4 4 3 3 2 3 6" xfId="13142"/>
    <cellStyle name="Normal 10 4 4 3 3 2 3 7" xfId="36440"/>
    <cellStyle name="Normal 10 4 4 3 3 2 4" xfId="13143"/>
    <cellStyle name="Normal 10 4 4 3 3 2 4 2" xfId="13144"/>
    <cellStyle name="Normal 10 4 4 3 3 2 5" xfId="13145"/>
    <cellStyle name="Normal 10 4 4 3 3 2 5 2" xfId="13146"/>
    <cellStyle name="Normal 10 4 4 3 3 2 6" xfId="13147"/>
    <cellStyle name="Normal 10 4 4 3 3 2 6 2" xfId="13148"/>
    <cellStyle name="Normal 10 4 4 3 3 2 7" xfId="13149"/>
    <cellStyle name="Normal 10 4 4 3 3 2 8" xfId="13150"/>
    <cellStyle name="Normal 10 4 4 3 3 2 9" xfId="13151"/>
    <cellStyle name="Normal 10 4 4 3 3 3" xfId="13152"/>
    <cellStyle name="Normal 10 4 4 3 3 3 2" xfId="13153"/>
    <cellStyle name="Normal 10 4 4 3 3 3 2 2" xfId="13154"/>
    <cellStyle name="Normal 10 4 4 3 3 3 2 2 2" xfId="13155"/>
    <cellStyle name="Normal 10 4 4 3 3 3 2 3" xfId="13156"/>
    <cellStyle name="Normal 10 4 4 3 3 3 2 3 2" xfId="13157"/>
    <cellStyle name="Normal 10 4 4 3 3 3 2 4" xfId="13158"/>
    <cellStyle name="Normal 10 4 4 3 3 3 2 4 2" xfId="13159"/>
    <cellStyle name="Normal 10 4 4 3 3 3 2 5" xfId="13160"/>
    <cellStyle name="Normal 10 4 4 3 3 3 2 6" xfId="13161"/>
    <cellStyle name="Normal 10 4 4 3 3 3 2 7" xfId="36441"/>
    <cellStyle name="Normal 10 4 4 3 3 3 3" xfId="13162"/>
    <cellStyle name="Normal 10 4 4 3 3 3 3 2" xfId="13163"/>
    <cellStyle name="Normal 10 4 4 3 3 3 4" xfId="13164"/>
    <cellStyle name="Normal 10 4 4 3 3 3 4 2" xfId="13165"/>
    <cellStyle name="Normal 10 4 4 3 3 3 5" xfId="13166"/>
    <cellStyle name="Normal 10 4 4 3 3 3 5 2" xfId="13167"/>
    <cellStyle name="Normal 10 4 4 3 3 3 6" xfId="13168"/>
    <cellStyle name="Normal 10 4 4 3 3 3 7" xfId="13169"/>
    <cellStyle name="Normal 10 4 4 3 3 3 8" xfId="13170"/>
    <cellStyle name="Normal 10 4 4 3 3 3 9" xfId="36442"/>
    <cellStyle name="Normal 10 4 4 3 3 4" xfId="13171"/>
    <cellStyle name="Normal 10 4 4 3 3 4 2" xfId="13172"/>
    <cellStyle name="Normal 10 4 4 3 3 4 2 2" xfId="13173"/>
    <cellStyle name="Normal 10 4 4 3 3 4 3" xfId="13174"/>
    <cellStyle name="Normal 10 4 4 3 3 4 3 2" xfId="13175"/>
    <cellStyle name="Normal 10 4 4 3 3 4 4" xfId="13176"/>
    <cellStyle name="Normal 10 4 4 3 3 4 4 2" xfId="13177"/>
    <cellStyle name="Normal 10 4 4 3 3 4 5" xfId="13178"/>
    <cellStyle name="Normal 10 4 4 3 3 4 6" xfId="13179"/>
    <cellStyle name="Normal 10 4 4 3 3 4 7" xfId="36443"/>
    <cellStyle name="Normal 10 4 4 3 3 5" xfId="13180"/>
    <cellStyle name="Normal 10 4 4 3 3 5 2" xfId="13181"/>
    <cellStyle name="Normal 10 4 4 3 3 6" xfId="13182"/>
    <cellStyle name="Normal 10 4 4 3 3 6 2" xfId="13183"/>
    <cellStyle name="Normal 10 4 4 3 3 7" xfId="13184"/>
    <cellStyle name="Normal 10 4 4 3 3 7 2" xfId="13185"/>
    <cellStyle name="Normal 10 4 4 3 3 8" xfId="13186"/>
    <cellStyle name="Normal 10 4 4 3 3 9" xfId="13187"/>
    <cellStyle name="Normal 10 4 4 3 3_Actual" xfId="13188"/>
    <cellStyle name="Normal 10 4 4 3 4" xfId="13189"/>
    <cellStyle name="Normal 10 4 4 3 4 10" xfId="13190"/>
    <cellStyle name="Normal 10 4 4 3 4 11" xfId="13191"/>
    <cellStyle name="Normal 10 4 4 3 4 12" xfId="36444"/>
    <cellStyle name="Normal 10 4 4 3 4 2" xfId="13192"/>
    <cellStyle name="Normal 10 4 4 3 4 2 2" xfId="13193"/>
    <cellStyle name="Normal 10 4 4 3 4 2 2 2" xfId="13194"/>
    <cellStyle name="Normal 10 4 4 3 4 2 2 2 2" xfId="13195"/>
    <cellStyle name="Normal 10 4 4 3 4 2 2 3" xfId="13196"/>
    <cellStyle name="Normal 10 4 4 3 4 2 2 3 2" xfId="13197"/>
    <cellStyle name="Normal 10 4 4 3 4 2 2 4" xfId="13198"/>
    <cellStyle name="Normal 10 4 4 3 4 2 2 4 2" xfId="13199"/>
    <cellStyle name="Normal 10 4 4 3 4 2 2 5" xfId="13200"/>
    <cellStyle name="Normal 10 4 4 3 4 2 2 6" xfId="13201"/>
    <cellStyle name="Normal 10 4 4 3 4 2 2 7" xfId="36445"/>
    <cellStyle name="Normal 10 4 4 3 4 2 3" xfId="13202"/>
    <cellStyle name="Normal 10 4 4 3 4 2 3 2" xfId="13203"/>
    <cellStyle name="Normal 10 4 4 3 4 2 4" xfId="13204"/>
    <cellStyle name="Normal 10 4 4 3 4 2 4 2" xfId="13205"/>
    <cellStyle name="Normal 10 4 4 3 4 2 5" xfId="13206"/>
    <cellStyle name="Normal 10 4 4 3 4 2 5 2" xfId="13207"/>
    <cellStyle name="Normal 10 4 4 3 4 2 6" xfId="13208"/>
    <cellStyle name="Normal 10 4 4 3 4 2 7" xfId="13209"/>
    <cellStyle name="Normal 10 4 4 3 4 2 8" xfId="13210"/>
    <cellStyle name="Normal 10 4 4 3 4 2 9" xfId="36446"/>
    <cellStyle name="Normal 10 4 4 3 4 3" xfId="13211"/>
    <cellStyle name="Normal 10 4 4 3 4 3 2" xfId="13212"/>
    <cellStyle name="Normal 10 4 4 3 4 3 2 2" xfId="13213"/>
    <cellStyle name="Normal 10 4 4 3 4 3 3" xfId="13214"/>
    <cellStyle name="Normal 10 4 4 3 4 3 3 2" xfId="13215"/>
    <cellStyle name="Normal 10 4 4 3 4 3 4" xfId="13216"/>
    <cellStyle name="Normal 10 4 4 3 4 3 4 2" xfId="13217"/>
    <cellStyle name="Normal 10 4 4 3 4 3 5" xfId="13218"/>
    <cellStyle name="Normal 10 4 4 3 4 3 6" xfId="13219"/>
    <cellStyle name="Normal 10 4 4 3 4 3 7" xfId="36447"/>
    <cellStyle name="Normal 10 4 4 3 4 4" xfId="13220"/>
    <cellStyle name="Normal 10 4 4 3 4 4 2" xfId="13221"/>
    <cellStyle name="Normal 10 4 4 3 4 5" xfId="13222"/>
    <cellStyle name="Normal 10 4 4 3 4 5 2" xfId="13223"/>
    <cellStyle name="Normal 10 4 4 3 4 6" xfId="13224"/>
    <cellStyle name="Normal 10 4 4 3 4 6 2" xfId="13225"/>
    <cellStyle name="Normal 10 4 4 3 4 7" xfId="13226"/>
    <cellStyle name="Normal 10 4 4 3 4 8" xfId="13227"/>
    <cellStyle name="Normal 10 4 4 3 4 9" xfId="13228"/>
    <cellStyle name="Normal 10 4 4 3 5" xfId="13229"/>
    <cellStyle name="Normal 10 4 4 3 5 2" xfId="13230"/>
    <cellStyle name="Normal 10 4 4 3 5 2 2" xfId="13231"/>
    <cellStyle name="Normal 10 4 4 3 5 2 2 2" xfId="13232"/>
    <cellStyle name="Normal 10 4 4 3 5 2 3" xfId="13233"/>
    <cellStyle name="Normal 10 4 4 3 5 2 3 2" xfId="13234"/>
    <cellStyle name="Normal 10 4 4 3 5 2 4" xfId="13235"/>
    <cellStyle name="Normal 10 4 4 3 5 2 4 2" xfId="13236"/>
    <cellStyle name="Normal 10 4 4 3 5 2 5" xfId="13237"/>
    <cellStyle name="Normal 10 4 4 3 5 2 6" xfId="13238"/>
    <cellStyle name="Normal 10 4 4 3 5 2 7" xfId="36448"/>
    <cellStyle name="Normal 10 4 4 3 5 3" xfId="13239"/>
    <cellStyle name="Normal 10 4 4 3 5 3 2" xfId="13240"/>
    <cellStyle name="Normal 10 4 4 3 5 4" xfId="13241"/>
    <cellStyle name="Normal 10 4 4 3 5 4 2" xfId="13242"/>
    <cellStyle name="Normal 10 4 4 3 5 5" xfId="13243"/>
    <cellStyle name="Normal 10 4 4 3 5 5 2" xfId="13244"/>
    <cellStyle name="Normal 10 4 4 3 5 6" xfId="13245"/>
    <cellStyle name="Normal 10 4 4 3 5 7" xfId="13246"/>
    <cellStyle name="Normal 10 4 4 3 5 8" xfId="13247"/>
    <cellStyle name="Normal 10 4 4 3 5 9" xfId="36449"/>
    <cellStyle name="Normal 10 4 4 3 6" xfId="13248"/>
    <cellStyle name="Normal 10 4 4 3 6 2" xfId="13249"/>
    <cellStyle name="Normal 10 4 4 3 6 2 2" xfId="13250"/>
    <cellStyle name="Normal 10 4 4 3 6 3" xfId="13251"/>
    <cellStyle name="Normal 10 4 4 3 6 3 2" xfId="13252"/>
    <cellStyle name="Normal 10 4 4 3 6 4" xfId="13253"/>
    <cellStyle name="Normal 10 4 4 3 6 4 2" xfId="13254"/>
    <cellStyle name="Normal 10 4 4 3 6 5" xfId="13255"/>
    <cellStyle name="Normal 10 4 4 3 6 6" xfId="13256"/>
    <cellStyle name="Normal 10 4 4 3 6 7" xfId="36450"/>
    <cellStyle name="Normal 10 4 4 3 7" xfId="13257"/>
    <cellStyle name="Normal 10 4 4 3 7 2" xfId="13258"/>
    <cellStyle name="Normal 10 4 4 3 8" xfId="13259"/>
    <cellStyle name="Normal 10 4 4 3 8 2" xfId="13260"/>
    <cellStyle name="Normal 10 4 4 3 9" xfId="13261"/>
    <cellStyle name="Normal 10 4 4 3 9 2" xfId="13262"/>
    <cellStyle name="Normal 10 4 4 3_Actual" xfId="13263"/>
    <cellStyle name="Normal 10 4 4 4" xfId="13264"/>
    <cellStyle name="Normal 10 4 4 4 10" xfId="13265"/>
    <cellStyle name="Normal 10 4 4 4 11" xfId="13266"/>
    <cellStyle name="Normal 10 4 4 4 12" xfId="13267"/>
    <cellStyle name="Normal 10 4 4 4 13" xfId="13268"/>
    <cellStyle name="Normal 10 4 4 4 14" xfId="13269"/>
    <cellStyle name="Normal 10 4 4 4 15" xfId="36451"/>
    <cellStyle name="Normal 10 4 4 4 2" xfId="13270"/>
    <cellStyle name="Normal 10 4 4 4 2 10" xfId="13271"/>
    <cellStyle name="Normal 10 4 4 4 2 11" xfId="13272"/>
    <cellStyle name="Normal 10 4 4 4 2 12" xfId="36452"/>
    <cellStyle name="Normal 10 4 4 4 2 2" xfId="13273"/>
    <cellStyle name="Normal 10 4 4 4 2 2 2" xfId="13274"/>
    <cellStyle name="Normal 10 4 4 4 2 2 2 2" xfId="13275"/>
    <cellStyle name="Normal 10 4 4 4 2 2 2 2 2" xfId="13276"/>
    <cellStyle name="Normal 10 4 4 4 2 2 2 3" xfId="13277"/>
    <cellStyle name="Normal 10 4 4 4 2 2 2 3 2" xfId="13278"/>
    <cellStyle name="Normal 10 4 4 4 2 2 2 4" xfId="13279"/>
    <cellStyle name="Normal 10 4 4 4 2 2 2 4 2" xfId="13280"/>
    <cellStyle name="Normal 10 4 4 4 2 2 2 5" xfId="13281"/>
    <cellStyle name="Normal 10 4 4 4 2 2 2 6" xfId="13282"/>
    <cellStyle name="Normal 10 4 4 4 2 2 2 7" xfId="36453"/>
    <cellStyle name="Normal 10 4 4 4 2 2 3" xfId="13283"/>
    <cellStyle name="Normal 10 4 4 4 2 2 3 2" xfId="13284"/>
    <cellStyle name="Normal 10 4 4 4 2 2 4" xfId="13285"/>
    <cellStyle name="Normal 10 4 4 4 2 2 4 2" xfId="13286"/>
    <cellStyle name="Normal 10 4 4 4 2 2 5" xfId="13287"/>
    <cellStyle name="Normal 10 4 4 4 2 2 5 2" xfId="13288"/>
    <cellStyle name="Normal 10 4 4 4 2 2 6" xfId="13289"/>
    <cellStyle name="Normal 10 4 4 4 2 2 7" xfId="13290"/>
    <cellStyle name="Normal 10 4 4 4 2 2 8" xfId="13291"/>
    <cellStyle name="Normal 10 4 4 4 2 2 9" xfId="36454"/>
    <cellStyle name="Normal 10 4 4 4 2 3" xfId="13292"/>
    <cellStyle name="Normal 10 4 4 4 2 3 2" xfId="13293"/>
    <cellStyle name="Normal 10 4 4 4 2 3 2 2" xfId="13294"/>
    <cellStyle name="Normal 10 4 4 4 2 3 3" xfId="13295"/>
    <cellStyle name="Normal 10 4 4 4 2 3 3 2" xfId="13296"/>
    <cellStyle name="Normal 10 4 4 4 2 3 4" xfId="13297"/>
    <cellStyle name="Normal 10 4 4 4 2 3 4 2" xfId="13298"/>
    <cellStyle name="Normal 10 4 4 4 2 3 5" xfId="13299"/>
    <cellStyle name="Normal 10 4 4 4 2 3 6" xfId="13300"/>
    <cellStyle name="Normal 10 4 4 4 2 3 7" xfId="36455"/>
    <cellStyle name="Normal 10 4 4 4 2 4" xfId="13301"/>
    <cellStyle name="Normal 10 4 4 4 2 4 2" xfId="13302"/>
    <cellStyle name="Normal 10 4 4 4 2 5" xfId="13303"/>
    <cellStyle name="Normal 10 4 4 4 2 5 2" xfId="13304"/>
    <cellStyle name="Normal 10 4 4 4 2 6" xfId="13305"/>
    <cellStyle name="Normal 10 4 4 4 2 6 2" xfId="13306"/>
    <cellStyle name="Normal 10 4 4 4 2 7" xfId="13307"/>
    <cellStyle name="Normal 10 4 4 4 2 8" xfId="13308"/>
    <cellStyle name="Normal 10 4 4 4 2 9" xfId="13309"/>
    <cellStyle name="Normal 10 4 4 4 3" xfId="13310"/>
    <cellStyle name="Normal 10 4 4 4 3 10" xfId="13311"/>
    <cellStyle name="Normal 10 4 4 4 3 11" xfId="13312"/>
    <cellStyle name="Normal 10 4 4 4 3 12" xfId="36456"/>
    <cellStyle name="Normal 10 4 4 4 3 2" xfId="13313"/>
    <cellStyle name="Normal 10 4 4 4 3 2 2" xfId="13314"/>
    <cellStyle name="Normal 10 4 4 4 3 2 2 2" xfId="13315"/>
    <cellStyle name="Normal 10 4 4 4 3 2 2 2 2" xfId="13316"/>
    <cellStyle name="Normal 10 4 4 4 3 2 2 3" xfId="13317"/>
    <cellStyle name="Normal 10 4 4 4 3 2 2 3 2" xfId="13318"/>
    <cellStyle name="Normal 10 4 4 4 3 2 2 4" xfId="13319"/>
    <cellStyle name="Normal 10 4 4 4 3 2 2 4 2" xfId="13320"/>
    <cellStyle name="Normal 10 4 4 4 3 2 2 5" xfId="13321"/>
    <cellStyle name="Normal 10 4 4 4 3 2 2 6" xfId="13322"/>
    <cellStyle name="Normal 10 4 4 4 3 2 2 7" xfId="36457"/>
    <cellStyle name="Normal 10 4 4 4 3 2 3" xfId="13323"/>
    <cellStyle name="Normal 10 4 4 4 3 2 3 2" xfId="13324"/>
    <cellStyle name="Normal 10 4 4 4 3 2 4" xfId="13325"/>
    <cellStyle name="Normal 10 4 4 4 3 2 4 2" xfId="13326"/>
    <cellStyle name="Normal 10 4 4 4 3 2 5" xfId="13327"/>
    <cellStyle name="Normal 10 4 4 4 3 2 5 2" xfId="13328"/>
    <cellStyle name="Normal 10 4 4 4 3 2 6" xfId="13329"/>
    <cellStyle name="Normal 10 4 4 4 3 2 7" xfId="13330"/>
    <cellStyle name="Normal 10 4 4 4 3 2 8" xfId="13331"/>
    <cellStyle name="Normal 10 4 4 4 3 2 9" xfId="36458"/>
    <cellStyle name="Normal 10 4 4 4 3 3" xfId="13332"/>
    <cellStyle name="Normal 10 4 4 4 3 3 2" xfId="13333"/>
    <cellStyle name="Normal 10 4 4 4 3 3 2 2" xfId="13334"/>
    <cellStyle name="Normal 10 4 4 4 3 3 3" xfId="13335"/>
    <cellStyle name="Normal 10 4 4 4 3 3 3 2" xfId="13336"/>
    <cellStyle name="Normal 10 4 4 4 3 3 4" xfId="13337"/>
    <cellStyle name="Normal 10 4 4 4 3 3 4 2" xfId="13338"/>
    <cellStyle name="Normal 10 4 4 4 3 3 5" xfId="13339"/>
    <cellStyle name="Normal 10 4 4 4 3 3 6" xfId="13340"/>
    <cellStyle name="Normal 10 4 4 4 3 3 7" xfId="36459"/>
    <cellStyle name="Normal 10 4 4 4 3 4" xfId="13341"/>
    <cellStyle name="Normal 10 4 4 4 3 4 2" xfId="13342"/>
    <cellStyle name="Normal 10 4 4 4 3 5" xfId="13343"/>
    <cellStyle name="Normal 10 4 4 4 3 5 2" xfId="13344"/>
    <cellStyle name="Normal 10 4 4 4 3 6" xfId="13345"/>
    <cellStyle name="Normal 10 4 4 4 3 6 2" xfId="13346"/>
    <cellStyle name="Normal 10 4 4 4 3 7" xfId="13347"/>
    <cellStyle name="Normal 10 4 4 4 3 8" xfId="13348"/>
    <cellStyle name="Normal 10 4 4 4 3 9" xfId="13349"/>
    <cellStyle name="Normal 10 4 4 4 4" xfId="13350"/>
    <cellStyle name="Normal 10 4 4 4 4 10" xfId="13351"/>
    <cellStyle name="Normal 10 4 4 4 4 11" xfId="13352"/>
    <cellStyle name="Normal 10 4 4 4 4 12" xfId="36460"/>
    <cellStyle name="Normal 10 4 4 4 4 2" xfId="13353"/>
    <cellStyle name="Normal 10 4 4 4 4 2 2" xfId="13354"/>
    <cellStyle name="Normal 10 4 4 4 4 2 2 2" xfId="13355"/>
    <cellStyle name="Normal 10 4 4 4 4 2 2 2 2" xfId="13356"/>
    <cellStyle name="Normal 10 4 4 4 4 2 2 3" xfId="13357"/>
    <cellStyle name="Normal 10 4 4 4 4 2 2 3 2" xfId="13358"/>
    <cellStyle name="Normal 10 4 4 4 4 2 2 4" xfId="13359"/>
    <cellStyle name="Normal 10 4 4 4 4 2 2 4 2" xfId="13360"/>
    <cellStyle name="Normal 10 4 4 4 4 2 2 5" xfId="13361"/>
    <cellStyle name="Normal 10 4 4 4 4 2 2 6" xfId="13362"/>
    <cellStyle name="Normal 10 4 4 4 4 2 2 7" xfId="36461"/>
    <cellStyle name="Normal 10 4 4 4 4 2 3" xfId="13363"/>
    <cellStyle name="Normal 10 4 4 4 4 2 3 2" xfId="13364"/>
    <cellStyle name="Normal 10 4 4 4 4 2 4" xfId="13365"/>
    <cellStyle name="Normal 10 4 4 4 4 2 4 2" xfId="13366"/>
    <cellStyle name="Normal 10 4 4 4 4 2 5" xfId="13367"/>
    <cellStyle name="Normal 10 4 4 4 4 2 5 2" xfId="13368"/>
    <cellStyle name="Normal 10 4 4 4 4 2 6" xfId="13369"/>
    <cellStyle name="Normal 10 4 4 4 4 2 7" xfId="13370"/>
    <cellStyle name="Normal 10 4 4 4 4 2 8" xfId="13371"/>
    <cellStyle name="Normal 10 4 4 4 4 2 9" xfId="36462"/>
    <cellStyle name="Normal 10 4 4 4 4 3" xfId="13372"/>
    <cellStyle name="Normal 10 4 4 4 4 3 2" xfId="13373"/>
    <cellStyle name="Normal 10 4 4 4 4 3 2 2" xfId="13374"/>
    <cellStyle name="Normal 10 4 4 4 4 3 3" xfId="13375"/>
    <cellStyle name="Normal 10 4 4 4 4 3 3 2" xfId="13376"/>
    <cellStyle name="Normal 10 4 4 4 4 3 4" xfId="13377"/>
    <cellStyle name="Normal 10 4 4 4 4 3 4 2" xfId="13378"/>
    <cellStyle name="Normal 10 4 4 4 4 3 5" xfId="13379"/>
    <cellStyle name="Normal 10 4 4 4 4 3 6" xfId="13380"/>
    <cellStyle name="Normal 10 4 4 4 4 3 7" xfId="36463"/>
    <cellStyle name="Normal 10 4 4 4 4 4" xfId="13381"/>
    <cellStyle name="Normal 10 4 4 4 4 4 2" xfId="13382"/>
    <cellStyle name="Normal 10 4 4 4 4 5" xfId="13383"/>
    <cellStyle name="Normal 10 4 4 4 4 5 2" xfId="13384"/>
    <cellStyle name="Normal 10 4 4 4 4 6" xfId="13385"/>
    <cellStyle name="Normal 10 4 4 4 4 6 2" xfId="13386"/>
    <cellStyle name="Normal 10 4 4 4 4 7" xfId="13387"/>
    <cellStyle name="Normal 10 4 4 4 4 8" xfId="13388"/>
    <cellStyle name="Normal 10 4 4 4 4 9" xfId="13389"/>
    <cellStyle name="Normal 10 4 4 4 5" xfId="13390"/>
    <cellStyle name="Normal 10 4 4 4 5 2" xfId="13391"/>
    <cellStyle name="Normal 10 4 4 4 5 2 2" xfId="13392"/>
    <cellStyle name="Normal 10 4 4 4 5 2 2 2" xfId="13393"/>
    <cellStyle name="Normal 10 4 4 4 5 2 3" xfId="13394"/>
    <cellStyle name="Normal 10 4 4 4 5 2 3 2" xfId="13395"/>
    <cellStyle name="Normal 10 4 4 4 5 2 4" xfId="13396"/>
    <cellStyle name="Normal 10 4 4 4 5 2 4 2" xfId="13397"/>
    <cellStyle name="Normal 10 4 4 4 5 2 5" xfId="13398"/>
    <cellStyle name="Normal 10 4 4 4 5 2 6" xfId="13399"/>
    <cellStyle name="Normal 10 4 4 4 5 2 7" xfId="36464"/>
    <cellStyle name="Normal 10 4 4 4 5 3" xfId="13400"/>
    <cellStyle name="Normal 10 4 4 4 5 3 2" xfId="13401"/>
    <cellStyle name="Normal 10 4 4 4 5 4" xfId="13402"/>
    <cellStyle name="Normal 10 4 4 4 5 4 2" xfId="13403"/>
    <cellStyle name="Normal 10 4 4 4 5 5" xfId="13404"/>
    <cellStyle name="Normal 10 4 4 4 5 5 2" xfId="13405"/>
    <cellStyle name="Normal 10 4 4 4 5 6" xfId="13406"/>
    <cellStyle name="Normal 10 4 4 4 5 7" xfId="13407"/>
    <cellStyle name="Normal 10 4 4 4 5 8" xfId="13408"/>
    <cellStyle name="Normal 10 4 4 4 5 9" xfId="36465"/>
    <cellStyle name="Normal 10 4 4 4 6" xfId="13409"/>
    <cellStyle name="Normal 10 4 4 4 6 2" xfId="13410"/>
    <cellStyle name="Normal 10 4 4 4 6 2 2" xfId="13411"/>
    <cellStyle name="Normal 10 4 4 4 6 3" xfId="13412"/>
    <cellStyle name="Normal 10 4 4 4 6 3 2" xfId="13413"/>
    <cellStyle name="Normal 10 4 4 4 6 4" xfId="13414"/>
    <cellStyle name="Normal 10 4 4 4 6 4 2" xfId="13415"/>
    <cellStyle name="Normal 10 4 4 4 6 5" xfId="13416"/>
    <cellStyle name="Normal 10 4 4 4 6 6" xfId="13417"/>
    <cellStyle name="Normal 10 4 4 4 6 7" xfId="36466"/>
    <cellStyle name="Normal 10 4 4 4 7" xfId="13418"/>
    <cellStyle name="Normal 10 4 4 4 7 2" xfId="13419"/>
    <cellStyle name="Normal 10 4 4 4 8" xfId="13420"/>
    <cellStyle name="Normal 10 4 4 4 8 2" xfId="13421"/>
    <cellStyle name="Normal 10 4 4 4 9" xfId="13422"/>
    <cellStyle name="Normal 10 4 4 4 9 2" xfId="13423"/>
    <cellStyle name="Normal 10 4 4 4_Actual" xfId="13424"/>
    <cellStyle name="Normal 10 4 4 5" xfId="13425"/>
    <cellStyle name="Normal 10 4 4 5 10" xfId="13426"/>
    <cellStyle name="Normal 10 4 4 5 11" xfId="13427"/>
    <cellStyle name="Normal 10 4 4 5 12" xfId="13428"/>
    <cellStyle name="Normal 10 4 4 5 13" xfId="13429"/>
    <cellStyle name="Normal 10 4 4 5 14" xfId="13430"/>
    <cellStyle name="Normal 10 4 4 5 15" xfId="36467"/>
    <cellStyle name="Normal 10 4 4 5 2" xfId="13431"/>
    <cellStyle name="Normal 10 4 4 5 2 10" xfId="13432"/>
    <cellStyle name="Normal 10 4 4 5 2 11" xfId="13433"/>
    <cellStyle name="Normal 10 4 4 5 2 12" xfId="36468"/>
    <cellStyle name="Normal 10 4 4 5 2 2" xfId="13434"/>
    <cellStyle name="Normal 10 4 4 5 2 2 2" xfId="13435"/>
    <cellStyle name="Normal 10 4 4 5 2 2 2 2" xfId="13436"/>
    <cellStyle name="Normal 10 4 4 5 2 2 2 2 2" xfId="13437"/>
    <cellStyle name="Normal 10 4 4 5 2 2 2 3" xfId="13438"/>
    <cellStyle name="Normal 10 4 4 5 2 2 2 3 2" xfId="13439"/>
    <cellStyle name="Normal 10 4 4 5 2 2 2 4" xfId="13440"/>
    <cellStyle name="Normal 10 4 4 5 2 2 2 4 2" xfId="13441"/>
    <cellStyle name="Normal 10 4 4 5 2 2 2 5" xfId="13442"/>
    <cellStyle name="Normal 10 4 4 5 2 2 2 6" xfId="13443"/>
    <cellStyle name="Normal 10 4 4 5 2 2 2 7" xfId="36469"/>
    <cellStyle name="Normal 10 4 4 5 2 2 3" xfId="13444"/>
    <cellStyle name="Normal 10 4 4 5 2 2 3 2" xfId="13445"/>
    <cellStyle name="Normal 10 4 4 5 2 2 4" xfId="13446"/>
    <cellStyle name="Normal 10 4 4 5 2 2 4 2" xfId="13447"/>
    <cellStyle name="Normal 10 4 4 5 2 2 5" xfId="13448"/>
    <cellStyle name="Normal 10 4 4 5 2 2 5 2" xfId="13449"/>
    <cellStyle name="Normal 10 4 4 5 2 2 6" xfId="13450"/>
    <cellStyle name="Normal 10 4 4 5 2 2 7" xfId="13451"/>
    <cellStyle name="Normal 10 4 4 5 2 2 8" xfId="13452"/>
    <cellStyle name="Normal 10 4 4 5 2 2 9" xfId="36470"/>
    <cellStyle name="Normal 10 4 4 5 2 3" xfId="13453"/>
    <cellStyle name="Normal 10 4 4 5 2 3 2" xfId="13454"/>
    <cellStyle name="Normal 10 4 4 5 2 3 2 2" xfId="13455"/>
    <cellStyle name="Normal 10 4 4 5 2 3 3" xfId="13456"/>
    <cellStyle name="Normal 10 4 4 5 2 3 3 2" xfId="13457"/>
    <cellStyle name="Normal 10 4 4 5 2 3 4" xfId="13458"/>
    <cellStyle name="Normal 10 4 4 5 2 3 4 2" xfId="13459"/>
    <cellStyle name="Normal 10 4 4 5 2 3 5" xfId="13460"/>
    <cellStyle name="Normal 10 4 4 5 2 3 6" xfId="13461"/>
    <cellStyle name="Normal 10 4 4 5 2 3 7" xfId="36471"/>
    <cellStyle name="Normal 10 4 4 5 2 4" xfId="13462"/>
    <cellStyle name="Normal 10 4 4 5 2 4 2" xfId="13463"/>
    <cellStyle name="Normal 10 4 4 5 2 5" xfId="13464"/>
    <cellStyle name="Normal 10 4 4 5 2 5 2" xfId="13465"/>
    <cellStyle name="Normal 10 4 4 5 2 6" xfId="13466"/>
    <cellStyle name="Normal 10 4 4 5 2 6 2" xfId="13467"/>
    <cellStyle name="Normal 10 4 4 5 2 7" xfId="13468"/>
    <cellStyle name="Normal 10 4 4 5 2 8" xfId="13469"/>
    <cellStyle name="Normal 10 4 4 5 2 9" xfId="13470"/>
    <cellStyle name="Normal 10 4 4 5 3" xfId="13471"/>
    <cellStyle name="Normal 10 4 4 5 3 10" xfId="13472"/>
    <cellStyle name="Normal 10 4 4 5 3 11" xfId="13473"/>
    <cellStyle name="Normal 10 4 4 5 3 12" xfId="36472"/>
    <cellStyle name="Normal 10 4 4 5 3 2" xfId="13474"/>
    <cellStyle name="Normal 10 4 4 5 3 2 2" xfId="13475"/>
    <cellStyle name="Normal 10 4 4 5 3 2 2 2" xfId="13476"/>
    <cellStyle name="Normal 10 4 4 5 3 2 2 2 2" xfId="13477"/>
    <cellStyle name="Normal 10 4 4 5 3 2 2 3" xfId="13478"/>
    <cellStyle name="Normal 10 4 4 5 3 2 2 3 2" xfId="13479"/>
    <cellStyle name="Normal 10 4 4 5 3 2 2 4" xfId="13480"/>
    <cellStyle name="Normal 10 4 4 5 3 2 2 4 2" xfId="13481"/>
    <cellStyle name="Normal 10 4 4 5 3 2 2 5" xfId="13482"/>
    <cellStyle name="Normal 10 4 4 5 3 2 2 6" xfId="13483"/>
    <cellStyle name="Normal 10 4 4 5 3 2 2 7" xfId="36473"/>
    <cellStyle name="Normal 10 4 4 5 3 2 3" xfId="13484"/>
    <cellStyle name="Normal 10 4 4 5 3 2 3 2" xfId="13485"/>
    <cellStyle name="Normal 10 4 4 5 3 2 4" xfId="13486"/>
    <cellStyle name="Normal 10 4 4 5 3 2 4 2" xfId="13487"/>
    <cellStyle name="Normal 10 4 4 5 3 2 5" xfId="13488"/>
    <cellStyle name="Normal 10 4 4 5 3 2 5 2" xfId="13489"/>
    <cellStyle name="Normal 10 4 4 5 3 2 6" xfId="13490"/>
    <cellStyle name="Normal 10 4 4 5 3 2 7" xfId="13491"/>
    <cellStyle name="Normal 10 4 4 5 3 2 8" xfId="13492"/>
    <cellStyle name="Normal 10 4 4 5 3 2 9" xfId="36474"/>
    <cellStyle name="Normal 10 4 4 5 3 3" xfId="13493"/>
    <cellStyle name="Normal 10 4 4 5 3 3 2" xfId="13494"/>
    <cellStyle name="Normal 10 4 4 5 3 3 2 2" xfId="13495"/>
    <cellStyle name="Normal 10 4 4 5 3 3 3" xfId="13496"/>
    <cellStyle name="Normal 10 4 4 5 3 3 3 2" xfId="13497"/>
    <cellStyle name="Normal 10 4 4 5 3 3 4" xfId="13498"/>
    <cellStyle name="Normal 10 4 4 5 3 3 4 2" xfId="13499"/>
    <cellStyle name="Normal 10 4 4 5 3 3 5" xfId="13500"/>
    <cellStyle name="Normal 10 4 4 5 3 3 6" xfId="13501"/>
    <cellStyle name="Normal 10 4 4 5 3 3 7" xfId="36475"/>
    <cellStyle name="Normal 10 4 4 5 3 4" xfId="13502"/>
    <cellStyle name="Normal 10 4 4 5 3 4 2" xfId="13503"/>
    <cellStyle name="Normal 10 4 4 5 3 5" xfId="13504"/>
    <cellStyle name="Normal 10 4 4 5 3 5 2" xfId="13505"/>
    <cellStyle name="Normal 10 4 4 5 3 6" xfId="13506"/>
    <cellStyle name="Normal 10 4 4 5 3 6 2" xfId="13507"/>
    <cellStyle name="Normal 10 4 4 5 3 7" xfId="13508"/>
    <cellStyle name="Normal 10 4 4 5 3 8" xfId="13509"/>
    <cellStyle name="Normal 10 4 4 5 3 9" xfId="13510"/>
    <cellStyle name="Normal 10 4 4 5 4" xfId="13511"/>
    <cellStyle name="Normal 10 4 4 5 4 10" xfId="13512"/>
    <cellStyle name="Normal 10 4 4 5 4 11" xfId="13513"/>
    <cellStyle name="Normal 10 4 4 5 4 12" xfId="36476"/>
    <cellStyle name="Normal 10 4 4 5 4 2" xfId="13514"/>
    <cellStyle name="Normal 10 4 4 5 4 2 2" xfId="13515"/>
    <cellStyle name="Normal 10 4 4 5 4 2 2 2" xfId="13516"/>
    <cellStyle name="Normal 10 4 4 5 4 2 2 2 2" xfId="13517"/>
    <cellStyle name="Normal 10 4 4 5 4 2 2 3" xfId="13518"/>
    <cellStyle name="Normal 10 4 4 5 4 2 2 3 2" xfId="13519"/>
    <cellStyle name="Normal 10 4 4 5 4 2 2 4" xfId="13520"/>
    <cellStyle name="Normal 10 4 4 5 4 2 2 4 2" xfId="13521"/>
    <cellStyle name="Normal 10 4 4 5 4 2 2 5" xfId="13522"/>
    <cellStyle name="Normal 10 4 4 5 4 2 2 6" xfId="13523"/>
    <cellStyle name="Normal 10 4 4 5 4 2 2 7" xfId="36477"/>
    <cellStyle name="Normal 10 4 4 5 4 2 3" xfId="13524"/>
    <cellStyle name="Normal 10 4 4 5 4 2 3 2" xfId="13525"/>
    <cellStyle name="Normal 10 4 4 5 4 2 4" xfId="13526"/>
    <cellStyle name="Normal 10 4 4 5 4 2 4 2" xfId="13527"/>
    <cellStyle name="Normal 10 4 4 5 4 2 5" xfId="13528"/>
    <cellStyle name="Normal 10 4 4 5 4 2 5 2" xfId="13529"/>
    <cellStyle name="Normal 10 4 4 5 4 2 6" xfId="13530"/>
    <cellStyle name="Normal 10 4 4 5 4 2 7" xfId="13531"/>
    <cellStyle name="Normal 10 4 4 5 4 2 8" xfId="13532"/>
    <cellStyle name="Normal 10 4 4 5 4 2 9" xfId="36478"/>
    <cellStyle name="Normal 10 4 4 5 4 3" xfId="13533"/>
    <cellStyle name="Normal 10 4 4 5 4 3 2" xfId="13534"/>
    <cellStyle name="Normal 10 4 4 5 4 3 2 2" xfId="13535"/>
    <cellStyle name="Normal 10 4 4 5 4 3 3" xfId="13536"/>
    <cellStyle name="Normal 10 4 4 5 4 3 3 2" xfId="13537"/>
    <cellStyle name="Normal 10 4 4 5 4 3 4" xfId="13538"/>
    <cellStyle name="Normal 10 4 4 5 4 3 4 2" xfId="13539"/>
    <cellStyle name="Normal 10 4 4 5 4 3 5" xfId="13540"/>
    <cellStyle name="Normal 10 4 4 5 4 3 6" xfId="13541"/>
    <cellStyle name="Normal 10 4 4 5 4 3 7" xfId="36479"/>
    <cellStyle name="Normal 10 4 4 5 4 4" xfId="13542"/>
    <cellStyle name="Normal 10 4 4 5 4 4 2" xfId="13543"/>
    <cellStyle name="Normal 10 4 4 5 4 5" xfId="13544"/>
    <cellStyle name="Normal 10 4 4 5 4 5 2" xfId="13545"/>
    <cellStyle name="Normal 10 4 4 5 4 6" xfId="13546"/>
    <cellStyle name="Normal 10 4 4 5 4 6 2" xfId="13547"/>
    <cellStyle name="Normal 10 4 4 5 4 7" xfId="13548"/>
    <cellStyle name="Normal 10 4 4 5 4 8" xfId="13549"/>
    <cellStyle name="Normal 10 4 4 5 4 9" xfId="13550"/>
    <cellStyle name="Normal 10 4 4 5 5" xfId="13551"/>
    <cellStyle name="Normal 10 4 4 5 5 2" xfId="13552"/>
    <cellStyle name="Normal 10 4 4 5 5 2 2" xfId="13553"/>
    <cellStyle name="Normal 10 4 4 5 5 2 2 2" xfId="13554"/>
    <cellStyle name="Normal 10 4 4 5 5 2 3" xfId="13555"/>
    <cellStyle name="Normal 10 4 4 5 5 2 3 2" xfId="13556"/>
    <cellStyle name="Normal 10 4 4 5 5 2 4" xfId="13557"/>
    <cellStyle name="Normal 10 4 4 5 5 2 4 2" xfId="13558"/>
    <cellStyle name="Normal 10 4 4 5 5 2 5" xfId="13559"/>
    <cellStyle name="Normal 10 4 4 5 5 2 6" xfId="13560"/>
    <cellStyle name="Normal 10 4 4 5 5 2 7" xfId="36480"/>
    <cellStyle name="Normal 10 4 4 5 5 3" xfId="13561"/>
    <cellStyle name="Normal 10 4 4 5 5 3 2" xfId="13562"/>
    <cellStyle name="Normal 10 4 4 5 5 4" xfId="13563"/>
    <cellStyle name="Normal 10 4 4 5 5 4 2" xfId="13564"/>
    <cellStyle name="Normal 10 4 4 5 5 5" xfId="13565"/>
    <cellStyle name="Normal 10 4 4 5 5 5 2" xfId="13566"/>
    <cellStyle name="Normal 10 4 4 5 5 6" xfId="13567"/>
    <cellStyle name="Normal 10 4 4 5 5 7" xfId="13568"/>
    <cellStyle name="Normal 10 4 4 5 5 8" xfId="13569"/>
    <cellStyle name="Normal 10 4 4 5 5 9" xfId="36481"/>
    <cellStyle name="Normal 10 4 4 5 6" xfId="13570"/>
    <cellStyle name="Normal 10 4 4 5 6 2" xfId="13571"/>
    <cellStyle name="Normal 10 4 4 5 6 2 2" xfId="13572"/>
    <cellStyle name="Normal 10 4 4 5 6 3" xfId="13573"/>
    <cellStyle name="Normal 10 4 4 5 6 3 2" xfId="13574"/>
    <cellStyle name="Normal 10 4 4 5 6 4" xfId="13575"/>
    <cellStyle name="Normal 10 4 4 5 6 4 2" xfId="13576"/>
    <cellStyle name="Normal 10 4 4 5 6 5" xfId="13577"/>
    <cellStyle name="Normal 10 4 4 5 6 6" xfId="13578"/>
    <cellStyle name="Normal 10 4 4 5 6 7" xfId="36482"/>
    <cellStyle name="Normal 10 4 4 5 7" xfId="13579"/>
    <cellStyle name="Normal 10 4 4 5 7 2" xfId="13580"/>
    <cellStyle name="Normal 10 4 4 5 8" xfId="13581"/>
    <cellStyle name="Normal 10 4 4 5 8 2" xfId="13582"/>
    <cellStyle name="Normal 10 4 4 5 9" xfId="13583"/>
    <cellStyle name="Normal 10 4 4 5 9 2" xfId="13584"/>
    <cellStyle name="Normal 10 4 4 5_Actual" xfId="13585"/>
    <cellStyle name="Normal 10 4 4 6" xfId="13586"/>
    <cellStyle name="Normal 10 4 4 6 10" xfId="13587"/>
    <cellStyle name="Normal 10 4 4 6 11" xfId="13588"/>
    <cellStyle name="Normal 10 4 4 6 12" xfId="36483"/>
    <cellStyle name="Normal 10 4 4 6 2" xfId="13589"/>
    <cellStyle name="Normal 10 4 4 6 2 2" xfId="13590"/>
    <cellStyle name="Normal 10 4 4 6 2 2 2" xfId="13591"/>
    <cellStyle name="Normal 10 4 4 6 2 2 2 2" xfId="13592"/>
    <cellStyle name="Normal 10 4 4 6 2 2 3" xfId="13593"/>
    <cellStyle name="Normal 10 4 4 6 2 2 3 2" xfId="13594"/>
    <cellStyle name="Normal 10 4 4 6 2 2 4" xfId="13595"/>
    <cellStyle name="Normal 10 4 4 6 2 2 4 2" xfId="13596"/>
    <cellStyle name="Normal 10 4 4 6 2 2 5" xfId="13597"/>
    <cellStyle name="Normal 10 4 4 6 2 2 6" xfId="13598"/>
    <cellStyle name="Normal 10 4 4 6 2 2 7" xfId="36484"/>
    <cellStyle name="Normal 10 4 4 6 2 3" xfId="13599"/>
    <cellStyle name="Normal 10 4 4 6 2 3 2" xfId="13600"/>
    <cellStyle name="Normal 10 4 4 6 2 4" xfId="13601"/>
    <cellStyle name="Normal 10 4 4 6 2 4 2" xfId="13602"/>
    <cellStyle name="Normal 10 4 4 6 2 5" xfId="13603"/>
    <cellStyle name="Normal 10 4 4 6 2 5 2" xfId="13604"/>
    <cellStyle name="Normal 10 4 4 6 2 6" xfId="13605"/>
    <cellStyle name="Normal 10 4 4 6 2 7" xfId="13606"/>
    <cellStyle name="Normal 10 4 4 6 2 8" xfId="13607"/>
    <cellStyle name="Normal 10 4 4 6 2 9" xfId="36485"/>
    <cellStyle name="Normal 10 4 4 6 3" xfId="13608"/>
    <cellStyle name="Normal 10 4 4 6 3 2" xfId="13609"/>
    <cellStyle name="Normal 10 4 4 6 3 2 2" xfId="13610"/>
    <cellStyle name="Normal 10 4 4 6 3 3" xfId="13611"/>
    <cellStyle name="Normal 10 4 4 6 3 3 2" xfId="13612"/>
    <cellStyle name="Normal 10 4 4 6 3 4" xfId="13613"/>
    <cellStyle name="Normal 10 4 4 6 3 4 2" xfId="13614"/>
    <cellStyle name="Normal 10 4 4 6 3 5" xfId="13615"/>
    <cellStyle name="Normal 10 4 4 6 3 6" xfId="13616"/>
    <cellStyle name="Normal 10 4 4 6 3 7" xfId="36486"/>
    <cellStyle name="Normal 10 4 4 6 4" xfId="13617"/>
    <cellStyle name="Normal 10 4 4 6 4 2" xfId="13618"/>
    <cellStyle name="Normal 10 4 4 6 5" xfId="13619"/>
    <cellStyle name="Normal 10 4 4 6 5 2" xfId="13620"/>
    <cellStyle name="Normal 10 4 4 6 6" xfId="13621"/>
    <cellStyle name="Normal 10 4 4 6 6 2" xfId="13622"/>
    <cellStyle name="Normal 10 4 4 6 7" xfId="13623"/>
    <cellStyle name="Normal 10 4 4 6 8" xfId="13624"/>
    <cellStyle name="Normal 10 4 4 6 9" xfId="13625"/>
    <cellStyle name="Normal 10 4 4 7" xfId="13626"/>
    <cellStyle name="Normal 10 4 4 7 10" xfId="13627"/>
    <cellStyle name="Normal 10 4 4 7 11" xfId="13628"/>
    <cellStyle name="Normal 10 4 4 7 12" xfId="36487"/>
    <cellStyle name="Normal 10 4 4 7 2" xfId="13629"/>
    <cellStyle name="Normal 10 4 4 7 2 2" xfId="13630"/>
    <cellStyle name="Normal 10 4 4 7 2 2 2" xfId="13631"/>
    <cellStyle name="Normal 10 4 4 7 2 2 2 2" xfId="13632"/>
    <cellStyle name="Normal 10 4 4 7 2 2 3" xfId="13633"/>
    <cellStyle name="Normal 10 4 4 7 2 2 3 2" xfId="13634"/>
    <cellStyle name="Normal 10 4 4 7 2 2 4" xfId="13635"/>
    <cellStyle name="Normal 10 4 4 7 2 2 4 2" xfId="13636"/>
    <cellStyle name="Normal 10 4 4 7 2 2 5" xfId="13637"/>
    <cellStyle name="Normal 10 4 4 7 2 2 6" xfId="13638"/>
    <cellStyle name="Normal 10 4 4 7 2 2 7" xfId="36488"/>
    <cellStyle name="Normal 10 4 4 7 2 3" xfId="13639"/>
    <cellStyle name="Normal 10 4 4 7 2 3 2" xfId="13640"/>
    <cellStyle name="Normal 10 4 4 7 2 4" xfId="13641"/>
    <cellStyle name="Normal 10 4 4 7 2 4 2" xfId="13642"/>
    <cellStyle name="Normal 10 4 4 7 2 5" xfId="13643"/>
    <cellStyle name="Normal 10 4 4 7 2 5 2" xfId="13644"/>
    <cellStyle name="Normal 10 4 4 7 2 6" xfId="13645"/>
    <cellStyle name="Normal 10 4 4 7 2 7" xfId="13646"/>
    <cellStyle name="Normal 10 4 4 7 2 8" xfId="13647"/>
    <cellStyle name="Normal 10 4 4 7 2 9" xfId="36489"/>
    <cellStyle name="Normal 10 4 4 7 3" xfId="13648"/>
    <cellStyle name="Normal 10 4 4 7 3 2" xfId="13649"/>
    <cellStyle name="Normal 10 4 4 7 3 2 2" xfId="13650"/>
    <cellStyle name="Normal 10 4 4 7 3 3" xfId="13651"/>
    <cellStyle name="Normal 10 4 4 7 3 3 2" xfId="13652"/>
    <cellStyle name="Normal 10 4 4 7 3 4" xfId="13653"/>
    <cellStyle name="Normal 10 4 4 7 3 4 2" xfId="13654"/>
    <cellStyle name="Normal 10 4 4 7 3 5" xfId="13655"/>
    <cellStyle name="Normal 10 4 4 7 3 6" xfId="13656"/>
    <cellStyle name="Normal 10 4 4 7 3 7" xfId="36490"/>
    <cellStyle name="Normal 10 4 4 7 4" xfId="13657"/>
    <cellStyle name="Normal 10 4 4 7 4 2" xfId="13658"/>
    <cellStyle name="Normal 10 4 4 7 5" xfId="13659"/>
    <cellStyle name="Normal 10 4 4 7 5 2" xfId="13660"/>
    <cellStyle name="Normal 10 4 4 7 6" xfId="13661"/>
    <cellStyle name="Normal 10 4 4 7 6 2" xfId="13662"/>
    <cellStyle name="Normal 10 4 4 7 7" xfId="13663"/>
    <cellStyle name="Normal 10 4 4 7 8" xfId="13664"/>
    <cellStyle name="Normal 10 4 4 7 9" xfId="13665"/>
    <cellStyle name="Normal 10 4 4 8" xfId="13666"/>
    <cellStyle name="Normal 10 4 4 8 10" xfId="13667"/>
    <cellStyle name="Normal 10 4 4 8 11" xfId="13668"/>
    <cellStyle name="Normal 10 4 4 8 12" xfId="36491"/>
    <cellStyle name="Normal 10 4 4 8 2" xfId="13669"/>
    <cellStyle name="Normal 10 4 4 8 2 2" xfId="13670"/>
    <cellStyle name="Normal 10 4 4 8 2 2 2" xfId="13671"/>
    <cellStyle name="Normal 10 4 4 8 2 2 2 2" xfId="13672"/>
    <cellStyle name="Normal 10 4 4 8 2 2 3" xfId="13673"/>
    <cellStyle name="Normal 10 4 4 8 2 2 3 2" xfId="13674"/>
    <cellStyle name="Normal 10 4 4 8 2 2 4" xfId="13675"/>
    <cellStyle name="Normal 10 4 4 8 2 2 4 2" xfId="13676"/>
    <cellStyle name="Normal 10 4 4 8 2 2 5" xfId="13677"/>
    <cellStyle name="Normal 10 4 4 8 2 2 6" xfId="13678"/>
    <cellStyle name="Normal 10 4 4 8 2 2 7" xfId="36492"/>
    <cellStyle name="Normal 10 4 4 8 2 3" xfId="13679"/>
    <cellStyle name="Normal 10 4 4 8 2 3 2" xfId="13680"/>
    <cellStyle name="Normal 10 4 4 8 2 4" xfId="13681"/>
    <cellStyle name="Normal 10 4 4 8 2 4 2" xfId="13682"/>
    <cellStyle name="Normal 10 4 4 8 2 5" xfId="13683"/>
    <cellStyle name="Normal 10 4 4 8 2 5 2" xfId="13684"/>
    <cellStyle name="Normal 10 4 4 8 2 6" xfId="13685"/>
    <cellStyle name="Normal 10 4 4 8 2 7" xfId="13686"/>
    <cellStyle name="Normal 10 4 4 8 2 8" xfId="13687"/>
    <cellStyle name="Normal 10 4 4 8 2 9" xfId="36493"/>
    <cellStyle name="Normal 10 4 4 8 3" xfId="13688"/>
    <cellStyle name="Normal 10 4 4 8 3 2" xfId="13689"/>
    <cellStyle name="Normal 10 4 4 8 3 2 2" xfId="13690"/>
    <cellStyle name="Normal 10 4 4 8 3 3" xfId="13691"/>
    <cellStyle name="Normal 10 4 4 8 3 3 2" xfId="13692"/>
    <cellStyle name="Normal 10 4 4 8 3 4" xfId="13693"/>
    <cellStyle name="Normal 10 4 4 8 3 4 2" xfId="13694"/>
    <cellStyle name="Normal 10 4 4 8 3 5" xfId="13695"/>
    <cellStyle name="Normal 10 4 4 8 3 6" xfId="13696"/>
    <cellStyle name="Normal 10 4 4 8 3 7" xfId="36494"/>
    <cellStyle name="Normal 10 4 4 8 4" xfId="13697"/>
    <cellStyle name="Normal 10 4 4 8 4 2" xfId="13698"/>
    <cellStyle name="Normal 10 4 4 8 5" xfId="13699"/>
    <cellStyle name="Normal 10 4 4 8 5 2" xfId="13700"/>
    <cellStyle name="Normal 10 4 4 8 6" xfId="13701"/>
    <cellStyle name="Normal 10 4 4 8 6 2" xfId="13702"/>
    <cellStyle name="Normal 10 4 4 8 7" xfId="13703"/>
    <cellStyle name="Normal 10 4 4 8 8" xfId="13704"/>
    <cellStyle name="Normal 10 4 4 8 9" xfId="13705"/>
    <cellStyle name="Normal 10 4 4 9" xfId="13706"/>
    <cellStyle name="Normal 10 4 4 9 10" xfId="13707"/>
    <cellStyle name="Normal 10 4 4 9 11" xfId="36495"/>
    <cellStyle name="Normal 10 4 4 9 2" xfId="13708"/>
    <cellStyle name="Normal 10 4 4 9 2 2" xfId="13709"/>
    <cellStyle name="Normal 10 4 4 9 2 2 2" xfId="13710"/>
    <cellStyle name="Normal 10 4 4 9 2 3" xfId="13711"/>
    <cellStyle name="Normal 10 4 4 9 2 3 2" xfId="13712"/>
    <cellStyle name="Normal 10 4 4 9 2 4" xfId="13713"/>
    <cellStyle name="Normal 10 4 4 9 2 4 2" xfId="13714"/>
    <cellStyle name="Normal 10 4 4 9 2 5" xfId="13715"/>
    <cellStyle name="Normal 10 4 4 9 2 6" xfId="13716"/>
    <cellStyle name="Normal 10 4 4 9 2 7" xfId="36496"/>
    <cellStyle name="Normal 10 4 4 9 3" xfId="13717"/>
    <cellStyle name="Normal 10 4 4 9 3 2" xfId="13718"/>
    <cellStyle name="Normal 10 4 4 9 4" xfId="13719"/>
    <cellStyle name="Normal 10 4 4 9 4 2" xfId="13720"/>
    <cellStyle name="Normal 10 4 4 9 5" xfId="13721"/>
    <cellStyle name="Normal 10 4 4 9 5 2" xfId="13722"/>
    <cellStyle name="Normal 10 4 4 9 6" xfId="13723"/>
    <cellStyle name="Normal 10 4 4 9 7" xfId="13724"/>
    <cellStyle name="Normal 10 4 4 9 8" xfId="13725"/>
    <cellStyle name="Normal 10 4 4 9 9" xfId="13726"/>
    <cellStyle name="Normal 10 4 4_Actual" xfId="13727"/>
    <cellStyle name="Normal 10 4 5" xfId="13728"/>
    <cellStyle name="Normal 10 4 5 10" xfId="13729"/>
    <cellStyle name="Normal 10 4 5 11" xfId="13730"/>
    <cellStyle name="Normal 10 4 5 12" xfId="13731"/>
    <cellStyle name="Normal 10 4 5 13" xfId="13732"/>
    <cellStyle name="Normal 10 4 5 14" xfId="13733"/>
    <cellStyle name="Normal 10 4 5 15" xfId="36497"/>
    <cellStyle name="Normal 10 4 5 2" xfId="13734"/>
    <cellStyle name="Normal 10 4 5 2 10" xfId="13735"/>
    <cellStyle name="Normal 10 4 5 2 11" xfId="13736"/>
    <cellStyle name="Normal 10 4 5 2 12" xfId="13737"/>
    <cellStyle name="Normal 10 4 5 2 13" xfId="36498"/>
    <cellStyle name="Normal 10 4 5 2 2" xfId="13738"/>
    <cellStyle name="Normal 10 4 5 2 2 10" xfId="13739"/>
    <cellStyle name="Normal 10 4 5 2 2 11" xfId="13740"/>
    <cellStyle name="Normal 10 4 5 2 2 12" xfId="36499"/>
    <cellStyle name="Normal 10 4 5 2 2 2" xfId="13741"/>
    <cellStyle name="Normal 10 4 5 2 2 2 2" xfId="13742"/>
    <cellStyle name="Normal 10 4 5 2 2 2 2 2" xfId="13743"/>
    <cellStyle name="Normal 10 4 5 2 2 2 2 2 2" xfId="13744"/>
    <cellStyle name="Normal 10 4 5 2 2 2 2 3" xfId="13745"/>
    <cellStyle name="Normal 10 4 5 2 2 2 2 3 2" xfId="13746"/>
    <cellStyle name="Normal 10 4 5 2 2 2 2 4" xfId="13747"/>
    <cellStyle name="Normal 10 4 5 2 2 2 2 4 2" xfId="13748"/>
    <cellStyle name="Normal 10 4 5 2 2 2 2 5" xfId="13749"/>
    <cellStyle name="Normal 10 4 5 2 2 2 2 6" xfId="13750"/>
    <cellStyle name="Normal 10 4 5 2 2 2 2 7" xfId="36500"/>
    <cellStyle name="Normal 10 4 5 2 2 2 3" xfId="13751"/>
    <cellStyle name="Normal 10 4 5 2 2 2 3 2" xfId="13752"/>
    <cellStyle name="Normal 10 4 5 2 2 2 4" xfId="13753"/>
    <cellStyle name="Normal 10 4 5 2 2 2 4 2" xfId="13754"/>
    <cellStyle name="Normal 10 4 5 2 2 2 5" xfId="13755"/>
    <cellStyle name="Normal 10 4 5 2 2 2 5 2" xfId="13756"/>
    <cellStyle name="Normal 10 4 5 2 2 2 6" xfId="13757"/>
    <cellStyle name="Normal 10 4 5 2 2 2 7" xfId="13758"/>
    <cellStyle name="Normal 10 4 5 2 2 2 8" xfId="13759"/>
    <cellStyle name="Normal 10 4 5 2 2 2 9" xfId="36501"/>
    <cellStyle name="Normal 10 4 5 2 2 3" xfId="13760"/>
    <cellStyle name="Normal 10 4 5 2 2 3 2" xfId="13761"/>
    <cellStyle name="Normal 10 4 5 2 2 3 2 2" xfId="13762"/>
    <cellStyle name="Normal 10 4 5 2 2 3 3" xfId="13763"/>
    <cellStyle name="Normal 10 4 5 2 2 3 3 2" xfId="13764"/>
    <cellStyle name="Normal 10 4 5 2 2 3 4" xfId="13765"/>
    <cellStyle name="Normal 10 4 5 2 2 3 4 2" xfId="13766"/>
    <cellStyle name="Normal 10 4 5 2 2 3 5" xfId="13767"/>
    <cellStyle name="Normal 10 4 5 2 2 3 6" xfId="13768"/>
    <cellStyle name="Normal 10 4 5 2 2 3 7" xfId="36502"/>
    <cellStyle name="Normal 10 4 5 2 2 4" xfId="13769"/>
    <cellStyle name="Normal 10 4 5 2 2 4 2" xfId="13770"/>
    <cellStyle name="Normal 10 4 5 2 2 5" xfId="13771"/>
    <cellStyle name="Normal 10 4 5 2 2 5 2" xfId="13772"/>
    <cellStyle name="Normal 10 4 5 2 2 6" xfId="13773"/>
    <cellStyle name="Normal 10 4 5 2 2 6 2" xfId="13774"/>
    <cellStyle name="Normal 10 4 5 2 2 7" xfId="13775"/>
    <cellStyle name="Normal 10 4 5 2 2 8" xfId="13776"/>
    <cellStyle name="Normal 10 4 5 2 2 9" xfId="13777"/>
    <cellStyle name="Normal 10 4 5 2 3" xfId="13778"/>
    <cellStyle name="Normal 10 4 5 2 3 2" xfId="13779"/>
    <cellStyle name="Normal 10 4 5 2 3 2 2" xfId="13780"/>
    <cellStyle name="Normal 10 4 5 2 3 2 2 2" xfId="13781"/>
    <cellStyle name="Normal 10 4 5 2 3 2 3" xfId="13782"/>
    <cellStyle name="Normal 10 4 5 2 3 2 3 2" xfId="13783"/>
    <cellStyle name="Normal 10 4 5 2 3 2 4" xfId="13784"/>
    <cellStyle name="Normal 10 4 5 2 3 2 4 2" xfId="13785"/>
    <cellStyle name="Normal 10 4 5 2 3 2 5" xfId="13786"/>
    <cellStyle name="Normal 10 4 5 2 3 2 6" xfId="13787"/>
    <cellStyle name="Normal 10 4 5 2 3 2 7" xfId="36503"/>
    <cellStyle name="Normal 10 4 5 2 3 3" xfId="13788"/>
    <cellStyle name="Normal 10 4 5 2 3 3 2" xfId="13789"/>
    <cellStyle name="Normal 10 4 5 2 3 4" xfId="13790"/>
    <cellStyle name="Normal 10 4 5 2 3 4 2" xfId="13791"/>
    <cellStyle name="Normal 10 4 5 2 3 5" xfId="13792"/>
    <cellStyle name="Normal 10 4 5 2 3 5 2" xfId="13793"/>
    <cellStyle name="Normal 10 4 5 2 3 6" xfId="13794"/>
    <cellStyle name="Normal 10 4 5 2 3 7" xfId="13795"/>
    <cellStyle name="Normal 10 4 5 2 3 8" xfId="13796"/>
    <cellStyle name="Normal 10 4 5 2 3 9" xfId="36504"/>
    <cellStyle name="Normal 10 4 5 2 4" xfId="13797"/>
    <cellStyle name="Normal 10 4 5 2 4 2" xfId="13798"/>
    <cellStyle name="Normal 10 4 5 2 4 2 2" xfId="13799"/>
    <cellStyle name="Normal 10 4 5 2 4 3" xfId="13800"/>
    <cellStyle name="Normal 10 4 5 2 4 3 2" xfId="13801"/>
    <cellStyle name="Normal 10 4 5 2 4 4" xfId="13802"/>
    <cellStyle name="Normal 10 4 5 2 4 4 2" xfId="13803"/>
    <cellStyle name="Normal 10 4 5 2 4 5" xfId="13804"/>
    <cellStyle name="Normal 10 4 5 2 4 6" xfId="13805"/>
    <cellStyle name="Normal 10 4 5 2 4 7" xfId="36505"/>
    <cellStyle name="Normal 10 4 5 2 5" xfId="13806"/>
    <cellStyle name="Normal 10 4 5 2 5 2" xfId="13807"/>
    <cellStyle name="Normal 10 4 5 2 6" xfId="13808"/>
    <cellStyle name="Normal 10 4 5 2 6 2" xfId="13809"/>
    <cellStyle name="Normal 10 4 5 2 7" xfId="13810"/>
    <cellStyle name="Normal 10 4 5 2 7 2" xfId="13811"/>
    <cellStyle name="Normal 10 4 5 2 8" xfId="13812"/>
    <cellStyle name="Normal 10 4 5 2 9" xfId="13813"/>
    <cellStyle name="Normal 10 4 5 2_Actual" xfId="13814"/>
    <cellStyle name="Normal 10 4 5 3" xfId="13815"/>
    <cellStyle name="Normal 10 4 5 3 10" xfId="13816"/>
    <cellStyle name="Normal 10 4 5 3 11" xfId="13817"/>
    <cellStyle name="Normal 10 4 5 3 12" xfId="13818"/>
    <cellStyle name="Normal 10 4 5 3 13" xfId="36506"/>
    <cellStyle name="Normal 10 4 5 3 2" xfId="13819"/>
    <cellStyle name="Normal 10 4 5 3 2 10" xfId="13820"/>
    <cellStyle name="Normal 10 4 5 3 2 11" xfId="13821"/>
    <cellStyle name="Normal 10 4 5 3 2 12" xfId="36507"/>
    <cellStyle name="Normal 10 4 5 3 2 2" xfId="13822"/>
    <cellStyle name="Normal 10 4 5 3 2 2 2" xfId="13823"/>
    <cellStyle name="Normal 10 4 5 3 2 2 2 2" xfId="13824"/>
    <cellStyle name="Normal 10 4 5 3 2 2 2 2 2" xfId="13825"/>
    <cellStyle name="Normal 10 4 5 3 2 2 2 3" xfId="13826"/>
    <cellStyle name="Normal 10 4 5 3 2 2 2 3 2" xfId="13827"/>
    <cellStyle name="Normal 10 4 5 3 2 2 2 4" xfId="13828"/>
    <cellStyle name="Normal 10 4 5 3 2 2 2 4 2" xfId="13829"/>
    <cellStyle name="Normal 10 4 5 3 2 2 2 5" xfId="13830"/>
    <cellStyle name="Normal 10 4 5 3 2 2 2 6" xfId="13831"/>
    <cellStyle name="Normal 10 4 5 3 2 2 2 7" xfId="36508"/>
    <cellStyle name="Normal 10 4 5 3 2 2 3" xfId="13832"/>
    <cellStyle name="Normal 10 4 5 3 2 2 3 2" xfId="13833"/>
    <cellStyle name="Normal 10 4 5 3 2 2 4" xfId="13834"/>
    <cellStyle name="Normal 10 4 5 3 2 2 4 2" xfId="13835"/>
    <cellStyle name="Normal 10 4 5 3 2 2 5" xfId="13836"/>
    <cellStyle name="Normal 10 4 5 3 2 2 5 2" xfId="13837"/>
    <cellStyle name="Normal 10 4 5 3 2 2 6" xfId="13838"/>
    <cellStyle name="Normal 10 4 5 3 2 2 7" xfId="13839"/>
    <cellStyle name="Normal 10 4 5 3 2 2 8" xfId="13840"/>
    <cellStyle name="Normal 10 4 5 3 2 2 9" xfId="36509"/>
    <cellStyle name="Normal 10 4 5 3 2 3" xfId="13841"/>
    <cellStyle name="Normal 10 4 5 3 2 3 2" xfId="13842"/>
    <cellStyle name="Normal 10 4 5 3 2 3 2 2" xfId="13843"/>
    <cellStyle name="Normal 10 4 5 3 2 3 3" xfId="13844"/>
    <cellStyle name="Normal 10 4 5 3 2 3 3 2" xfId="13845"/>
    <cellStyle name="Normal 10 4 5 3 2 3 4" xfId="13846"/>
    <cellStyle name="Normal 10 4 5 3 2 3 4 2" xfId="13847"/>
    <cellStyle name="Normal 10 4 5 3 2 3 5" xfId="13848"/>
    <cellStyle name="Normal 10 4 5 3 2 3 6" xfId="13849"/>
    <cellStyle name="Normal 10 4 5 3 2 3 7" xfId="36510"/>
    <cellStyle name="Normal 10 4 5 3 2 4" xfId="13850"/>
    <cellStyle name="Normal 10 4 5 3 2 4 2" xfId="13851"/>
    <cellStyle name="Normal 10 4 5 3 2 5" xfId="13852"/>
    <cellStyle name="Normal 10 4 5 3 2 5 2" xfId="13853"/>
    <cellStyle name="Normal 10 4 5 3 2 6" xfId="13854"/>
    <cellStyle name="Normal 10 4 5 3 2 6 2" xfId="13855"/>
    <cellStyle name="Normal 10 4 5 3 2 7" xfId="13856"/>
    <cellStyle name="Normal 10 4 5 3 2 8" xfId="13857"/>
    <cellStyle name="Normal 10 4 5 3 2 9" xfId="13858"/>
    <cellStyle name="Normal 10 4 5 3 3" xfId="13859"/>
    <cellStyle name="Normal 10 4 5 3 3 2" xfId="13860"/>
    <cellStyle name="Normal 10 4 5 3 3 2 2" xfId="13861"/>
    <cellStyle name="Normal 10 4 5 3 3 2 2 2" xfId="13862"/>
    <cellStyle name="Normal 10 4 5 3 3 2 3" xfId="13863"/>
    <cellStyle name="Normal 10 4 5 3 3 2 3 2" xfId="13864"/>
    <cellStyle name="Normal 10 4 5 3 3 2 4" xfId="13865"/>
    <cellStyle name="Normal 10 4 5 3 3 2 4 2" xfId="13866"/>
    <cellStyle name="Normal 10 4 5 3 3 2 5" xfId="13867"/>
    <cellStyle name="Normal 10 4 5 3 3 2 6" xfId="13868"/>
    <cellStyle name="Normal 10 4 5 3 3 2 7" xfId="36511"/>
    <cellStyle name="Normal 10 4 5 3 3 3" xfId="13869"/>
    <cellStyle name="Normal 10 4 5 3 3 3 2" xfId="13870"/>
    <cellStyle name="Normal 10 4 5 3 3 4" xfId="13871"/>
    <cellStyle name="Normal 10 4 5 3 3 4 2" xfId="13872"/>
    <cellStyle name="Normal 10 4 5 3 3 5" xfId="13873"/>
    <cellStyle name="Normal 10 4 5 3 3 5 2" xfId="13874"/>
    <cellStyle name="Normal 10 4 5 3 3 6" xfId="13875"/>
    <cellStyle name="Normal 10 4 5 3 3 7" xfId="13876"/>
    <cellStyle name="Normal 10 4 5 3 3 8" xfId="13877"/>
    <cellStyle name="Normal 10 4 5 3 3 9" xfId="36512"/>
    <cellStyle name="Normal 10 4 5 3 4" xfId="13878"/>
    <cellStyle name="Normal 10 4 5 3 4 2" xfId="13879"/>
    <cellStyle name="Normal 10 4 5 3 4 2 2" xfId="13880"/>
    <cellStyle name="Normal 10 4 5 3 4 3" xfId="13881"/>
    <cellStyle name="Normal 10 4 5 3 4 3 2" xfId="13882"/>
    <cellStyle name="Normal 10 4 5 3 4 4" xfId="13883"/>
    <cellStyle name="Normal 10 4 5 3 4 4 2" xfId="13884"/>
    <cellStyle name="Normal 10 4 5 3 4 5" xfId="13885"/>
    <cellStyle name="Normal 10 4 5 3 4 6" xfId="13886"/>
    <cellStyle name="Normal 10 4 5 3 4 7" xfId="36513"/>
    <cellStyle name="Normal 10 4 5 3 5" xfId="13887"/>
    <cellStyle name="Normal 10 4 5 3 5 2" xfId="13888"/>
    <cellStyle name="Normal 10 4 5 3 6" xfId="13889"/>
    <cellStyle name="Normal 10 4 5 3 6 2" xfId="13890"/>
    <cellStyle name="Normal 10 4 5 3 7" xfId="13891"/>
    <cellStyle name="Normal 10 4 5 3 7 2" xfId="13892"/>
    <cellStyle name="Normal 10 4 5 3 8" xfId="13893"/>
    <cellStyle name="Normal 10 4 5 3 9" xfId="13894"/>
    <cellStyle name="Normal 10 4 5 3_Actual" xfId="13895"/>
    <cellStyle name="Normal 10 4 5 4" xfId="13896"/>
    <cellStyle name="Normal 10 4 5 4 10" xfId="13897"/>
    <cellStyle name="Normal 10 4 5 4 11" xfId="13898"/>
    <cellStyle name="Normal 10 4 5 4 12" xfId="36514"/>
    <cellStyle name="Normal 10 4 5 4 2" xfId="13899"/>
    <cellStyle name="Normal 10 4 5 4 2 2" xfId="13900"/>
    <cellStyle name="Normal 10 4 5 4 2 2 2" xfId="13901"/>
    <cellStyle name="Normal 10 4 5 4 2 2 2 2" xfId="13902"/>
    <cellStyle name="Normal 10 4 5 4 2 2 3" xfId="13903"/>
    <cellStyle name="Normal 10 4 5 4 2 2 3 2" xfId="13904"/>
    <cellStyle name="Normal 10 4 5 4 2 2 4" xfId="13905"/>
    <cellStyle name="Normal 10 4 5 4 2 2 4 2" xfId="13906"/>
    <cellStyle name="Normal 10 4 5 4 2 2 5" xfId="13907"/>
    <cellStyle name="Normal 10 4 5 4 2 2 6" xfId="13908"/>
    <cellStyle name="Normal 10 4 5 4 2 2 7" xfId="36515"/>
    <cellStyle name="Normal 10 4 5 4 2 3" xfId="13909"/>
    <cellStyle name="Normal 10 4 5 4 2 3 2" xfId="13910"/>
    <cellStyle name="Normal 10 4 5 4 2 4" xfId="13911"/>
    <cellStyle name="Normal 10 4 5 4 2 4 2" xfId="13912"/>
    <cellStyle name="Normal 10 4 5 4 2 5" xfId="13913"/>
    <cellStyle name="Normal 10 4 5 4 2 5 2" xfId="13914"/>
    <cellStyle name="Normal 10 4 5 4 2 6" xfId="13915"/>
    <cellStyle name="Normal 10 4 5 4 2 7" xfId="13916"/>
    <cellStyle name="Normal 10 4 5 4 2 8" xfId="13917"/>
    <cellStyle name="Normal 10 4 5 4 2 9" xfId="36516"/>
    <cellStyle name="Normal 10 4 5 4 3" xfId="13918"/>
    <cellStyle name="Normal 10 4 5 4 3 2" xfId="13919"/>
    <cellStyle name="Normal 10 4 5 4 3 2 2" xfId="13920"/>
    <cellStyle name="Normal 10 4 5 4 3 3" xfId="13921"/>
    <cellStyle name="Normal 10 4 5 4 3 3 2" xfId="13922"/>
    <cellStyle name="Normal 10 4 5 4 3 4" xfId="13923"/>
    <cellStyle name="Normal 10 4 5 4 3 4 2" xfId="13924"/>
    <cellStyle name="Normal 10 4 5 4 3 5" xfId="13925"/>
    <cellStyle name="Normal 10 4 5 4 3 6" xfId="13926"/>
    <cellStyle name="Normal 10 4 5 4 3 7" xfId="36517"/>
    <cellStyle name="Normal 10 4 5 4 4" xfId="13927"/>
    <cellStyle name="Normal 10 4 5 4 4 2" xfId="13928"/>
    <cellStyle name="Normal 10 4 5 4 5" xfId="13929"/>
    <cellStyle name="Normal 10 4 5 4 5 2" xfId="13930"/>
    <cellStyle name="Normal 10 4 5 4 6" xfId="13931"/>
    <cellStyle name="Normal 10 4 5 4 6 2" xfId="13932"/>
    <cellStyle name="Normal 10 4 5 4 7" xfId="13933"/>
    <cellStyle name="Normal 10 4 5 4 8" xfId="13934"/>
    <cellStyle name="Normal 10 4 5 4 9" xfId="13935"/>
    <cellStyle name="Normal 10 4 5 5" xfId="13936"/>
    <cellStyle name="Normal 10 4 5 5 2" xfId="13937"/>
    <cellStyle name="Normal 10 4 5 5 2 2" xfId="13938"/>
    <cellStyle name="Normal 10 4 5 5 2 2 2" xfId="13939"/>
    <cellStyle name="Normal 10 4 5 5 2 3" xfId="13940"/>
    <cellStyle name="Normal 10 4 5 5 2 3 2" xfId="13941"/>
    <cellStyle name="Normal 10 4 5 5 2 4" xfId="13942"/>
    <cellStyle name="Normal 10 4 5 5 2 4 2" xfId="13943"/>
    <cellStyle name="Normal 10 4 5 5 2 5" xfId="13944"/>
    <cellStyle name="Normal 10 4 5 5 2 6" xfId="13945"/>
    <cellStyle name="Normal 10 4 5 5 2 7" xfId="36518"/>
    <cellStyle name="Normal 10 4 5 5 3" xfId="13946"/>
    <cellStyle name="Normal 10 4 5 5 3 2" xfId="13947"/>
    <cellStyle name="Normal 10 4 5 5 4" xfId="13948"/>
    <cellStyle name="Normal 10 4 5 5 4 2" xfId="13949"/>
    <cellStyle name="Normal 10 4 5 5 5" xfId="13950"/>
    <cellStyle name="Normal 10 4 5 5 5 2" xfId="13951"/>
    <cellStyle name="Normal 10 4 5 5 6" xfId="13952"/>
    <cellStyle name="Normal 10 4 5 5 7" xfId="13953"/>
    <cellStyle name="Normal 10 4 5 5 8" xfId="13954"/>
    <cellStyle name="Normal 10 4 5 5 9" xfId="36519"/>
    <cellStyle name="Normal 10 4 5 6" xfId="13955"/>
    <cellStyle name="Normal 10 4 5 6 2" xfId="13956"/>
    <cellStyle name="Normal 10 4 5 6 2 2" xfId="13957"/>
    <cellStyle name="Normal 10 4 5 6 3" xfId="13958"/>
    <cellStyle name="Normal 10 4 5 6 3 2" xfId="13959"/>
    <cellStyle name="Normal 10 4 5 6 4" xfId="13960"/>
    <cellStyle name="Normal 10 4 5 6 4 2" xfId="13961"/>
    <cellStyle name="Normal 10 4 5 6 5" xfId="13962"/>
    <cellStyle name="Normal 10 4 5 6 6" xfId="13963"/>
    <cellStyle name="Normal 10 4 5 6 7" xfId="36520"/>
    <cellStyle name="Normal 10 4 5 7" xfId="13964"/>
    <cellStyle name="Normal 10 4 5 7 2" xfId="13965"/>
    <cellStyle name="Normal 10 4 5 8" xfId="13966"/>
    <cellStyle name="Normal 10 4 5 8 2" xfId="13967"/>
    <cellStyle name="Normal 10 4 5 9" xfId="13968"/>
    <cellStyle name="Normal 10 4 5 9 2" xfId="13969"/>
    <cellStyle name="Normal 10 4 5_Actual" xfId="13970"/>
    <cellStyle name="Normal 10 4 6" xfId="13971"/>
    <cellStyle name="Normal 10 4 6 10" xfId="13972"/>
    <cellStyle name="Normal 10 4 6 11" xfId="13973"/>
    <cellStyle name="Normal 10 4 6 12" xfId="13974"/>
    <cellStyle name="Normal 10 4 6 13" xfId="13975"/>
    <cellStyle name="Normal 10 4 6 14" xfId="13976"/>
    <cellStyle name="Normal 10 4 6 15" xfId="36521"/>
    <cellStyle name="Normal 10 4 6 2" xfId="13977"/>
    <cellStyle name="Normal 10 4 6 2 10" xfId="13978"/>
    <cellStyle name="Normal 10 4 6 2 11" xfId="13979"/>
    <cellStyle name="Normal 10 4 6 2 12" xfId="13980"/>
    <cellStyle name="Normal 10 4 6 2 13" xfId="36522"/>
    <cellStyle name="Normal 10 4 6 2 2" xfId="13981"/>
    <cellStyle name="Normal 10 4 6 2 2 10" xfId="13982"/>
    <cellStyle name="Normal 10 4 6 2 2 11" xfId="13983"/>
    <cellStyle name="Normal 10 4 6 2 2 12" xfId="36523"/>
    <cellStyle name="Normal 10 4 6 2 2 2" xfId="13984"/>
    <cellStyle name="Normal 10 4 6 2 2 2 2" xfId="13985"/>
    <cellStyle name="Normal 10 4 6 2 2 2 2 2" xfId="13986"/>
    <cellStyle name="Normal 10 4 6 2 2 2 2 2 2" xfId="13987"/>
    <cellStyle name="Normal 10 4 6 2 2 2 2 3" xfId="13988"/>
    <cellStyle name="Normal 10 4 6 2 2 2 2 3 2" xfId="13989"/>
    <cellStyle name="Normal 10 4 6 2 2 2 2 4" xfId="13990"/>
    <cellStyle name="Normal 10 4 6 2 2 2 2 4 2" xfId="13991"/>
    <cellStyle name="Normal 10 4 6 2 2 2 2 5" xfId="13992"/>
    <cellStyle name="Normal 10 4 6 2 2 2 2 6" xfId="13993"/>
    <cellStyle name="Normal 10 4 6 2 2 2 2 7" xfId="36524"/>
    <cellStyle name="Normal 10 4 6 2 2 2 3" xfId="13994"/>
    <cellStyle name="Normal 10 4 6 2 2 2 3 2" xfId="13995"/>
    <cellStyle name="Normal 10 4 6 2 2 2 4" xfId="13996"/>
    <cellStyle name="Normal 10 4 6 2 2 2 4 2" xfId="13997"/>
    <cellStyle name="Normal 10 4 6 2 2 2 5" xfId="13998"/>
    <cellStyle name="Normal 10 4 6 2 2 2 5 2" xfId="13999"/>
    <cellStyle name="Normal 10 4 6 2 2 2 6" xfId="14000"/>
    <cellStyle name="Normal 10 4 6 2 2 2 7" xfId="14001"/>
    <cellStyle name="Normal 10 4 6 2 2 2 8" xfId="14002"/>
    <cellStyle name="Normal 10 4 6 2 2 2 9" xfId="36525"/>
    <cellStyle name="Normal 10 4 6 2 2 3" xfId="14003"/>
    <cellStyle name="Normal 10 4 6 2 2 3 2" xfId="14004"/>
    <cellStyle name="Normal 10 4 6 2 2 3 2 2" xfId="14005"/>
    <cellStyle name="Normal 10 4 6 2 2 3 3" xfId="14006"/>
    <cellStyle name="Normal 10 4 6 2 2 3 3 2" xfId="14007"/>
    <cellStyle name="Normal 10 4 6 2 2 3 4" xfId="14008"/>
    <cellStyle name="Normal 10 4 6 2 2 3 4 2" xfId="14009"/>
    <cellStyle name="Normal 10 4 6 2 2 3 5" xfId="14010"/>
    <cellStyle name="Normal 10 4 6 2 2 3 6" xfId="14011"/>
    <cellStyle name="Normal 10 4 6 2 2 3 7" xfId="36526"/>
    <cellStyle name="Normal 10 4 6 2 2 4" xfId="14012"/>
    <cellStyle name="Normal 10 4 6 2 2 4 2" xfId="14013"/>
    <cellStyle name="Normal 10 4 6 2 2 5" xfId="14014"/>
    <cellStyle name="Normal 10 4 6 2 2 5 2" xfId="14015"/>
    <cellStyle name="Normal 10 4 6 2 2 6" xfId="14016"/>
    <cellStyle name="Normal 10 4 6 2 2 6 2" xfId="14017"/>
    <cellStyle name="Normal 10 4 6 2 2 7" xfId="14018"/>
    <cellStyle name="Normal 10 4 6 2 2 8" xfId="14019"/>
    <cellStyle name="Normal 10 4 6 2 2 9" xfId="14020"/>
    <cellStyle name="Normal 10 4 6 2 3" xfId="14021"/>
    <cellStyle name="Normal 10 4 6 2 3 2" xfId="14022"/>
    <cellStyle name="Normal 10 4 6 2 3 2 2" xfId="14023"/>
    <cellStyle name="Normal 10 4 6 2 3 2 2 2" xfId="14024"/>
    <cellStyle name="Normal 10 4 6 2 3 2 3" xfId="14025"/>
    <cellStyle name="Normal 10 4 6 2 3 2 3 2" xfId="14026"/>
    <cellStyle name="Normal 10 4 6 2 3 2 4" xfId="14027"/>
    <cellStyle name="Normal 10 4 6 2 3 2 4 2" xfId="14028"/>
    <cellStyle name="Normal 10 4 6 2 3 2 5" xfId="14029"/>
    <cellStyle name="Normal 10 4 6 2 3 2 6" xfId="14030"/>
    <cellStyle name="Normal 10 4 6 2 3 2 7" xfId="36527"/>
    <cellStyle name="Normal 10 4 6 2 3 3" xfId="14031"/>
    <cellStyle name="Normal 10 4 6 2 3 3 2" xfId="14032"/>
    <cellStyle name="Normal 10 4 6 2 3 4" xfId="14033"/>
    <cellStyle name="Normal 10 4 6 2 3 4 2" xfId="14034"/>
    <cellStyle name="Normal 10 4 6 2 3 5" xfId="14035"/>
    <cellStyle name="Normal 10 4 6 2 3 5 2" xfId="14036"/>
    <cellStyle name="Normal 10 4 6 2 3 6" xfId="14037"/>
    <cellStyle name="Normal 10 4 6 2 3 7" xfId="14038"/>
    <cellStyle name="Normal 10 4 6 2 3 8" xfId="14039"/>
    <cellStyle name="Normal 10 4 6 2 3 9" xfId="36528"/>
    <cellStyle name="Normal 10 4 6 2 4" xfId="14040"/>
    <cellStyle name="Normal 10 4 6 2 4 2" xfId="14041"/>
    <cellStyle name="Normal 10 4 6 2 4 2 2" xfId="14042"/>
    <cellStyle name="Normal 10 4 6 2 4 3" xfId="14043"/>
    <cellStyle name="Normal 10 4 6 2 4 3 2" xfId="14044"/>
    <cellStyle name="Normal 10 4 6 2 4 4" xfId="14045"/>
    <cellStyle name="Normal 10 4 6 2 4 4 2" xfId="14046"/>
    <cellStyle name="Normal 10 4 6 2 4 5" xfId="14047"/>
    <cellStyle name="Normal 10 4 6 2 4 6" xfId="14048"/>
    <cellStyle name="Normal 10 4 6 2 4 7" xfId="36529"/>
    <cellStyle name="Normal 10 4 6 2 5" xfId="14049"/>
    <cellStyle name="Normal 10 4 6 2 5 2" xfId="14050"/>
    <cellStyle name="Normal 10 4 6 2 6" xfId="14051"/>
    <cellStyle name="Normal 10 4 6 2 6 2" xfId="14052"/>
    <cellStyle name="Normal 10 4 6 2 7" xfId="14053"/>
    <cellStyle name="Normal 10 4 6 2 7 2" xfId="14054"/>
    <cellStyle name="Normal 10 4 6 2 8" xfId="14055"/>
    <cellStyle name="Normal 10 4 6 2 9" xfId="14056"/>
    <cellStyle name="Normal 10 4 6 2_Actual" xfId="14057"/>
    <cellStyle name="Normal 10 4 6 3" xfId="14058"/>
    <cellStyle name="Normal 10 4 6 3 10" xfId="14059"/>
    <cellStyle name="Normal 10 4 6 3 11" xfId="14060"/>
    <cellStyle name="Normal 10 4 6 3 12" xfId="14061"/>
    <cellStyle name="Normal 10 4 6 3 13" xfId="36530"/>
    <cellStyle name="Normal 10 4 6 3 2" xfId="14062"/>
    <cellStyle name="Normal 10 4 6 3 2 10" xfId="14063"/>
    <cellStyle name="Normal 10 4 6 3 2 11" xfId="14064"/>
    <cellStyle name="Normal 10 4 6 3 2 12" xfId="36531"/>
    <cellStyle name="Normal 10 4 6 3 2 2" xfId="14065"/>
    <cellStyle name="Normal 10 4 6 3 2 2 2" xfId="14066"/>
    <cellStyle name="Normal 10 4 6 3 2 2 2 2" xfId="14067"/>
    <cellStyle name="Normal 10 4 6 3 2 2 2 2 2" xfId="14068"/>
    <cellStyle name="Normal 10 4 6 3 2 2 2 3" xfId="14069"/>
    <cellStyle name="Normal 10 4 6 3 2 2 2 3 2" xfId="14070"/>
    <cellStyle name="Normal 10 4 6 3 2 2 2 4" xfId="14071"/>
    <cellStyle name="Normal 10 4 6 3 2 2 2 4 2" xfId="14072"/>
    <cellStyle name="Normal 10 4 6 3 2 2 2 5" xfId="14073"/>
    <cellStyle name="Normal 10 4 6 3 2 2 2 6" xfId="14074"/>
    <cellStyle name="Normal 10 4 6 3 2 2 2 7" xfId="36532"/>
    <cellStyle name="Normal 10 4 6 3 2 2 3" xfId="14075"/>
    <cellStyle name="Normal 10 4 6 3 2 2 3 2" xfId="14076"/>
    <cellStyle name="Normal 10 4 6 3 2 2 4" xfId="14077"/>
    <cellStyle name="Normal 10 4 6 3 2 2 4 2" xfId="14078"/>
    <cellStyle name="Normal 10 4 6 3 2 2 5" xfId="14079"/>
    <cellStyle name="Normal 10 4 6 3 2 2 5 2" xfId="14080"/>
    <cellStyle name="Normal 10 4 6 3 2 2 6" xfId="14081"/>
    <cellStyle name="Normal 10 4 6 3 2 2 7" xfId="14082"/>
    <cellStyle name="Normal 10 4 6 3 2 2 8" xfId="14083"/>
    <cellStyle name="Normal 10 4 6 3 2 2 9" xfId="36533"/>
    <cellStyle name="Normal 10 4 6 3 2 3" xfId="14084"/>
    <cellStyle name="Normal 10 4 6 3 2 3 2" xfId="14085"/>
    <cellStyle name="Normal 10 4 6 3 2 3 2 2" xfId="14086"/>
    <cellStyle name="Normal 10 4 6 3 2 3 3" xfId="14087"/>
    <cellStyle name="Normal 10 4 6 3 2 3 3 2" xfId="14088"/>
    <cellStyle name="Normal 10 4 6 3 2 3 4" xfId="14089"/>
    <cellStyle name="Normal 10 4 6 3 2 3 4 2" xfId="14090"/>
    <cellStyle name="Normal 10 4 6 3 2 3 5" xfId="14091"/>
    <cellStyle name="Normal 10 4 6 3 2 3 6" xfId="14092"/>
    <cellStyle name="Normal 10 4 6 3 2 3 7" xfId="36534"/>
    <cellStyle name="Normal 10 4 6 3 2 4" xfId="14093"/>
    <cellStyle name="Normal 10 4 6 3 2 4 2" xfId="14094"/>
    <cellStyle name="Normal 10 4 6 3 2 5" xfId="14095"/>
    <cellStyle name="Normal 10 4 6 3 2 5 2" xfId="14096"/>
    <cellStyle name="Normal 10 4 6 3 2 6" xfId="14097"/>
    <cellStyle name="Normal 10 4 6 3 2 6 2" xfId="14098"/>
    <cellStyle name="Normal 10 4 6 3 2 7" xfId="14099"/>
    <cellStyle name="Normal 10 4 6 3 2 8" xfId="14100"/>
    <cellStyle name="Normal 10 4 6 3 2 9" xfId="14101"/>
    <cellStyle name="Normal 10 4 6 3 3" xfId="14102"/>
    <cellStyle name="Normal 10 4 6 3 3 2" xfId="14103"/>
    <cellStyle name="Normal 10 4 6 3 3 2 2" xfId="14104"/>
    <cellStyle name="Normal 10 4 6 3 3 2 2 2" xfId="14105"/>
    <cellStyle name="Normal 10 4 6 3 3 2 3" xfId="14106"/>
    <cellStyle name="Normal 10 4 6 3 3 2 3 2" xfId="14107"/>
    <cellStyle name="Normal 10 4 6 3 3 2 4" xfId="14108"/>
    <cellStyle name="Normal 10 4 6 3 3 2 4 2" xfId="14109"/>
    <cellStyle name="Normal 10 4 6 3 3 2 5" xfId="14110"/>
    <cellStyle name="Normal 10 4 6 3 3 2 6" xfId="14111"/>
    <cellStyle name="Normal 10 4 6 3 3 2 7" xfId="36535"/>
    <cellStyle name="Normal 10 4 6 3 3 3" xfId="14112"/>
    <cellStyle name="Normal 10 4 6 3 3 3 2" xfId="14113"/>
    <cellStyle name="Normal 10 4 6 3 3 4" xfId="14114"/>
    <cellStyle name="Normal 10 4 6 3 3 4 2" xfId="14115"/>
    <cellStyle name="Normal 10 4 6 3 3 5" xfId="14116"/>
    <cellStyle name="Normal 10 4 6 3 3 5 2" xfId="14117"/>
    <cellStyle name="Normal 10 4 6 3 3 6" xfId="14118"/>
    <cellStyle name="Normal 10 4 6 3 3 7" xfId="14119"/>
    <cellStyle name="Normal 10 4 6 3 3 8" xfId="14120"/>
    <cellStyle name="Normal 10 4 6 3 3 9" xfId="36536"/>
    <cellStyle name="Normal 10 4 6 3 4" xfId="14121"/>
    <cellStyle name="Normal 10 4 6 3 4 2" xfId="14122"/>
    <cellStyle name="Normal 10 4 6 3 4 2 2" xfId="14123"/>
    <cellStyle name="Normal 10 4 6 3 4 3" xfId="14124"/>
    <cellStyle name="Normal 10 4 6 3 4 3 2" xfId="14125"/>
    <cellStyle name="Normal 10 4 6 3 4 4" xfId="14126"/>
    <cellStyle name="Normal 10 4 6 3 4 4 2" xfId="14127"/>
    <cellStyle name="Normal 10 4 6 3 4 5" xfId="14128"/>
    <cellStyle name="Normal 10 4 6 3 4 6" xfId="14129"/>
    <cellStyle name="Normal 10 4 6 3 4 7" xfId="36537"/>
    <cellStyle name="Normal 10 4 6 3 5" xfId="14130"/>
    <cellStyle name="Normal 10 4 6 3 5 2" xfId="14131"/>
    <cellStyle name="Normal 10 4 6 3 6" xfId="14132"/>
    <cellStyle name="Normal 10 4 6 3 6 2" xfId="14133"/>
    <cellStyle name="Normal 10 4 6 3 7" xfId="14134"/>
    <cellStyle name="Normal 10 4 6 3 7 2" xfId="14135"/>
    <cellStyle name="Normal 10 4 6 3 8" xfId="14136"/>
    <cellStyle name="Normal 10 4 6 3 9" xfId="14137"/>
    <cellStyle name="Normal 10 4 6 3_Actual" xfId="14138"/>
    <cellStyle name="Normal 10 4 6 4" xfId="14139"/>
    <cellStyle name="Normal 10 4 6 4 10" xfId="14140"/>
    <cellStyle name="Normal 10 4 6 4 11" xfId="14141"/>
    <cellStyle name="Normal 10 4 6 4 12" xfId="36538"/>
    <cellStyle name="Normal 10 4 6 4 2" xfId="14142"/>
    <cellStyle name="Normal 10 4 6 4 2 2" xfId="14143"/>
    <cellStyle name="Normal 10 4 6 4 2 2 2" xfId="14144"/>
    <cellStyle name="Normal 10 4 6 4 2 2 2 2" xfId="14145"/>
    <cellStyle name="Normal 10 4 6 4 2 2 3" xfId="14146"/>
    <cellStyle name="Normal 10 4 6 4 2 2 3 2" xfId="14147"/>
    <cellStyle name="Normal 10 4 6 4 2 2 4" xfId="14148"/>
    <cellStyle name="Normal 10 4 6 4 2 2 4 2" xfId="14149"/>
    <cellStyle name="Normal 10 4 6 4 2 2 5" xfId="14150"/>
    <cellStyle name="Normal 10 4 6 4 2 2 6" xfId="14151"/>
    <cellStyle name="Normal 10 4 6 4 2 2 7" xfId="36539"/>
    <cellStyle name="Normal 10 4 6 4 2 3" xfId="14152"/>
    <cellStyle name="Normal 10 4 6 4 2 3 2" xfId="14153"/>
    <cellStyle name="Normal 10 4 6 4 2 4" xfId="14154"/>
    <cellStyle name="Normal 10 4 6 4 2 4 2" xfId="14155"/>
    <cellStyle name="Normal 10 4 6 4 2 5" xfId="14156"/>
    <cellStyle name="Normal 10 4 6 4 2 5 2" xfId="14157"/>
    <cellStyle name="Normal 10 4 6 4 2 6" xfId="14158"/>
    <cellStyle name="Normal 10 4 6 4 2 7" xfId="14159"/>
    <cellStyle name="Normal 10 4 6 4 2 8" xfId="14160"/>
    <cellStyle name="Normal 10 4 6 4 2 9" xfId="36540"/>
    <cellStyle name="Normal 10 4 6 4 3" xfId="14161"/>
    <cellStyle name="Normal 10 4 6 4 3 2" xfId="14162"/>
    <cellStyle name="Normal 10 4 6 4 3 2 2" xfId="14163"/>
    <cellStyle name="Normal 10 4 6 4 3 3" xfId="14164"/>
    <cellStyle name="Normal 10 4 6 4 3 3 2" xfId="14165"/>
    <cellStyle name="Normal 10 4 6 4 3 4" xfId="14166"/>
    <cellStyle name="Normal 10 4 6 4 3 4 2" xfId="14167"/>
    <cellStyle name="Normal 10 4 6 4 3 5" xfId="14168"/>
    <cellStyle name="Normal 10 4 6 4 3 6" xfId="14169"/>
    <cellStyle name="Normal 10 4 6 4 3 7" xfId="36541"/>
    <cellStyle name="Normal 10 4 6 4 4" xfId="14170"/>
    <cellStyle name="Normal 10 4 6 4 4 2" xfId="14171"/>
    <cellStyle name="Normal 10 4 6 4 5" xfId="14172"/>
    <cellStyle name="Normal 10 4 6 4 5 2" xfId="14173"/>
    <cellStyle name="Normal 10 4 6 4 6" xfId="14174"/>
    <cellStyle name="Normal 10 4 6 4 6 2" xfId="14175"/>
    <cellStyle name="Normal 10 4 6 4 7" xfId="14176"/>
    <cellStyle name="Normal 10 4 6 4 8" xfId="14177"/>
    <cellStyle name="Normal 10 4 6 4 9" xfId="14178"/>
    <cellStyle name="Normal 10 4 6 5" xfId="14179"/>
    <cellStyle name="Normal 10 4 6 5 2" xfId="14180"/>
    <cellStyle name="Normal 10 4 6 5 2 2" xfId="14181"/>
    <cellStyle name="Normal 10 4 6 5 2 2 2" xfId="14182"/>
    <cellStyle name="Normal 10 4 6 5 2 3" xfId="14183"/>
    <cellStyle name="Normal 10 4 6 5 2 3 2" xfId="14184"/>
    <cellStyle name="Normal 10 4 6 5 2 4" xfId="14185"/>
    <cellStyle name="Normal 10 4 6 5 2 4 2" xfId="14186"/>
    <cellStyle name="Normal 10 4 6 5 2 5" xfId="14187"/>
    <cellStyle name="Normal 10 4 6 5 2 6" xfId="14188"/>
    <cellStyle name="Normal 10 4 6 5 2 7" xfId="36542"/>
    <cellStyle name="Normal 10 4 6 5 3" xfId="14189"/>
    <cellStyle name="Normal 10 4 6 5 3 2" xfId="14190"/>
    <cellStyle name="Normal 10 4 6 5 4" xfId="14191"/>
    <cellStyle name="Normal 10 4 6 5 4 2" xfId="14192"/>
    <cellStyle name="Normal 10 4 6 5 5" xfId="14193"/>
    <cellStyle name="Normal 10 4 6 5 5 2" xfId="14194"/>
    <cellStyle name="Normal 10 4 6 5 6" xfId="14195"/>
    <cellStyle name="Normal 10 4 6 5 7" xfId="14196"/>
    <cellStyle name="Normal 10 4 6 5 8" xfId="14197"/>
    <cellStyle name="Normal 10 4 6 5 9" xfId="36543"/>
    <cellStyle name="Normal 10 4 6 6" xfId="14198"/>
    <cellStyle name="Normal 10 4 6 6 2" xfId="14199"/>
    <cellStyle name="Normal 10 4 6 6 2 2" xfId="14200"/>
    <cellStyle name="Normal 10 4 6 6 3" xfId="14201"/>
    <cellStyle name="Normal 10 4 6 6 3 2" xfId="14202"/>
    <cellStyle name="Normal 10 4 6 6 4" xfId="14203"/>
    <cellStyle name="Normal 10 4 6 6 4 2" xfId="14204"/>
    <cellStyle name="Normal 10 4 6 6 5" xfId="14205"/>
    <cellStyle name="Normal 10 4 6 6 6" xfId="14206"/>
    <cellStyle name="Normal 10 4 6 6 7" xfId="36544"/>
    <cellStyle name="Normal 10 4 6 7" xfId="14207"/>
    <cellStyle name="Normal 10 4 6 7 2" xfId="14208"/>
    <cellStyle name="Normal 10 4 6 8" xfId="14209"/>
    <cellStyle name="Normal 10 4 6 8 2" xfId="14210"/>
    <cellStyle name="Normal 10 4 6 9" xfId="14211"/>
    <cellStyle name="Normal 10 4 6 9 2" xfId="14212"/>
    <cellStyle name="Normal 10 4 6_Actual" xfId="14213"/>
    <cellStyle name="Normal 10 4 7" xfId="14214"/>
    <cellStyle name="Normal 10 4 7 10" xfId="14215"/>
    <cellStyle name="Normal 10 4 7 11" xfId="14216"/>
    <cellStyle name="Normal 10 4 7 12" xfId="14217"/>
    <cellStyle name="Normal 10 4 7 13" xfId="14218"/>
    <cellStyle name="Normal 10 4 7 14" xfId="14219"/>
    <cellStyle name="Normal 10 4 7 15" xfId="36545"/>
    <cellStyle name="Normal 10 4 7 2" xfId="14220"/>
    <cellStyle name="Normal 10 4 7 2 10" xfId="14221"/>
    <cellStyle name="Normal 10 4 7 2 11" xfId="14222"/>
    <cellStyle name="Normal 10 4 7 2 12" xfId="36546"/>
    <cellStyle name="Normal 10 4 7 2 2" xfId="14223"/>
    <cellStyle name="Normal 10 4 7 2 2 2" xfId="14224"/>
    <cellStyle name="Normal 10 4 7 2 2 2 2" xfId="14225"/>
    <cellStyle name="Normal 10 4 7 2 2 2 2 2" xfId="14226"/>
    <cellStyle name="Normal 10 4 7 2 2 2 3" xfId="14227"/>
    <cellStyle name="Normal 10 4 7 2 2 2 3 2" xfId="14228"/>
    <cellStyle name="Normal 10 4 7 2 2 2 4" xfId="14229"/>
    <cellStyle name="Normal 10 4 7 2 2 2 4 2" xfId="14230"/>
    <cellStyle name="Normal 10 4 7 2 2 2 5" xfId="14231"/>
    <cellStyle name="Normal 10 4 7 2 2 2 6" xfId="14232"/>
    <cellStyle name="Normal 10 4 7 2 2 2 7" xfId="36547"/>
    <cellStyle name="Normal 10 4 7 2 2 3" xfId="14233"/>
    <cellStyle name="Normal 10 4 7 2 2 3 2" xfId="14234"/>
    <cellStyle name="Normal 10 4 7 2 2 4" xfId="14235"/>
    <cellStyle name="Normal 10 4 7 2 2 4 2" xfId="14236"/>
    <cellStyle name="Normal 10 4 7 2 2 5" xfId="14237"/>
    <cellStyle name="Normal 10 4 7 2 2 5 2" xfId="14238"/>
    <cellStyle name="Normal 10 4 7 2 2 6" xfId="14239"/>
    <cellStyle name="Normal 10 4 7 2 2 7" xfId="14240"/>
    <cellStyle name="Normal 10 4 7 2 2 8" xfId="14241"/>
    <cellStyle name="Normal 10 4 7 2 2 9" xfId="36548"/>
    <cellStyle name="Normal 10 4 7 2 3" xfId="14242"/>
    <cellStyle name="Normal 10 4 7 2 3 2" xfId="14243"/>
    <cellStyle name="Normal 10 4 7 2 3 2 2" xfId="14244"/>
    <cellStyle name="Normal 10 4 7 2 3 3" xfId="14245"/>
    <cellStyle name="Normal 10 4 7 2 3 3 2" xfId="14246"/>
    <cellStyle name="Normal 10 4 7 2 3 4" xfId="14247"/>
    <cellStyle name="Normal 10 4 7 2 3 4 2" xfId="14248"/>
    <cellStyle name="Normal 10 4 7 2 3 5" xfId="14249"/>
    <cellStyle name="Normal 10 4 7 2 3 6" xfId="14250"/>
    <cellStyle name="Normal 10 4 7 2 3 7" xfId="36549"/>
    <cellStyle name="Normal 10 4 7 2 4" xfId="14251"/>
    <cellStyle name="Normal 10 4 7 2 4 2" xfId="14252"/>
    <cellStyle name="Normal 10 4 7 2 5" xfId="14253"/>
    <cellStyle name="Normal 10 4 7 2 5 2" xfId="14254"/>
    <cellStyle name="Normal 10 4 7 2 6" xfId="14255"/>
    <cellStyle name="Normal 10 4 7 2 6 2" xfId="14256"/>
    <cellStyle name="Normal 10 4 7 2 7" xfId="14257"/>
    <cellStyle name="Normal 10 4 7 2 8" xfId="14258"/>
    <cellStyle name="Normal 10 4 7 2 9" xfId="14259"/>
    <cellStyle name="Normal 10 4 7 3" xfId="14260"/>
    <cellStyle name="Normal 10 4 7 3 10" xfId="14261"/>
    <cellStyle name="Normal 10 4 7 3 11" xfId="14262"/>
    <cellStyle name="Normal 10 4 7 3 12" xfId="36550"/>
    <cellStyle name="Normal 10 4 7 3 2" xfId="14263"/>
    <cellStyle name="Normal 10 4 7 3 2 2" xfId="14264"/>
    <cellStyle name="Normal 10 4 7 3 2 2 2" xfId="14265"/>
    <cellStyle name="Normal 10 4 7 3 2 2 2 2" xfId="14266"/>
    <cellStyle name="Normal 10 4 7 3 2 2 3" xfId="14267"/>
    <cellStyle name="Normal 10 4 7 3 2 2 3 2" xfId="14268"/>
    <cellStyle name="Normal 10 4 7 3 2 2 4" xfId="14269"/>
    <cellStyle name="Normal 10 4 7 3 2 2 4 2" xfId="14270"/>
    <cellStyle name="Normal 10 4 7 3 2 2 5" xfId="14271"/>
    <cellStyle name="Normal 10 4 7 3 2 2 6" xfId="14272"/>
    <cellStyle name="Normal 10 4 7 3 2 2 7" xfId="36551"/>
    <cellStyle name="Normal 10 4 7 3 2 3" xfId="14273"/>
    <cellStyle name="Normal 10 4 7 3 2 3 2" xfId="14274"/>
    <cellStyle name="Normal 10 4 7 3 2 4" xfId="14275"/>
    <cellStyle name="Normal 10 4 7 3 2 4 2" xfId="14276"/>
    <cellStyle name="Normal 10 4 7 3 2 5" xfId="14277"/>
    <cellStyle name="Normal 10 4 7 3 2 5 2" xfId="14278"/>
    <cellStyle name="Normal 10 4 7 3 2 6" xfId="14279"/>
    <cellStyle name="Normal 10 4 7 3 2 7" xfId="14280"/>
    <cellStyle name="Normal 10 4 7 3 2 8" xfId="14281"/>
    <cellStyle name="Normal 10 4 7 3 2 9" xfId="36552"/>
    <cellStyle name="Normal 10 4 7 3 3" xfId="14282"/>
    <cellStyle name="Normal 10 4 7 3 3 2" xfId="14283"/>
    <cellStyle name="Normal 10 4 7 3 3 2 2" xfId="14284"/>
    <cellStyle name="Normal 10 4 7 3 3 3" xfId="14285"/>
    <cellStyle name="Normal 10 4 7 3 3 3 2" xfId="14286"/>
    <cellStyle name="Normal 10 4 7 3 3 4" xfId="14287"/>
    <cellStyle name="Normal 10 4 7 3 3 4 2" xfId="14288"/>
    <cellStyle name="Normal 10 4 7 3 3 5" xfId="14289"/>
    <cellStyle name="Normal 10 4 7 3 3 6" xfId="14290"/>
    <cellStyle name="Normal 10 4 7 3 3 7" xfId="36553"/>
    <cellStyle name="Normal 10 4 7 3 4" xfId="14291"/>
    <cellStyle name="Normal 10 4 7 3 4 2" xfId="14292"/>
    <cellStyle name="Normal 10 4 7 3 5" xfId="14293"/>
    <cellStyle name="Normal 10 4 7 3 5 2" xfId="14294"/>
    <cellStyle name="Normal 10 4 7 3 6" xfId="14295"/>
    <cellStyle name="Normal 10 4 7 3 6 2" xfId="14296"/>
    <cellStyle name="Normal 10 4 7 3 7" xfId="14297"/>
    <cellStyle name="Normal 10 4 7 3 8" xfId="14298"/>
    <cellStyle name="Normal 10 4 7 3 9" xfId="14299"/>
    <cellStyle name="Normal 10 4 7 4" xfId="14300"/>
    <cellStyle name="Normal 10 4 7 4 10" xfId="14301"/>
    <cellStyle name="Normal 10 4 7 4 11" xfId="14302"/>
    <cellStyle name="Normal 10 4 7 4 12" xfId="36554"/>
    <cellStyle name="Normal 10 4 7 4 2" xfId="14303"/>
    <cellStyle name="Normal 10 4 7 4 2 2" xfId="14304"/>
    <cellStyle name="Normal 10 4 7 4 2 2 2" xfId="14305"/>
    <cellStyle name="Normal 10 4 7 4 2 2 2 2" xfId="14306"/>
    <cellStyle name="Normal 10 4 7 4 2 2 3" xfId="14307"/>
    <cellStyle name="Normal 10 4 7 4 2 2 3 2" xfId="14308"/>
    <cellStyle name="Normal 10 4 7 4 2 2 4" xfId="14309"/>
    <cellStyle name="Normal 10 4 7 4 2 2 4 2" xfId="14310"/>
    <cellStyle name="Normal 10 4 7 4 2 2 5" xfId="14311"/>
    <cellStyle name="Normal 10 4 7 4 2 2 6" xfId="14312"/>
    <cellStyle name="Normal 10 4 7 4 2 2 7" xfId="36555"/>
    <cellStyle name="Normal 10 4 7 4 2 3" xfId="14313"/>
    <cellStyle name="Normal 10 4 7 4 2 3 2" xfId="14314"/>
    <cellStyle name="Normal 10 4 7 4 2 4" xfId="14315"/>
    <cellStyle name="Normal 10 4 7 4 2 4 2" xfId="14316"/>
    <cellStyle name="Normal 10 4 7 4 2 5" xfId="14317"/>
    <cellStyle name="Normal 10 4 7 4 2 5 2" xfId="14318"/>
    <cellStyle name="Normal 10 4 7 4 2 6" xfId="14319"/>
    <cellStyle name="Normal 10 4 7 4 2 7" xfId="14320"/>
    <cellStyle name="Normal 10 4 7 4 2 8" xfId="14321"/>
    <cellStyle name="Normal 10 4 7 4 2 9" xfId="36556"/>
    <cellStyle name="Normal 10 4 7 4 3" xfId="14322"/>
    <cellStyle name="Normal 10 4 7 4 3 2" xfId="14323"/>
    <cellStyle name="Normal 10 4 7 4 3 2 2" xfId="14324"/>
    <cellStyle name="Normal 10 4 7 4 3 3" xfId="14325"/>
    <cellStyle name="Normal 10 4 7 4 3 3 2" xfId="14326"/>
    <cellStyle name="Normal 10 4 7 4 3 4" xfId="14327"/>
    <cellStyle name="Normal 10 4 7 4 3 4 2" xfId="14328"/>
    <cellStyle name="Normal 10 4 7 4 3 5" xfId="14329"/>
    <cellStyle name="Normal 10 4 7 4 3 6" xfId="14330"/>
    <cellStyle name="Normal 10 4 7 4 3 7" xfId="36557"/>
    <cellStyle name="Normal 10 4 7 4 4" xfId="14331"/>
    <cellStyle name="Normal 10 4 7 4 4 2" xfId="14332"/>
    <cellStyle name="Normal 10 4 7 4 5" xfId="14333"/>
    <cellStyle name="Normal 10 4 7 4 5 2" xfId="14334"/>
    <cellStyle name="Normal 10 4 7 4 6" xfId="14335"/>
    <cellStyle name="Normal 10 4 7 4 6 2" xfId="14336"/>
    <cellStyle name="Normal 10 4 7 4 7" xfId="14337"/>
    <cellStyle name="Normal 10 4 7 4 8" xfId="14338"/>
    <cellStyle name="Normal 10 4 7 4 9" xfId="14339"/>
    <cellStyle name="Normal 10 4 7 5" xfId="14340"/>
    <cellStyle name="Normal 10 4 7 5 2" xfId="14341"/>
    <cellStyle name="Normal 10 4 7 5 2 2" xfId="14342"/>
    <cellStyle name="Normal 10 4 7 5 2 2 2" xfId="14343"/>
    <cellStyle name="Normal 10 4 7 5 2 3" xfId="14344"/>
    <cellStyle name="Normal 10 4 7 5 2 3 2" xfId="14345"/>
    <cellStyle name="Normal 10 4 7 5 2 4" xfId="14346"/>
    <cellStyle name="Normal 10 4 7 5 2 4 2" xfId="14347"/>
    <cellStyle name="Normal 10 4 7 5 2 5" xfId="14348"/>
    <cellStyle name="Normal 10 4 7 5 2 6" xfId="14349"/>
    <cellStyle name="Normal 10 4 7 5 2 7" xfId="36558"/>
    <cellStyle name="Normal 10 4 7 5 3" xfId="14350"/>
    <cellStyle name="Normal 10 4 7 5 3 2" xfId="14351"/>
    <cellStyle name="Normal 10 4 7 5 4" xfId="14352"/>
    <cellStyle name="Normal 10 4 7 5 4 2" xfId="14353"/>
    <cellStyle name="Normal 10 4 7 5 5" xfId="14354"/>
    <cellStyle name="Normal 10 4 7 5 5 2" xfId="14355"/>
    <cellStyle name="Normal 10 4 7 5 6" xfId="14356"/>
    <cellStyle name="Normal 10 4 7 5 7" xfId="14357"/>
    <cellStyle name="Normal 10 4 7 5 8" xfId="14358"/>
    <cellStyle name="Normal 10 4 7 5 9" xfId="36559"/>
    <cellStyle name="Normal 10 4 7 6" xfId="14359"/>
    <cellStyle name="Normal 10 4 7 6 2" xfId="14360"/>
    <cellStyle name="Normal 10 4 7 6 2 2" xfId="14361"/>
    <cellStyle name="Normal 10 4 7 6 3" xfId="14362"/>
    <cellStyle name="Normal 10 4 7 6 3 2" xfId="14363"/>
    <cellStyle name="Normal 10 4 7 6 4" xfId="14364"/>
    <cellStyle name="Normal 10 4 7 6 4 2" xfId="14365"/>
    <cellStyle name="Normal 10 4 7 6 5" xfId="14366"/>
    <cellStyle name="Normal 10 4 7 6 6" xfId="14367"/>
    <cellStyle name="Normal 10 4 7 6 7" xfId="36560"/>
    <cellStyle name="Normal 10 4 7 7" xfId="14368"/>
    <cellStyle name="Normal 10 4 7 7 2" xfId="14369"/>
    <cellStyle name="Normal 10 4 7 8" xfId="14370"/>
    <cellStyle name="Normal 10 4 7 8 2" xfId="14371"/>
    <cellStyle name="Normal 10 4 7 9" xfId="14372"/>
    <cellStyle name="Normal 10 4 7 9 2" xfId="14373"/>
    <cellStyle name="Normal 10 4 7_Actual" xfId="14374"/>
    <cellStyle name="Normal 10 4 8" xfId="14375"/>
    <cellStyle name="Normal 10 4 8 10" xfId="14376"/>
    <cellStyle name="Normal 10 4 8 11" xfId="14377"/>
    <cellStyle name="Normal 10 4 8 12" xfId="14378"/>
    <cellStyle name="Normal 10 4 8 13" xfId="14379"/>
    <cellStyle name="Normal 10 4 8 14" xfId="14380"/>
    <cellStyle name="Normal 10 4 8 15" xfId="36561"/>
    <cellStyle name="Normal 10 4 8 2" xfId="14381"/>
    <cellStyle name="Normal 10 4 8 2 10" xfId="14382"/>
    <cellStyle name="Normal 10 4 8 2 11" xfId="14383"/>
    <cellStyle name="Normal 10 4 8 2 12" xfId="36562"/>
    <cellStyle name="Normal 10 4 8 2 2" xfId="14384"/>
    <cellStyle name="Normal 10 4 8 2 2 2" xfId="14385"/>
    <cellStyle name="Normal 10 4 8 2 2 2 2" xfId="14386"/>
    <cellStyle name="Normal 10 4 8 2 2 2 2 2" xfId="14387"/>
    <cellStyle name="Normal 10 4 8 2 2 2 3" xfId="14388"/>
    <cellStyle name="Normal 10 4 8 2 2 2 3 2" xfId="14389"/>
    <cellStyle name="Normal 10 4 8 2 2 2 4" xfId="14390"/>
    <cellStyle name="Normal 10 4 8 2 2 2 4 2" xfId="14391"/>
    <cellStyle name="Normal 10 4 8 2 2 2 5" xfId="14392"/>
    <cellStyle name="Normal 10 4 8 2 2 2 6" xfId="14393"/>
    <cellStyle name="Normal 10 4 8 2 2 2 7" xfId="36563"/>
    <cellStyle name="Normal 10 4 8 2 2 3" xfId="14394"/>
    <cellStyle name="Normal 10 4 8 2 2 3 2" xfId="14395"/>
    <cellStyle name="Normal 10 4 8 2 2 4" xfId="14396"/>
    <cellStyle name="Normal 10 4 8 2 2 4 2" xfId="14397"/>
    <cellStyle name="Normal 10 4 8 2 2 5" xfId="14398"/>
    <cellStyle name="Normal 10 4 8 2 2 5 2" xfId="14399"/>
    <cellStyle name="Normal 10 4 8 2 2 6" xfId="14400"/>
    <cellStyle name="Normal 10 4 8 2 2 7" xfId="14401"/>
    <cellStyle name="Normal 10 4 8 2 2 8" xfId="14402"/>
    <cellStyle name="Normal 10 4 8 2 2 9" xfId="36564"/>
    <cellStyle name="Normal 10 4 8 2 3" xfId="14403"/>
    <cellStyle name="Normal 10 4 8 2 3 2" xfId="14404"/>
    <cellStyle name="Normal 10 4 8 2 3 2 2" xfId="14405"/>
    <cellStyle name="Normal 10 4 8 2 3 3" xfId="14406"/>
    <cellStyle name="Normal 10 4 8 2 3 3 2" xfId="14407"/>
    <cellStyle name="Normal 10 4 8 2 3 4" xfId="14408"/>
    <cellStyle name="Normal 10 4 8 2 3 4 2" xfId="14409"/>
    <cellStyle name="Normal 10 4 8 2 3 5" xfId="14410"/>
    <cellStyle name="Normal 10 4 8 2 3 6" xfId="14411"/>
    <cellStyle name="Normal 10 4 8 2 3 7" xfId="36565"/>
    <cellStyle name="Normal 10 4 8 2 4" xfId="14412"/>
    <cellStyle name="Normal 10 4 8 2 4 2" xfId="14413"/>
    <cellStyle name="Normal 10 4 8 2 5" xfId="14414"/>
    <cellStyle name="Normal 10 4 8 2 5 2" xfId="14415"/>
    <cellStyle name="Normal 10 4 8 2 6" xfId="14416"/>
    <cellStyle name="Normal 10 4 8 2 6 2" xfId="14417"/>
    <cellStyle name="Normal 10 4 8 2 7" xfId="14418"/>
    <cellStyle name="Normal 10 4 8 2 8" xfId="14419"/>
    <cellStyle name="Normal 10 4 8 2 9" xfId="14420"/>
    <cellStyle name="Normal 10 4 8 3" xfId="14421"/>
    <cellStyle name="Normal 10 4 8 3 10" xfId="14422"/>
    <cellStyle name="Normal 10 4 8 3 11" xfId="14423"/>
    <cellStyle name="Normal 10 4 8 3 12" xfId="36566"/>
    <cellStyle name="Normal 10 4 8 3 2" xfId="14424"/>
    <cellStyle name="Normal 10 4 8 3 2 2" xfId="14425"/>
    <cellStyle name="Normal 10 4 8 3 2 2 2" xfId="14426"/>
    <cellStyle name="Normal 10 4 8 3 2 2 2 2" xfId="14427"/>
    <cellStyle name="Normal 10 4 8 3 2 2 3" xfId="14428"/>
    <cellStyle name="Normal 10 4 8 3 2 2 3 2" xfId="14429"/>
    <cellStyle name="Normal 10 4 8 3 2 2 4" xfId="14430"/>
    <cellStyle name="Normal 10 4 8 3 2 2 4 2" xfId="14431"/>
    <cellStyle name="Normal 10 4 8 3 2 2 5" xfId="14432"/>
    <cellStyle name="Normal 10 4 8 3 2 2 6" xfId="14433"/>
    <cellStyle name="Normal 10 4 8 3 2 2 7" xfId="36567"/>
    <cellStyle name="Normal 10 4 8 3 2 3" xfId="14434"/>
    <cellStyle name="Normal 10 4 8 3 2 3 2" xfId="14435"/>
    <cellStyle name="Normal 10 4 8 3 2 4" xfId="14436"/>
    <cellStyle name="Normal 10 4 8 3 2 4 2" xfId="14437"/>
    <cellStyle name="Normal 10 4 8 3 2 5" xfId="14438"/>
    <cellStyle name="Normal 10 4 8 3 2 5 2" xfId="14439"/>
    <cellStyle name="Normal 10 4 8 3 2 6" xfId="14440"/>
    <cellStyle name="Normal 10 4 8 3 2 7" xfId="14441"/>
    <cellStyle name="Normal 10 4 8 3 2 8" xfId="14442"/>
    <cellStyle name="Normal 10 4 8 3 2 9" xfId="36568"/>
    <cellStyle name="Normal 10 4 8 3 3" xfId="14443"/>
    <cellStyle name="Normal 10 4 8 3 3 2" xfId="14444"/>
    <cellStyle name="Normal 10 4 8 3 3 2 2" xfId="14445"/>
    <cellStyle name="Normal 10 4 8 3 3 3" xfId="14446"/>
    <cellStyle name="Normal 10 4 8 3 3 3 2" xfId="14447"/>
    <cellStyle name="Normal 10 4 8 3 3 4" xfId="14448"/>
    <cellStyle name="Normal 10 4 8 3 3 4 2" xfId="14449"/>
    <cellStyle name="Normal 10 4 8 3 3 5" xfId="14450"/>
    <cellStyle name="Normal 10 4 8 3 3 6" xfId="14451"/>
    <cellStyle name="Normal 10 4 8 3 3 7" xfId="36569"/>
    <cellStyle name="Normal 10 4 8 3 4" xfId="14452"/>
    <cellStyle name="Normal 10 4 8 3 4 2" xfId="14453"/>
    <cellStyle name="Normal 10 4 8 3 5" xfId="14454"/>
    <cellStyle name="Normal 10 4 8 3 5 2" xfId="14455"/>
    <cellStyle name="Normal 10 4 8 3 6" xfId="14456"/>
    <cellStyle name="Normal 10 4 8 3 6 2" xfId="14457"/>
    <cellStyle name="Normal 10 4 8 3 7" xfId="14458"/>
    <cellStyle name="Normal 10 4 8 3 8" xfId="14459"/>
    <cellStyle name="Normal 10 4 8 3 9" xfId="14460"/>
    <cellStyle name="Normal 10 4 8 4" xfId="14461"/>
    <cellStyle name="Normal 10 4 8 4 10" xfId="14462"/>
    <cellStyle name="Normal 10 4 8 4 11" xfId="14463"/>
    <cellStyle name="Normal 10 4 8 4 12" xfId="36570"/>
    <cellStyle name="Normal 10 4 8 4 2" xfId="14464"/>
    <cellStyle name="Normal 10 4 8 4 2 2" xfId="14465"/>
    <cellStyle name="Normal 10 4 8 4 2 2 2" xfId="14466"/>
    <cellStyle name="Normal 10 4 8 4 2 2 2 2" xfId="14467"/>
    <cellStyle name="Normal 10 4 8 4 2 2 3" xfId="14468"/>
    <cellStyle name="Normal 10 4 8 4 2 2 3 2" xfId="14469"/>
    <cellStyle name="Normal 10 4 8 4 2 2 4" xfId="14470"/>
    <cellStyle name="Normal 10 4 8 4 2 2 4 2" xfId="14471"/>
    <cellStyle name="Normal 10 4 8 4 2 2 5" xfId="14472"/>
    <cellStyle name="Normal 10 4 8 4 2 2 6" xfId="14473"/>
    <cellStyle name="Normal 10 4 8 4 2 2 7" xfId="36571"/>
    <cellStyle name="Normal 10 4 8 4 2 3" xfId="14474"/>
    <cellStyle name="Normal 10 4 8 4 2 3 2" xfId="14475"/>
    <cellStyle name="Normal 10 4 8 4 2 4" xfId="14476"/>
    <cellStyle name="Normal 10 4 8 4 2 4 2" xfId="14477"/>
    <cellStyle name="Normal 10 4 8 4 2 5" xfId="14478"/>
    <cellStyle name="Normal 10 4 8 4 2 5 2" xfId="14479"/>
    <cellStyle name="Normal 10 4 8 4 2 6" xfId="14480"/>
    <cellStyle name="Normal 10 4 8 4 2 7" xfId="14481"/>
    <cellStyle name="Normal 10 4 8 4 2 8" xfId="14482"/>
    <cellStyle name="Normal 10 4 8 4 2 9" xfId="36572"/>
    <cellStyle name="Normal 10 4 8 4 3" xfId="14483"/>
    <cellStyle name="Normal 10 4 8 4 3 2" xfId="14484"/>
    <cellStyle name="Normal 10 4 8 4 3 2 2" xfId="14485"/>
    <cellStyle name="Normal 10 4 8 4 3 3" xfId="14486"/>
    <cellStyle name="Normal 10 4 8 4 3 3 2" xfId="14487"/>
    <cellStyle name="Normal 10 4 8 4 3 4" xfId="14488"/>
    <cellStyle name="Normal 10 4 8 4 3 4 2" xfId="14489"/>
    <cellStyle name="Normal 10 4 8 4 3 5" xfId="14490"/>
    <cellStyle name="Normal 10 4 8 4 3 6" xfId="14491"/>
    <cellStyle name="Normal 10 4 8 4 3 7" xfId="36573"/>
    <cellStyle name="Normal 10 4 8 4 4" xfId="14492"/>
    <cellStyle name="Normal 10 4 8 4 4 2" xfId="14493"/>
    <cellStyle name="Normal 10 4 8 4 5" xfId="14494"/>
    <cellStyle name="Normal 10 4 8 4 5 2" xfId="14495"/>
    <cellStyle name="Normal 10 4 8 4 6" xfId="14496"/>
    <cellStyle name="Normal 10 4 8 4 6 2" xfId="14497"/>
    <cellStyle name="Normal 10 4 8 4 7" xfId="14498"/>
    <cellStyle name="Normal 10 4 8 4 8" xfId="14499"/>
    <cellStyle name="Normal 10 4 8 4 9" xfId="14500"/>
    <cellStyle name="Normal 10 4 8 5" xfId="14501"/>
    <cellStyle name="Normal 10 4 8 5 2" xfId="14502"/>
    <cellStyle name="Normal 10 4 8 5 2 2" xfId="14503"/>
    <cellStyle name="Normal 10 4 8 5 2 2 2" xfId="14504"/>
    <cellStyle name="Normal 10 4 8 5 2 3" xfId="14505"/>
    <cellStyle name="Normal 10 4 8 5 2 3 2" xfId="14506"/>
    <cellStyle name="Normal 10 4 8 5 2 4" xfId="14507"/>
    <cellStyle name="Normal 10 4 8 5 2 4 2" xfId="14508"/>
    <cellStyle name="Normal 10 4 8 5 2 5" xfId="14509"/>
    <cellStyle name="Normal 10 4 8 5 2 6" xfId="14510"/>
    <cellStyle name="Normal 10 4 8 5 2 7" xfId="36574"/>
    <cellStyle name="Normal 10 4 8 5 3" xfId="14511"/>
    <cellStyle name="Normal 10 4 8 5 3 2" xfId="14512"/>
    <cellStyle name="Normal 10 4 8 5 4" xfId="14513"/>
    <cellStyle name="Normal 10 4 8 5 4 2" xfId="14514"/>
    <cellStyle name="Normal 10 4 8 5 5" xfId="14515"/>
    <cellStyle name="Normal 10 4 8 5 5 2" xfId="14516"/>
    <cellStyle name="Normal 10 4 8 5 6" xfId="14517"/>
    <cellStyle name="Normal 10 4 8 5 7" xfId="14518"/>
    <cellStyle name="Normal 10 4 8 5 8" xfId="14519"/>
    <cellStyle name="Normal 10 4 8 5 9" xfId="36575"/>
    <cellStyle name="Normal 10 4 8 6" xfId="14520"/>
    <cellStyle name="Normal 10 4 8 6 2" xfId="14521"/>
    <cellStyle name="Normal 10 4 8 6 2 2" xfId="14522"/>
    <cellStyle name="Normal 10 4 8 6 3" xfId="14523"/>
    <cellStyle name="Normal 10 4 8 6 3 2" xfId="14524"/>
    <cellStyle name="Normal 10 4 8 6 4" xfId="14525"/>
    <cellStyle name="Normal 10 4 8 6 4 2" xfId="14526"/>
    <cellStyle name="Normal 10 4 8 6 5" xfId="14527"/>
    <cellStyle name="Normal 10 4 8 6 6" xfId="14528"/>
    <cellStyle name="Normal 10 4 8 6 7" xfId="36576"/>
    <cellStyle name="Normal 10 4 8 7" xfId="14529"/>
    <cellStyle name="Normal 10 4 8 7 2" xfId="14530"/>
    <cellStyle name="Normal 10 4 8 8" xfId="14531"/>
    <cellStyle name="Normal 10 4 8 8 2" xfId="14532"/>
    <cellStyle name="Normal 10 4 8 9" xfId="14533"/>
    <cellStyle name="Normal 10 4 8 9 2" xfId="14534"/>
    <cellStyle name="Normal 10 4 8_Actual" xfId="14535"/>
    <cellStyle name="Normal 10 4 9" xfId="14536"/>
    <cellStyle name="Normal 10 4 9 10" xfId="14537"/>
    <cellStyle name="Normal 10 4 9 11" xfId="14538"/>
    <cellStyle name="Normal 10 4 9 12" xfId="36577"/>
    <cellStyle name="Normal 10 4 9 2" xfId="14539"/>
    <cellStyle name="Normal 10 4 9 2 2" xfId="14540"/>
    <cellStyle name="Normal 10 4 9 2 2 2" xfId="14541"/>
    <cellStyle name="Normal 10 4 9 2 2 2 2" xfId="14542"/>
    <cellStyle name="Normal 10 4 9 2 2 3" xfId="14543"/>
    <cellStyle name="Normal 10 4 9 2 2 3 2" xfId="14544"/>
    <cellStyle name="Normal 10 4 9 2 2 4" xfId="14545"/>
    <cellStyle name="Normal 10 4 9 2 2 4 2" xfId="14546"/>
    <cellStyle name="Normal 10 4 9 2 2 5" xfId="14547"/>
    <cellStyle name="Normal 10 4 9 2 2 6" xfId="14548"/>
    <cellStyle name="Normal 10 4 9 2 2 7" xfId="36578"/>
    <cellStyle name="Normal 10 4 9 2 3" xfId="14549"/>
    <cellStyle name="Normal 10 4 9 2 3 2" xfId="14550"/>
    <cellStyle name="Normal 10 4 9 2 4" xfId="14551"/>
    <cellStyle name="Normal 10 4 9 2 4 2" xfId="14552"/>
    <cellStyle name="Normal 10 4 9 2 5" xfId="14553"/>
    <cellStyle name="Normal 10 4 9 2 5 2" xfId="14554"/>
    <cellStyle name="Normal 10 4 9 2 6" xfId="14555"/>
    <cellStyle name="Normal 10 4 9 2 7" xfId="14556"/>
    <cellStyle name="Normal 10 4 9 2 8" xfId="14557"/>
    <cellStyle name="Normal 10 4 9 2 9" xfId="36579"/>
    <cellStyle name="Normal 10 4 9 3" xfId="14558"/>
    <cellStyle name="Normal 10 4 9 3 2" xfId="14559"/>
    <cellStyle name="Normal 10 4 9 3 2 2" xfId="14560"/>
    <cellStyle name="Normal 10 4 9 3 3" xfId="14561"/>
    <cellStyle name="Normal 10 4 9 3 3 2" xfId="14562"/>
    <cellStyle name="Normal 10 4 9 3 4" xfId="14563"/>
    <cellStyle name="Normal 10 4 9 3 4 2" xfId="14564"/>
    <cellStyle name="Normal 10 4 9 3 5" xfId="14565"/>
    <cellStyle name="Normal 10 4 9 3 6" xfId="14566"/>
    <cellStyle name="Normal 10 4 9 3 7" xfId="36580"/>
    <cellStyle name="Normal 10 4 9 4" xfId="14567"/>
    <cellStyle name="Normal 10 4 9 4 2" xfId="14568"/>
    <cellStyle name="Normal 10 4 9 5" xfId="14569"/>
    <cellStyle name="Normal 10 4 9 5 2" xfId="14570"/>
    <cellStyle name="Normal 10 4 9 6" xfId="14571"/>
    <cellStyle name="Normal 10 4 9 6 2" xfId="14572"/>
    <cellStyle name="Normal 10 4 9 7" xfId="14573"/>
    <cellStyle name="Normal 10 4 9 8" xfId="14574"/>
    <cellStyle name="Normal 10 4 9 9" xfId="14575"/>
    <cellStyle name="Normal 10 4_Actual" xfId="14576"/>
    <cellStyle name="Normal 10 40" xfId="14577"/>
    <cellStyle name="Normal 10 40 2" xfId="14578"/>
    <cellStyle name="Normal 10 41" xfId="14579"/>
    <cellStyle name="Normal 10 41 2" xfId="14580"/>
    <cellStyle name="Normal 10 42" xfId="14581"/>
    <cellStyle name="Normal 10 42 2" xfId="14582"/>
    <cellStyle name="Normal 10 43" xfId="14583"/>
    <cellStyle name="Normal 10 43 2" xfId="14584"/>
    <cellStyle name="Normal 10 44" xfId="14585"/>
    <cellStyle name="Normal 10 44 2" xfId="14586"/>
    <cellStyle name="Normal 10 45" xfId="14587"/>
    <cellStyle name="Normal 10 45 2" xfId="14588"/>
    <cellStyle name="Normal 10 46" xfId="14589"/>
    <cellStyle name="Normal 10 46 2" xfId="14590"/>
    <cellStyle name="Normal 10 47" xfId="14591"/>
    <cellStyle name="Normal 10 47 2" xfId="14592"/>
    <cellStyle name="Normal 10 48" xfId="14593"/>
    <cellStyle name="Normal 10 48 2" xfId="14594"/>
    <cellStyle name="Normal 10 49" xfId="14595"/>
    <cellStyle name="Normal 10 49 2" xfId="14596"/>
    <cellStyle name="Normal 10 5" xfId="14597"/>
    <cellStyle name="Normal 10 5 10" xfId="14598"/>
    <cellStyle name="Normal 10 5 10 2" xfId="14599"/>
    <cellStyle name="Normal 10 5 10 2 2" xfId="14600"/>
    <cellStyle name="Normal 10 5 10 2 2 2" xfId="14601"/>
    <cellStyle name="Normal 10 5 10 2 3" xfId="14602"/>
    <cellStyle name="Normal 10 5 10 2 3 2" xfId="14603"/>
    <cellStyle name="Normal 10 5 10 2 4" xfId="14604"/>
    <cellStyle name="Normal 10 5 10 2 4 2" xfId="14605"/>
    <cellStyle name="Normal 10 5 10 2 5" xfId="14606"/>
    <cellStyle name="Normal 10 5 10 2 6" xfId="14607"/>
    <cellStyle name="Normal 10 5 10 2 7" xfId="36581"/>
    <cellStyle name="Normal 10 5 10 3" xfId="14608"/>
    <cellStyle name="Normal 10 5 10 3 2" xfId="14609"/>
    <cellStyle name="Normal 10 5 10 4" xfId="14610"/>
    <cellStyle name="Normal 10 5 10 4 2" xfId="14611"/>
    <cellStyle name="Normal 10 5 10 5" xfId="14612"/>
    <cellStyle name="Normal 10 5 10 5 2" xfId="14613"/>
    <cellStyle name="Normal 10 5 10 6" xfId="14614"/>
    <cellStyle name="Normal 10 5 10 7" xfId="14615"/>
    <cellStyle name="Normal 10 5 10 8" xfId="36582"/>
    <cellStyle name="Normal 10 5 11" xfId="14616"/>
    <cellStyle name="Normal 10 5 12" xfId="14617"/>
    <cellStyle name="Normal 10 5 12 2" xfId="14618"/>
    <cellStyle name="Normal 10 5 12 2 2" xfId="14619"/>
    <cellStyle name="Normal 10 5 12 2 2 2" xfId="14620"/>
    <cellStyle name="Normal 10 5 12 2 3" xfId="14621"/>
    <cellStyle name="Normal 10 5 12 2 3 2" xfId="14622"/>
    <cellStyle name="Normal 10 5 12 2 4" xfId="14623"/>
    <cellStyle name="Normal 10 5 12 2 4 2" xfId="14624"/>
    <cellStyle name="Normal 10 5 12 2 5" xfId="14625"/>
    <cellStyle name="Normal 10 5 12 2 6" xfId="14626"/>
    <cellStyle name="Normal 10 5 12 2 7" xfId="36583"/>
    <cellStyle name="Normal 10 5 12 3" xfId="14627"/>
    <cellStyle name="Normal 10 5 12 3 2" xfId="14628"/>
    <cellStyle name="Normal 10 5 12 4" xfId="14629"/>
    <cellStyle name="Normal 10 5 12 4 2" xfId="14630"/>
    <cellStyle name="Normal 10 5 12 5" xfId="14631"/>
    <cellStyle name="Normal 10 5 12 5 2" xfId="14632"/>
    <cellStyle name="Normal 10 5 12 6" xfId="14633"/>
    <cellStyle name="Normal 10 5 12 7" xfId="14634"/>
    <cellStyle name="Normal 10 5 12 8" xfId="36584"/>
    <cellStyle name="Normal 10 5 13" xfId="14635"/>
    <cellStyle name="Normal 10 5 13 2" xfId="14636"/>
    <cellStyle name="Normal 10 5 13 2 2" xfId="14637"/>
    <cellStyle name="Normal 10 5 13 3" xfId="14638"/>
    <cellStyle name="Normal 10 5 13 3 2" xfId="14639"/>
    <cellStyle name="Normal 10 5 13 4" xfId="14640"/>
    <cellStyle name="Normal 10 5 13 4 2" xfId="14641"/>
    <cellStyle name="Normal 10 5 13 5" xfId="14642"/>
    <cellStyle name="Normal 10 5 13 6" xfId="14643"/>
    <cellStyle name="Normal 10 5 13 7" xfId="36585"/>
    <cellStyle name="Normal 10 5 14" xfId="14644"/>
    <cellStyle name="Normal 10 5 14 2" xfId="14645"/>
    <cellStyle name="Normal 10 5 14 2 2" xfId="14646"/>
    <cellStyle name="Normal 10 5 14 3" xfId="14647"/>
    <cellStyle name="Normal 10 5 14 3 2" xfId="14648"/>
    <cellStyle name="Normal 10 5 14 4" xfId="14649"/>
    <cellStyle name="Normal 10 5 15" xfId="14650"/>
    <cellStyle name="Normal 10 5 15 2" xfId="14651"/>
    <cellStyle name="Normal 10 5 15 2 2" xfId="14652"/>
    <cellStyle name="Normal 10 5 15 3" xfId="14653"/>
    <cellStyle name="Normal 10 5 16" xfId="14654"/>
    <cellStyle name="Normal 10 5 16 2" xfId="14655"/>
    <cellStyle name="Normal 10 5 17" xfId="14656"/>
    <cellStyle name="Normal 10 5 17 2" xfId="14657"/>
    <cellStyle name="Normal 10 5 18" xfId="14658"/>
    <cellStyle name="Normal 10 5 18 2" xfId="14659"/>
    <cellStyle name="Normal 10 5 19" xfId="14660"/>
    <cellStyle name="Normal 10 5 19 2" xfId="14661"/>
    <cellStyle name="Normal 10 5 2" xfId="14662"/>
    <cellStyle name="Normal 10 5 2 10" xfId="14663"/>
    <cellStyle name="Normal 10 5 2 11" xfId="14664"/>
    <cellStyle name="Normal 10 5 2 12" xfId="14665"/>
    <cellStyle name="Normal 10 5 2 13" xfId="14666"/>
    <cellStyle name="Normal 10 5 2 14" xfId="14667"/>
    <cellStyle name="Normal 10 5 2 15" xfId="36586"/>
    <cellStyle name="Normal 10 5 2 2" xfId="14668"/>
    <cellStyle name="Normal 10 5 2 2 10" xfId="14669"/>
    <cellStyle name="Normal 10 5 2 2 11" xfId="14670"/>
    <cellStyle name="Normal 10 5 2 2 12" xfId="14671"/>
    <cellStyle name="Normal 10 5 2 2 13" xfId="36587"/>
    <cellStyle name="Normal 10 5 2 2 2" xfId="14672"/>
    <cellStyle name="Normal 10 5 2 2 2 10" xfId="14673"/>
    <cellStyle name="Normal 10 5 2 2 2 11" xfId="14674"/>
    <cellStyle name="Normal 10 5 2 2 2 12" xfId="36588"/>
    <cellStyle name="Normal 10 5 2 2 2 2" xfId="14675"/>
    <cellStyle name="Normal 10 5 2 2 2 2 2" xfId="14676"/>
    <cellStyle name="Normal 10 5 2 2 2 2 2 2" xfId="14677"/>
    <cellStyle name="Normal 10 5 2 2 2 2 2 2 2" xfId="14678"/>
    <cellStyle name="Normal 10 5 2 2 2 2 2 3" xfId="14679"/>
    <cellStyle name="Normal 10 5 2 2 2 2 2 3 2" xfId="14680"/>
    <cellStyle name="Normal 10 5 2 2 2 2 2 4" xfId="14681"/>
    <cellStyle name="Normal 10 5 2 2 2 2 2 4 2" xfId="14682"/>
    <cellStyle name="Normal 10 5 2 2 2 2 2 5" xfId="14683"/>
    <cellStyle name="Normal 10 5 2 2 2 2 2 6" xfId="14684"/>
    <cellStyle name="Normal 10 5 2 2 2 2 2 7" xfId="36589"/>
    <cellStyle name="Normal 10 5 2 2 2 2 3" xfId="14685"/>
    <cellStyle name="Normal 10 5 2 2 2 2 3 2" xfId="14686"/>
    <cellStyle name="Normal 10 5 2 2 2 2 4" xfId="14687"/>
    <cellStyle name="Normal 10 5 2 2 2 2 4 2" xfId="14688"/>
    <cellStyle name="Normal 10 5 2 2 2 2 5" xfId="14689"/>
    <cellStyle name="Normal 10 5 2 2 2 2 5 2" xfId="14690"/>
    <cellStyle name="Normal 10 5 2 2 2 2 6" xfId="14691"/>
    <cellStyle name="Normal 10 5 2 2 2 2 7" xfId="14692"/>
    <cellStyle name="Normal 10 5 2 2 2 2 8" xfId="14693"/>
    <cellStyle name="Normal 10 5 2 2 2 2 9" xfId="36590"/>
    <cellStyle name="Normal 10 5 2 2 2 3" xfId="14694"/>
    <cellStyle name="Normal 10 5 2 2 2 3 2" xfId="14695"/>
    <cellStyle name="Normal 10 5 2 2 2 3 2 2" xfId="14696"/>
    <cellStyle name="Normal 10 5 2 2 2 3 3" xfId="14697"/>
    <cellStyle name="Normal 10 5 2 2 2 3 3 2" xfId="14698"/>
    <cellStyle name="Normal 10 5 2 2 2 3 4" xfId="14699"/>
    <cellStyle name="Normal 10 5 2 2 2 3 4 2" xfId="14700"/>
    <cellStyle name="Normal 10 5 2 2 2 3 5" xfId="14701"/>
    <cellStyle name="Normal 10 5 2 2 2 3 6" xfId="14702"/>
    <cellStyle name="Normal 10 5 2 2 2 3 7" xfId="36591"/>
    <cellStyle name="Normal 10 5 2 2 2 4" xfId="14703"/>
    <cellStyle name="Normal 10 5 2 2 2 4 2" xfId="14704"/>
    <cellStyle name="Normal 10 5 2 2 2 5" xfId="14705"/>
    <cellStyle name="Normal 10 5 2 2 2 5 2" xfId="14706"/>
    <cellStyle name="Normal 10 5 2 2 2 6" xfId="14707"/>
    <cellStyle name="Normal 10 5 2 2 2 6 2" xfId="14708"/>
    <cellStyle name="Normal 10 5 2 2 2 7" xfId="14709"/>
    <cellStyle name="Normal 10 5 2 2 2 8" xfId="14710"/>
    <cellStyle name="Normal 10 5 2 2 2 9" xfId="14711"/>
    <cellStyle name="Normal 10 5 2 2 3" xfId="14712"/>
    <cellStyle name="Normal 10 5 2 2 3 2" xfId="14713"/>
    <cellStyle name="Normal 10 5 2 2 3 2 2" xfId="14714"/>
    <cellStyle name="Normal 10 5 2 2 3 2 2 2" xfId="14715"/>
    <cellStyle name="Normal 10 5 2 2 3 2 3" xfId="14716"/>
    <cellStyle name="Normal 10 5 2 2 3 2 3 2" xfId="14717"/>
    <cellStyle name="Normal 10 5 2 2 3 2 4" xfId="14718"/>
    <cellStyle name="Normal 10 5 2 2 3 2 4 2" xfId="14719"/>
    <cellStyle name="Normal 10 5 2 2 3 2 5" xfId="14720"/>
    <cellStyle name="Normal 10 5 2 2 3 2 6" xfId="14721"/>
    <cellStyle name="Normal 10 5 2 2 3 2 7" xfId="36592"/>
    <cellStyle name="Normal 10 5 2 2 3 3" xfId="14722"/>
    <cellStyle name="Normal 10 5 2 2 3 3 2" xfId="14723"/>
    <cellStyle name="Normal 10 5 2 2 3 4" xfId="14724"/>
    <cellStyle name="Normal 10 5 2 2 3 4 2" xfId="14725"/>
    <cellStyle name="Normal 10 5 2 2 3 5" xfId="14726"/>
    <cellStyle name="Normal 10 5 2 2 3 5 2" xfId="14727"/>
    <cellStyle name="Normal 10 5 2 2 3 6" xfId="14728"/>
    <cellStyle name="Normal 10 5 2 2 3 7" xfId="14729"/>
    <cellStyle name="Normal 10 5 2 2 3 8" xfId="14730"/>
    <cellStyle name="Normal 10 5 2 2 3 9" xfId="36593"/>
    <cellStyle name="Normal 10 5 2 2 4" xfId="14731"/>
    <cellStyle name="Normal 10 5 2 2 4 2" xfId="14732"/>
    <cellStyle name="Normal 10 5 2 2 4 2 2" xfId="14733"/>
    <cellStyle name="Normal 10 5 2 2 4 3" xfId="14734"/>
    <cellStyle name="Normal 10 5 2 2 4 3 2" xfId="14735"/>
    <cellStyle name="Normal 10 5 2 2 4 4" xfId="14736"/>
    <cellStyle name="Normal 10 5 2 2 4 4 2" xfId="14737"/>
    <cellStyle name="Normal 10 5 2 2 4 5" xfId="14738"/>
    <cellStyle name="Normal 10 5 2 2 4 6" xfId="14739"/>
    <cellStyle name="Normal 10 5 2 2 4 7" xfId="36594"/>
    <cellStyle name="Normal 10 5 2 2 5" xfId="14740"/>
    <cellStyle name="Normal 10 5 2 2 5 2" xfId="14741"/>
    <cellStyle name="Normal 10 5 2 2 6" xfId="14742"/>
    <cellStyle name="Normal 10 5 2 2 6 2" xfId="14743"/>
    <cellStyle name="Normal 10 5 2 2 7" xfId="14744"/>
    <cellStyle name="Normal 10 5 2 2 7 2" xfId="14745"/>
    <cellStyle name="Normal 10 5 2 2 8" xfId="14746"/>
    <cellStyle name="Normal 10 5 2 2 9" xfId="14747"/>
    <cellStyle name="Normal 10 5 2 2_Actual" xfId="14748"/>
    <cellStyle name="Normal 10 5 2 3" xfId="14749"/>
    <cellStyle name="Normal 10 5 2 3 10" xfId="14750"/>
    <cellStyle name="Normal 10 5 2 3 11" xfId="14751"/>
    <cellStyle name="Normal 10 5 2 3 12" xfId="14752"/>
    <cellStyle name="Normal 10 5 2 3 13" xfId="36595"/>
    <cellStyle name="Normal 10 5 2 3 2" xfId="14753"/>
    <cellStyle name="Normal 10 5 2 3 2 10" xfId="14754"/>
    <cellStyle name="Normal 10 5 2 3 2 11" xfId="14755"/>
    <cellStyle name="Normal 10 5 2 3 2 12" xfId="36596"/>
    <cellStyle name="Normal 10 5 2 3 2 2" xfId="14756"/>
    <cellStyle name="Normal 10 5 2 3 2 2 2" xfId="14757"/>
    <cellStyle name="Normal 10 5 2 3 2 2 2 2" xfId="14758"/>
    <cellStyle name="Normal 10 5 2 3 2 2 2 2 2" xfId="14759"/>
    <cellStyle name="Normal 10 5 2 3 2 2 2 3" xfId="14760"/>
    <cellStyle name="Normal 10 5 2 3 2 2 2 3 2" xfId="14761"/>
    <cellStyle name="Normal 10 5 2 3 2 2 2 4" xfId="14762"/>
    <cellStyle name="Normal 10 5 2 3 2 2 2 4 2" xfId="14763"/>
    <cellStyle name="Normal 10 5 2 3 2 2 2 5" xfId="14764"/>
    <cellStyle name="Normal 10 5 2 3 2 2 2 6" xfId="14765"/>
    <cellStyle name="Normal 10 5 2 3 2 2 2 7" xfId="36597"/>
    <cellStyle name="Normal 10 5 2 3 2 2 3" xfId="14766"/>
    <cellStyle name="Normal 10 5 2 3 2 2 3 2" xfId="14767"/>
    <cellStyle name="Normal 10 5 2 3 2 2 4" xfId="14768"/>
    <cellStyle name="Normal 10 5 2 3 2 2 4 2" xfId="14769"/>
    <cellStyle name="Normal 10 5 2 3 2 2 5" xfId="14770"/>
    <cellStyle name="Normal 10 5 2 3 2 2 5 2" xfId="14771"/>
    <cellStyle name="Normal 10 5 2 3 2 2 6" xfId="14772"/>
    <cellStyle name="Normal 10 5 2 3 2 2 7" xfId="14773"/>
    <cellStyle name="Normal 10 5 2 3 2 2 8" xfId="14774"/>
    <cellStyle name="Normal 10 5 2 3 2 2 9" xfId="36598"/>
    <cellStyle name="Normal 10 5 2 3 2 3" xfId="14775"/>
    <cellStyle name="Normal 10 5 2 3 2 3 2" xfId="14776"/>
    <cellStyle name="Normal 10 5 2 3 2 3 2 2" xfId="14777"/>
    <cellStyle name="Normal 10 5 2 3 2 3 3" xfId="14778"/>
    <cellStyle name="Normal 10 5 2 3 2 3 3 2" xfId="14779"/>
    <cellStyle name="Normal 10 5 2 3 2 3 4" xfId="14780"/>
    <cellStyle name="Normal 10 5 2 3 2 3 4 2" xfId="14781"/>
    <cellStyle name="Normal 10 5 2 3 2 3 5" xfId="14782"/>
    <cellStyle name="Normal 10 5 2 3 2 3 6" xfId="14783"/>
    <cellStyle name="Normal 10 5 2 3 2 3 7" xfId="36599"/>
    <cellStyle name="Normal 10 5 2 3 2 4" xfId="14784"/>
    <cellStyle name="Normal 10 5 2 3 2 4 2" xfId="14785"/>
    <cellStyle name="Normal 10 5 2 3 2 5" xfId="14786"/>
    <cellStyle name="Normal 10 5 2 3 2 5 2" xfId="14787"/>
    <cellStyle name="Normal 10 5 2 3 2 6" xfId="14788"/>
    <cellStyle name="Normal 10 5 2 3 2 6 2" xfId="14789"/>
    <cellStyle name="Normal 10 5 2 3 2 7" xfId="14790"/>
    <cellStyle name="Normal 10 5 2 3 2 8" xfId="14791"/>
    <cellStyle name="Normal 10 5 2 3 2 9" xfId="14792"/>
    <cellStyle name="Normal 10 5 2 3 3" xfId="14793"/>
    <cellStyle name="Normal 10 5 2 3 3 2" xfId="14794"/>
    <cellStyle name="Normal 10 5 2 3 3 2 2" xfId="14795"/>
    <cellStyle name="Normal 10 5 2 3 3 2 2 2" xfId="14796"/>
    <cellStyle name="Normal 10 5 2 3 3 2 3" xfId="14797"/>
    <cellStyle name="Normal 10 5 2 3 3 2 3 2" xfId="14798"/>
    <cellStyle name="Normal 10 5 2 3 3 2 4" xfId="14799"/>
    <cellStyle name="Normal 10 5 2 3 3 2 4 2" xfId="14800"/>
    <cellStyle name="Normal 10 5 2 3 3 2 5" xfId="14801"/>
    <cellStyle name="Normal 10 5 2 3 3 2 6" xfId="14802"/>
    <cellStyle name="Normal 10 5 2 3 3 2 7" xfId="36600"/>
    <cellStyle name="Normal 10 5 2 3 3 3" xfId="14803"/>
    <cellStyle name="Normal 10 5 2 3 3 3 2" xfId="14804"/>
    <cellStyle name="Normal 10 5 2 3 3 4" xfId="14805"/>
    <cellStyle name="Normal 10 5 2 3 3 4 2" xfId="14806"/>
    <cellStyle name="Normal 10 5 2 3 3 5" xfId="14807"/>
    <cellStyle name="Normal 10 5 2 3 3 5 2" xfId="14808"/>
    <cellStyle name="Normal 10 5 2 3 3 6" xfId="14809"/>
    <cellStyle name="Normal 10 5 2 3 3 7" xfId="14810"/>
    <cellStyle name="Normal 10 5 2 3 3 8" xfId="14811"/>
    <cellStyle name="Normal 10 5 2 3 3 9" xfId="36601"/>
    <cellStyle name="Normal 10 5 2 3 4" xfId="14812"/>
    <cellStyle name="Normal 10 5 2 3 4 2" xfId="14813"/>
    <cellStyle name="Normal 10 5 2 3 4 2 2" xfId="14814"/>
    <cellStyle name="Normal 10 5 2 3 4 3" xfId="14815"/>
    <cellStyle name="Normal 10 5 2 3 4 3 2" xfId="14816"/>
    <cellStyle name="Normal 10 5 2 3 4 4" xfId="14817"/>
    <cellStyle name="Normal 10 5 2 3 4 4 2" xfId="14818"/>
    <cellStyle name="Normal 10 5 2 3 4 5" xfId="14819"/>
    <cellStyle name="Normal 10 5 2 3 4 6" xfId="14820"/>
    <cellStyle name="Normal 10 5 2 3 4 7" xfId="36602"/>
    <cellStyle name="Normal 10 5 2 3 5" xfId="14821"/>
    <cellStyle name="Normal 10 5 2 3 5 2" xfId="14822"/>
    <cellStyle name="Normal 10 5 2 3 6" xfId="14823"/>
    <cellStyle name="Normal 10 5 2 3 6 2" xfId="14824"/>
    <cellStyle name="Normal 10 5 2 3 7" xfId="14825"/>
    <cellStyle name="Normal 10 5 2 3 7 2" xfId="14826"/>
    <cellStyle name="Normal 10 5 2 3 8" xfId="14827"/>
    <cellStyle name="Normal 10 5 2 3 9" xfId="14828"/>
    <cellStyle name="Normal 10 5 2 3_Actual" xfId="14829"/>
    <cellStyle name="Normal 10 5 2 4" xfId="14830"/>
    <cellStyle name="Normal 10 5 2 4 10" xfId="14831"/>
    <cellStyle name="Normal 10 5 2 4 11" xfId="14832"/>
    <cellStyle name="Normal 10 5 2 4 12" xfId="36603"/>
    <cellStyle name="Normal 10 5 2 4 2" xfId="14833"/>
    <cellStyle name="Normal 10 5 2 4 2 2" xfId="14834"/>
    <cellStyle name="Normal 10 5 2 4 2 2 2" xfId="14835"/>
    <cellStyle name="Normal 10 5 2 4 2 2 2 2" xfId="14836"/>
    <cellStyle name="Normal 10 5 2 4 2 2 3" xfId="14837"/>
    <cellStyle name="Normal 10 5 2 4 2 2 3 2" xfId="14838"/>
    <cellStyle name="Normal 10 5 2 4 2 2 4" xfId="14839"/>
    <cellStyle name="Normal 10 5 2 4 2 2 4 2" xfId="14840"/>
    <cellStyle name="Normal 10 5 2 4 2 2 5" xfId="14841"/>
    <cellStyle name="Normal 10 5 2 4 2 2 6" xfId="14842"/>
    <cellStyle name="Normal 10 5 2 4 2 2 7" xfId="36604"/>
    <cellStyle name="Normal 10 5 2 4 2 3" xfId="14843"/>
    <cellStyle name="Normal 10 5 2 4 2 3 2" xfId="14844"/>
    <cellStyle name="Normal 10 5 2 4 2 4" xfId="14845"/>
    <cellStyle name="Normal 10 5 2 4 2 4 2" xfId="14846"/>
    <cellStyle name="Normal 10 5 2 4 2 5" xfId="14847"/>
    <cellStyle name="Normal 10 5 2 4 2 5 2" xfId="14848"/>
    <cellStyle name="Normal 10 5 2 4 2 6" xfId="14849"/>
    <cellStyle name="Normal 10 5 2 4 2 7" xfId="14850"/>
    <cellStyle name="Normal 10 5 2 4 2 8" xfId="14851"/>
    <cellStyle name="Normal 10 5 2 4 2 9" xfId="36605"/>
    <cellStyle name="Normal 10 5 2 4 3" xfId="14852"/>
    <cellStyle name="Normal 10 5 2 4 3 2" xfId="14853"/>
    <cellStyle name="Normal 10 5 2 4 3 2 2" xfId="14854"/>
    <cellStyle name="Normal 10 5 2 4 3 3" xfId="14855"/>
    <cellStyle name="Normal 10 5 2 4 3 3 2" xfId="14856"/>
    <cellStyle name="Normal 10 5 2 4 3 4" xfId="14857"/>
    <cellStyle name="Normal 10 5 2 4 3 4 2" xfId="14858"/>
    <cellStyle name="Normal 10 5 2 4 3 5" xfId="14859"/>
    <cellStyle name="Normal 10 5 2 4 3 6" xfId="14860"/>
    <cellStyle name="Normal 10 5 2 4 3 7" xfId="36606"/>
    <cellStyle name="Normal 10 5 2 4 4" xfId="14861"/>
    <cellStyle name="Normal 10 5 2 4 4 2" xfId="14862"/>
    <cellStyle name="Normal 10 5 2 4 5" xfId="14863"/>
    <cellStyle name="Normal 10 5 2 4 5 2" xfId="14864"/>
    <cellStyle name="Normal 10 5 2 4 6" xfId="14865"/>
    <cellStyle name="Normal 10 5 2 4 6 2" xfId="14866"/>
    <cellStyle name="Normal 10 5 2 4 7" xfId="14867"/>
    <cellStyle name="Normal 10 5 2 4 8" xfId="14868"/>
    <cellStyle name="Normal 10 5 2 4 9" xfId="14869"/>
    <cellStyle name="Normal 10 5 2 5" xfId="14870"/>
    <cellStyle name="Normal 10 5 2 5 2" xfId="14871"/>
    <cellStyle name="Normal 10 5 2 5 2 2" xfId="14872"/>
    <cellStyle name="Normal 10 5 2 5 2 2 2" xfId="14873"/>
    <cellStyle name="Normal 10 5 2 5 2 3" xfId="14874"/>
    <cellStyle name="Normal 10 5 2 5 2 3 2" xfId="14875"/>
    <cellStyle name="Normal 10 5 2 5 2 4" xfId="14876"/>
    <cellStyle name="Normal 10 5 2 5 2 4 2" xfId="14877"/>
    <cellStyle name="Normal 10 5 2 5 2 5" xfId="14878"/>
    <cellStyle name="Normal 10 5 2 5 2 6" xfId="14879"/>
    <cellStyle name="Normal 10 5 2 5 2 7" xfId="36607"/>
    <cellStyle name="Normal 10 5 2 5 3" xfId="14880"/>
    <cellStyle name="Normal 10 5 2 5 3 2" xfId="14881"/>
    <cellStyle name="Normal 10 5 2 5 4" xfId="14882"/>
    <cellStyle name="Normal 10 5 2 5 4 2" xfId="14883"/>
    <cellStyle name="Normal 10 5 2 5 5" xfId="14884"/>
    <cellStyle name="Normal 10 5 2 5 5 2" xfId="14885"/>
    <cellStyle name="Normal 10 5 2 5 6" xfId="14886"/>
    <cellStyle name="Normal 10 5 2 5 7" xfId="14887"/>
    <cellStyle name="Normal 10 5 2 5 8" xfId="14888"/>
    <cellStyle name="Normal 10 5 2 5 9" xfId="36608"/>
    <cellStyle name="Normal 10 5 2 6" xfId="14889"/>
    <cellStyle name="Normal 10 5 2 6 2" xfId="14890"/>
    <cellStyle name="Normal 10 5 2 6 2 2" xfId="14891"/>
    <cellStyle name="Normal 10 5 2 6 3" xfId="14892"/>
    <cellStyle name="Normal 10 5 2 6 3 2" xfId="14893"/>
    <cellStyle name="Normal 10 5 2 6 4" xfId="14894"/>
    <cellStyle name="Normal 10 5 2 6 4 2" xfId="14895"/>
    <cellStyle name="Normal 10 5 2 6 5" xfId="14896"/>
    <cellStyle name="Normal 10 5 2 6 6" xfId="14897"/>
    <cellStyle name="Normal 10 5 2 6 7" xfId="36609"/>
    <cellStyle name="Normal 10 5 2 7" xfId="14898"/>
    <cellStyle name="Normal 10 5 2 7 2" xfId="14899"/>
    <cellStyle name="Normal 10 5 2 8" xfId="14900"/>
    <cellStyle name="Normal 10 5 2 8 2" xfId="14901"/>
    <cellStyle name="Normal 10 5 2 9" xfId="14902"/>
    <cellStyle name="Normal 10 5 2 9 2" xfId="14903"/>
    <cellStyle name="Normal 10 5 2_Actual" xfId="14904"/>
    <cellStyle name="Normal 10 5 20" xfId="14905"/>
    <cellStyle name="Normal 10 5 20 2" xfId="14906"/>
    <cellStyle name="Normal 10 5 21" xfId="14907"/>
    <cellStyle name="Normal 10 5 21 2" xfId="14908"/>
    <cellStyle name="Normal 10 5 22" xfId="14909"/>
    <cellStyle name="Normal 10 5 22 2" xfId="14910"/>
    <cellStyle name="Normal 10 5 23" xfId="14911"/>
    <cellStyle name="Normal 10 5 23 2" xfId="14912"/>
    <cellStyle name="Normal 10 5 24" xfId="14913"/>
    <cellStyle name="Normal 10 5 24 2" xfId="14914"/>
    <cellStyle name="Normal 10 5 25" xfId="14915"/>
    <cellStyle name="Normal 10 5 25 2" xfId="14916"/>
    <cellStyle name="Normal 10 5 26" xfId="14917"/>
    <cellStyle name="Normal 10 5 26 2" xfId="14918"/>
    <cellStyle name="Normal 10 5 27" xfId="14919"/>
    <cellStyle name="Normal 10 5 28" xfId="14920"/>
    <cellStyle name="Normal 10 5 29" xfId="14921"/>
    <cellStyle name="Normal 10 5 3" xfId="14922"/>
    <cellStyle name="Normal 10 5 3 10" xfId="14923"/>
    <cellStyle name="Normal 10 5 3 11" xfId="14924"/>
    <cellStyle name="Normal 10 5 3 12" xfId="14925"/>
    <cellStyle name="Normal 10 5 3 13" xfId="14926"/>
    <cellStyle name="Normal 10 5 3 14" xfId="14927"/>
    <cellStyle name="Normal 10 5 3 15" xfId="36610"/>
    <cellStyle name="Normal 10 5 3 2" xfId="14928"/>
    <cellStyle name="Normal 10 5 3 2 10" xfId="14929"/>
    <cellStyle name="Normal 10 5 3 2 11" xfId="14930"/>
    <cellStyle name="Normal 10 5 3 2 12" xfId="14931"/>
    <cellStyle name="Normal 10 5 3 2 13" xfId="36611"/>
    <cellStyle name="Normal 10 5 3 2 2" xfId="14932"/>
    <cellStyle name="Normal 10 5 3 2 2 10" xfId="14933"/>
    <cellStyle name="Normal 10 5 3 2 2 11" xfId="14934"/>
    <cellStyle name="Normal 10 5 3 2 2 12" xfId="36612"/>
    <cellStyle name="Normal 10 5 3 2 2 2" xfId="14935"/>
    <cellStyle name="Normal 10 5 3 2 2 2 2" xfId="14936"/>
    <cellStyle name="Normal 10 5 3 2 2 2 2 2" xfId="14937"/>
    <cellStyle name="Normal 10 5 3 2 2 2 2 2 2" xfId="14938"/>
    <cellStyle name="Normal 10 5 3 2 2 2 2 3" xfId="14939"/>
    <cellStyle name="Normal 10 5 3 2 2 2 2 3 2" xfId="14940"/>
    <cellStyle name="Normal 10 5 3 2 2 2 2 4" xfId="14941"/>
    <cellStyle name="Normal 10 5 3 2 2 2 2 4 2" xfId="14942"/>
    <cellStyle name="Normal 10 5 3 2 2 2 2 5" xfId="14943"/>
    <cellStyle name="Normal 10 5 3 2 2 2 2 6" xfId="14944"/>
    <cellStyle name="Normal 10 5 3 2 2 2 2 7" xfId="36613"/>
    <cellStyle name="Normal 10 5 3 2 2 2 3" xfId="14945"/>
    <cellStyle name="Normal 10 5 3 2 2 2 3 2" xfId="14946"/>
    <cellStyle name="Normal 10 5 3 2 2 2 4" xfId="14947"/>
    <cellStyle name="Normal 10 5 3 2 2 2 4 2" xfId="14948"/>
    <cellStyle name="Normal 10 5 3 2 2 2 5" xfId="14949"/>
    <cellStyle name="Normal 10 5 3 2 2 2 5 2" xfId="14950"/>
    <cellStyle name="Normal 10 5 3 2 2 2 6" xfId="14951"/>
    <cellStyle name="Normal 10 5 3 2 2 2 7" xfId="14952"/>
    <cellStyle name="Normal 10 5 3 2 2 2 8" xfId="14953"/>
    <cellStyle name="Normal 10 5 3 2 2 2 9" xfId="36614"/>
    <cellStyle name="Normal 10 5 3 2 2 3" xfId="14954"/>
    <cellStyle name="Normal 10 5 3 2 2 3 2" xfId="14955"/>
    <cellStyle name="Normal 10 5 3 2 2 3 2 2" xfId="14956"/>
    <cellStyle name="Normal 10 5 3 2 2 3 3" xfId="14957"/>
    <cellStyle name="Normal 10 5 3 2 2 3 3 2" xfId="14958"/>
    <cellStyle name="Normal 10 5 3 2 2 3 4" xfId="14959"/>
    <cellStyle name="Normal 10 5 3 2 2 3 4 2" xfId="14960"/>
    <cellStyle name="Normal 10 5 3 2 2 3 5" xfId="14961"/>
    <cellStyle name="Normal 10 5 3 2 2 3 6" xfId="14962"/>
    <cellStyle name="Normal 10 5 3 2 2 3 7" xfId="36615"/>
    <cellStyle name="Normal 10 5 3 2 2 4" xfId="14963"/>
    <cellStyle name="Normal 10 5 3 2 2 4 2" xfId="14964"/>
    <cellStyle name="Normal 10 5 3 2 2 5" xfId="14965"/>
    <cellStyle name="Normal 10 5 3 2 2 5 2" xfId="14966"/>
    <cellStyle name="Normal 10 5 3 2 2 6" xfId="14967"/>
    <cellStyle name="Normal 10 5 3 2 2 6 2" xfId="14968"/>
    <cellStyle name="Normal 10 5 3 2 2 7" xfId="14969"/>
    <cellStyle name="Normal 10 5 3 2 2 8" xfId="14970"/>
    <cellStyle name="Normal 10 5 3 2 2 9" xfId="14971"/>
    <cellStyle name="Normal 10 5 3 2 3" xfId="14972"/>
    <cellStyle name="Normal 10 5 3 2 3 2" xfId="14973"/>
    <cellStyle name="Normal 10 5 3 2 3 2 2" xfId="14974"/>
    <cellStyle name="Normal 10 5 3 2 3 2 2 2" xfId="14975"/>
    <cellStyle name="Normal 10 5 3 2 3 2 3" xfId="14976"/>
    <cellStyle name="Normal 10 5 3 2 3 2 3 2" xfId="14977"/>
    <cellStyle name="Normal 10 5 3 2 3 2 4" xfId="14978"/>
    <cellStyle name="Normal 10 5 3 2 3 2 4 2" xfId="14979"/>
    <cellStyle name="Normal 10 5 3 2 3 2 5" xfId="14980"/>
    <cellStyle name="Normal 10 5 3 2 3 2 6" xfId="14981"/>
    <cellStyle name="Normal 10 5 3 2 3 2 7" xfId="36616"/>
    <cellStyle name="Normal 10 5 3 2 3 3" xfId="14982"/>
    <cellStyle name="Normal 10 5 3 2 3 3 2" xfId="14983"/>
    <cellStyle name="Normal 10 5 3 2 3 4" xfId="14984"/>
    <cellStyle name="Normal 10 5 3 2 3 4 2" xfId="14985"/>
    <cellStyle name="Normal 10 5 3 2 3 5" xfId="14986"/>
    <cellStyle name="Normal 10 5 3 2 3 5 2" xfId="14987"/>
    <cellStyle name="Normal 10 5 3 2 3 6" xfId="14988"/>
    <cellStyle name="Normal 10 5 3 2 3 7" xfId="14989"/>
    <cellStyle name="Normal 10 5 3 2 3 8" xfId="14990"/>
    <cellStyle name="Normal 10 5 3 2 3 9" xfId="36617"/>
    <cellStyle name="Normal 10 5 3 2 4" xfId="14991"/>
    <cellStyle name="Normal 10 5 3 2 4 2" xfId="14992"/>
    <cellStyle name="Normal 10 5 3 2 4 2 2" xfId="14993"/>
    <cellStyle name="Normal 10 5 3 2 4 3" xfId="14994"/>
    <cellStyle name="Normal 10 5 3 2 4 3 2" xfId="14995"/>
    <cellStyle name="Normal 10 5 3 2 4 4" xfId="14996"/>
    <cellStyle name="Normal 10 5 3 2 4 4 2" xfId="14997"/>
    <cellStyle name="Normal 10 5 3 2 4 5" xfId="14998"/>
    <cellStyle name="Normal 10 5 3 2 4 6" xfId="14999"/>
    <cellStyle name="Normal 10 5 3 2 4 7" xfId="36618"/>
    <cellStyle name="Normal 10 5 3 2 5" xfId="15000"/>
    <cellStyle name="Normal 10 5 3 2 5 2" xfId="15001"/>
    <cellStyle name="Normal 10 5 3 2 6" xfId="15002"/>
    <cellStyle name="Normal 10 5 3 2 6 2" xfId="15003"/>
    <cellStyle name="Normal 10 5 3 2 7" xfId="15004"/>
    <cellStyle name="Normal 10 5 3 2 7 2" xfId="15005"/>
    <cellStyle name="Normal 10 5 3 2 8" xfId="15006"/>
    <cellStyle name="Normal 10 5 3 2 9" xfId="15007"/>
    <cellStyle name="Normal 10 5 3 2_Actual" xfId="15008"/>
    <cellStyle name="Normal 10 5 3 3" xfId="15009"/>
    <cellStyle name="Normal 10 5 3 3 10" xfId="15010"/>
    <cellStyle name="Normal 10 5 3 3 11" xfId="15011"/>
    <cellStyle name="Normal 10 5 3 3 12" xfId="15012"/>
    <cellStyle name="Normal 10 5 3 3 13" xfId="36619"/>
    <cellStyle name="Normal 10 5 3 3 2" xfId="15013"/>
    <cellStyle name="Normal 10 5 3 3 2 10" xfId="15014"/>
    <cellStyle name="Normal 10 5 3 3 2 11" xfId="15015"/>
    <cellStyle name="Normal 10 5 3 3 2 12" xfId="36620"/>
    <cellStyle name="Normal 10 5 3 3 2 2" xfId="15016"/>
    <cellStyle name="Normal 10 5 3 3 2 2 2" xfId="15017"/>
    <cellStyle name="Normal 10 5 3 3 2 2 2 2" xfId="15018"/>
    <cellStyle name="Normal 10 5 3 3 2 2 2 2 2" xfId="15019"/>
    <cellStyle name="Normal 10 5 3 3 2 2 2 3" xfId="15020"/>
    <cellStyle name="Normal 10 5 3 3 2 2 2 3 2" xfId="15021"/>
    <cellStyle name="Normal 10 5 3 3 2 2 2 4" xfId="15022"/>
    <cellStyle name="Normal 10 5 3 3 2 2 2 4 2" xfId="15023"/>
    <cellStyle name="Normal 10 5 3 3 2 2 2 5" xfId="15024"/>
    <cellStyle name="Normal 10 5 3 3 2 2 2 6" xfId="15025"/>
    <cellStyle name="Normal 10 5 3 3 2 2 2 7" xfId="36621"/>
    <cellStyle name="Normal 10 5 3 3 2 2 3" xfId="15026"/>
    <cellStyle name="Normal 10 5 3 3 2 2 3 2" xfId="15027"/>
    <cellStyle name="Normal 10 5 3 3 2 2 4" xfId="15028"/>
    <cellStyle name="Normal 10 5 3 3 2 2 4 2" xfId="15029"/>
    <cellStyle name="Normal 10 5 3 3 2 2 5" xfId="15030"/>
    <cellStyle name="Normal 10 5 3 3 2 2 5 2" xfId="15031"/>
    <cellStyle name="Normal 10 5 3 3 2 2 6" xfId="15032"/>
    <cellStyle name="Normal 10 5 3 3 2 2 7" xfId="15033"/>
    <cellStyle name="Normal 10 5 3 3 2 2 8" xfId="15034"/>
    <cellStyle name="Normal 10 5 3 3 2 2 9" xfId="36622"/>
    <cellStyle name="Normal 10 5 3 3 2 3" xfId="15035"/>
    <cellStyle name="Normal 10 5 3 3 2 3 2" xfId="15036"/>
    <cellStyle name="Normal 10 5 3 3 2 3 2 2" xfId="15037"/>
    <cellStyle name="Normal 10 5 3 3 2 3 3" xfId="15038"/>
    <cellStyle name="Normal 10 5 3 3 2 3 3 2" xfId="15039"/>
    <cellStyle name="Normal 10 5 3 3 2 3 4" xfId="15040"/>
    <cellStyle name="Normal 10 5 3 3 2 3 4 2" xfId="15041"/>
    <cellStyle name="Normal 10 5 3 3 2 3 5" xfId="15042"/>
    <cellStyle name="Normal 10 5 3 3 2 3 6" xfId="15043"/>
    <cellStyle name="Normal 10 5 3 3 2 3 7" xfId="36623"/>
    <cellStyle name="Normal 10 5 3 3 2 4" xfId="15044"/>
    <cellStyle name="Normal 10 5 3 3 2 4 2" xfId="15045"/>
    <cellStyle name="Normal 10 5 3 3 2 5" xfId="15046"/>
    <cellStyle name="Normal 10 5 3 3 2 5 2" xfId="15047"/>
    <cellStyle name="Normal 10 5 3 3 2 6" xfId="15048"/>
    <cellStyle name="Normal 10 5 3 3 2 6 2" xfId="15049"/>
    <cellStyle name="Normal 10 5 3 3 2 7" xfId="15050"/>
    <cellStyle name="Normal 10 5 3 3 2 8" xfId="15051"/>
    <cellStyle name="Normal 10 5 3 3 2 9" xfId="15052"/>
    <cellStyle name="Normal 10 5 3 3 3" xfId="15053"/>
    <cellStyle name="Normal 10 5 3 3 3 2" xfId="15054"/>
    <cellStyle name="Normal 10 5 3 3 3 2 2" xfId="15055"/>
    <cellStyle name="Normal 10 5 3 3 3 2 2 2" xfId="15056"/>
    <cellStyle name="Normal 10 5 3 3 3 2 3" xfId="15057"/>
    <cellStyle name="Normal 10 5 3 3 3 2 3 2" xfId="15058"/>
    <cellStyle name="Normal 10 5 3 3 3 2 4" xfId="15059"/>
    <cellStyle name="Normal 10 5 3 3 3 2 4 2" xfId="15060"/>
    <cellStyle name="Normal 10 5 3 3 3 2 5" xfId="15061"/>
    <cellStyle name="Normal 10 5 3 3 3 2 6" xfId="15062"/>
    <cellStyle name="Normal 10 5 3 3 3 2 7" xfId="36624"/>
    <cellStyle name="Normal 10 5 3 3 3 3" xfId="15063"/>
    <cellStyle name="Normal 10 5 3 3 3 3 2" xfId="15064"/>
    <cellStyle name="Normal 10 5 3 3 3 4" xfId="15065"/>
    <cellStyle name="Normal 10 5 3 3 3 4 2" xfId="15066"/>
    <cellStyle name="Normal 10 5 3 3 3 5" xfId="15067"/>
    <cellStyle name="Normal 10 5 3 3 3 5 2" xfId="15068"/>
    <cellStyle name="Normal 10 5 3 3 3 6" xfId="15069"/>
    <cellStyle name="Normal 10 5 3 3 3 7" xfId="15070"/>
    <cellStyle name="Normal 10 5 3 3 3 8" xfId="15071"/>
    <cellStyle name="Normal 10 5 3 3 3 9" xfId="36625"/>
    <cellStyle name="Normal 10 5 3 3 4" xfId="15072"/>
    <cellStyle name="Normal 10 5 3 3 4 2" xfId="15073"/>
    <cellStyle name="Normal 10 5 3 3 4 2 2" xfId="15074"/>
    <cellStyle name="Normal 10 5 3 3 4 3" xfId="15075"/>
    <cellStyle name="Normal 10 5 3 3 4 3 2" xfId="15076"/>
    <cellStyle name="Normal 10 5 3 3 4 4" xfId="15077"/>
    <cellStyle name="Normal 10 5 3 3 4 4 2" xfId="15078"/>
    <cellStyle name="Normal 10 5 3 3 4 5" xfId="15079"/>
    <cellStyle name="Normal 10 5 3 3 4 6" xfId="15080"/>
    <cellStyle name="Normal 10 5 3 3 4 7" xfId="36626"/>
    <cellStyle name="Normal 10 5 3 3 5" xfId="15081"/>
    <cellStyle name="Normal 10 5 3 3 5 2" xfId="15082"/>
    <cellStyle name="Normal 10 5 3 3 6" xfId="15083"/>
    <cellStyle name="Normal 10 5 3 3 6 2" xfId="15084"/>
    <cellStyle name="Normal 10 5 3 3 7" xfId="15085"/>
    <cellStyle name="Normal 10 5 3 3 7 2" xfId="15086"/>
    <cellStyle name="Normal 10 5 3 3 8" xfId="15087"/>
    <cellStyle name="Normal 10 5 3 3 9" xfId="15088"/>
    <cellStyle name="Normal 10 5 3 3_Actual" xfId="15089"/>
    <cellStyle name="Normal 10 5 3 4" xfId="15090"/>
    <cellStyle name="Normal 10 5 3 4 10" xfId="15091"/>
    <cellStyle name="Normal 10 5 3 4 11" xfId="15092"/>
    <cellStyle name="Normal 10 5 3 4 12" xfId="36627"/>
    <cellStyle name="Normal 10 5 3 4 2" xfId="15093"/>
    <cellStyle name="Normal 10 5 3 4 2 2" xfId="15094"/>
    <cellStyle name="Normal 10 5 3 4 2 2 2" xfId="15095"/>
    <cellStyle name="Normal 10 5 3 4 2 2 2 2" xfId="15096"/>
    <cellStyle name="Normal 10 5 3 4 2 2 3" xfId="15097"/>
    <cellStyle name="Normal 10 5 3 4 2 2 3 2" xfId="15098"/>
    <cellStyle name="Normal 10 5 3 4 2 2 4" xfId="15099"/>
    <cellStyle name="Normal 10 5 3 4 2 2 4 2" xfId="15100"/>
    <cellStyle name="Normal 10 5 3 4 2 2 5" xfId="15101"/>
    <cellStyle name="Normal 10 5 3 4 2 2 6" xfId="15102"/>
    <cellStyle name="Normal 10 5 3 4 2 2 7" xfId="36628"/>
    <cellStyle name="Normal 10 5 3 4 2 3" xfId="15103"/>
    <cellStyle name="Normal 10 5 3 4 2 3 2" xfId="15104"/>
    <cellStyle name="Normal 10 5 3 4 2 4" xfId="15105"/>
    <cellStyle name="Normal 10 5 3 4 2 4 2" xfId="15106"/>
    <cellStyle name="Normal 10 5 3 4 2 5" xfId="15107"/>
    <cellStyle name="Normal 10 5 3 4 2 5 2" xfId="15108"/>
    <cellStyle name="Normal 10 5 3 4 2 6" xfId="15109"/>
    <cellStyle name="Normal 10 5 3 4 2 7" xfId="15110"/>
    <cellStyle name="Normal 10 5 3 4 2 8" xfId="15111"/>
    <cellStyle name="Normal 10 5 3 4 2 9" xfId="36629"/>
    <cellStyle name="Normal 10 5 3 4 3" xfId="15112"/>
    <cellStyle name="Normal 10 5 3 4 3 2" xfId="15113"/>
    <cellStyle name="Normal 10 5 3 4 3 2 2" xfId="15114"/>
    <cellStyle name="Normal 10 5 3 4 3 3" xfId="15115"/>
    <cellStyle name="Normal 10 5 3 4 3 3 2" xfId="15116"/>
    <cellStyle name="Normal 10 5 3 4 3 4" xfId="15117"/>
    <cellStyle name="Normal 10 5 3 4 3 4 2" xfId="15118"/>
    <cellStyle name="Normal 10 5 3 4 3 5" xfId="15119"/>
    <cellStyle name="Normal 10 5 3 4 3 6" xfId="15120"/>
    <cellStyle name="Normal 10 5 3 4 3 7" xfId="36630"/>
    <cellStyle name="Normal 10 5 3 4 4" xfId="15121"/>
    <cellStyle name="Normal 10 5 3 4 4 2" xfId="15122"/>
    <cellStyle name="Normal 10 5 3 4 5" xfId="15123"/>
    <cellStyle name="Normal 10 5 3 4 5 2" xfId="15124"/>
    <cellStyle name="Normal 10 5 3 4 6" xfId="15125"/>
    <cellStyle name="Normal 10 5 3 4 6 2" xfId="15126"/>
    <cellStyle name="Normal 10 5 3 4 7" xfId="15127"/>
    <cellStyle name="Normal 10 5 3 4 8" xfId="15128"/>
    <cellStyle name="Normal 10 5 3 4 9" xfId="15129"/>
    <cellStyle name="Normal 10 5 3 5" xfId="15130"/>
    <cellStyle name="Normal 10 5 3 5 2" xfId="15131"/>
    <cellStyle name="Normal 10 5 3 5 2 2" xfId="15132"/>
    <cellStyle name="Normal 10 5 3 5 2 2 2" xfId="15133"/>
    <cellStyle name="Normal 10 5 3 5 2 3" xfId="15134"/>
    <cellStyle name="Normal 10 5 3 5 2 3 2" xfId="15135"/>
    <cellStyle name="Normal 10 5 3 5 2 4" xfId="15136"/>
    <cellStyle name="Normal 10 5 3 5 2 4 2" xfId="15137"/>
    <cellStyle name="Normal 10 5 3 5 2 5" xfId="15138"/>
    <cellStyle name="Normal 10 5 3 5 2 6" xfId="15139"/>
    <cellStyle name="Normal 10 5 3 5 2 7" xfId="36631"/>
    <cellStyle name="Normal 10 5 3 5 3" xfId="15140"/>
    <cellStyle name="Normal 10 5 3 5 3 2" xfId="15141"/>
    <cellStyle name="Normal 10 5 3 5 4" xfId="15142"/>
    <cellStyle name="Normal 10 5 3 5 4 2" xfId="15143"/>
    <cellStyle name="Normal 10 5 3 5 5" xfId="15144"/>
    <cellStyle name="Normal 10 5 3 5 5 2" xfId="15145"/>
    <cellStyle name="Normal 10 5 3 5 6" xfId="15146"/>
    <cellStyle name="Normal 10 5 3 5 7" xfId="15147"/>
    <cellStyle name="Normal 10 5 3 5 8" xfId="15148"/>
    <cellStyle name="Normal 10 5 3 5 9" xfId="36632"/>
    <cellStyle name="Normal 10 5 3 6" xfId="15149"/>
    <cellStyle name="Normal 10 5 3 6 2" xfId="15150"/>
    <cellStyle name="Normal 10 5 3 6 2 2" xfId="15151"/>
    <cellStyle name="Normal 10 5 3 6 3" xfId="15152"/>
    <cellStyle name="Normal 10 5 3 6 3 2" xfId="15153"/>
    <cellStyle name="Normal 10 5 3 6 4" xfId="15154"/>
    <cellStyle name="Normal 10 5 3 6 4 2" xfId="15155"/>
    <cellStyle name="Normal 10 5 3 6 5" xfId="15156"/>
    <cellStyle name="Normal 10 5 3 6 6" xfId="15157"/>
    <cellStyle name="Normal 10 5 3 6 7" xfId="36633"/>
    <cellStyle name="Normal 10 5 3 7" xfId="15158"/>
    <cellStyle name="Normal 10 5 3 7 2" xfId="15159"/>
    <cellStyle name="Normal 10 5 3 8" xfId="15160"/>
    <cellStyle name="Normal 10 5 3 8 2" xfId="15161"/>
    <cellStyle name="Normal 10 5 3 9" xfId="15162"/>
    <cellStyle name="Normal 10 5 3 9 2" xfId="15163"/>
    <cellStyle name="Normal 10 5 3_Actual" xfId="15164"/>
    <cellStyle name="Normal 10 5 30" xfId="15165"/>
    <cellStyle name="Normal 10 5 31" xfId="15166"/>
    <cellStyle name="Normal 10 5 32" xfId="15167"/>
    <cellStyle name="Normal 10 5 33" xfId="15168"/>
    <cellStyle name="Normal 10 5 34" xfId="36634"/>
    <cellStyle name="Normal 10 5 4" xfId="15169"/>
    <cellStyle name="Normal 10 5 4 10" xfId="15170"/>
    <cellStyle name="Normal 10 5 4 11" xfId="15171"/>
    <cellStyle name="Normal 10 5 4 12" xfId="15172"/>
    <cellStyle name="Normal 10 5 4 13" xfId="15173"/>
    <cellStyle name="Normal 10 5 4 14" xfId="15174"/>
    <cellStyle name="Normal 10 5 4 15" xfId="36635"/>
    <cellStyle name="Normal 10 5 4 2" xfId="15175"/>
    <cellStyle name="Normal 10 5 4 2 10" xfId="15176"/>
    <cellStyle name="Normal 10 5 4 2 11" xfId="15177"/>
    <cellStyle name="Normal 10 5 4 2 12" xfId="36636"/>
    <cellStyle name="Normal 10 5 4 2 2" xfId="15178"/>
    <cellStyle name="Normal 10 5 4 2 2 2" xfId="15179"/>
    <cellStyle name="Normal 10 5 4 2 2 2 2" xfId="15180"/>
    <cellStyle name="Normal 10 5 4 2 2 2 2 2" xfId="15181"/>
    <cellStyle name="Normal 10 5 4 2 2 2 3" xfId="15182"/>
    <cellStyle name="Normal 10 5 4 2 2 2 3 2" xfId="15183"/>
    <cellStyle name="Normal 10 5 4 2 2 2 4" xfId="15184"/>
    <cellStyle name="Normal 10 5 4 2 2 2 4 2" xfId="15185"/>
    <cellStyle name="Normal 10 5 4 2 2 2 5" xfId="15186"/>
    <cellStyle name="Normal 10 5 4 2 2 2 6" xfId="15187"/>
    <cellStyle name="Normal 10 5 4 2 2 2 7" xfId="36637"/>
    <cellStyle name="Normal 10 5 4 2 2 3" xfId="15188"/>
    <cellStyle name="Normal 10 5 4 2 2 3 2" xfId="15189"/>
    <cellStyle name="Normal 10 5 4 2 2 4" xfId="15190"/>
    <cellStyle name="Normal 10 5 4 2 2 4 2" xfId="15191"/>
    <cellStyle name="Normal 10 5 4 2 2 5" xfId="15192"/>
    <cellStyle name="Normal 10 5 4 2 2 5 2" xfId="15193"/>
    <cellStyle name="Normal 10 5 4 2 2 6" xfId="15194"/>
    <cellStyle name="Normal 10 5 4 2 2 7" xfId="15195"/>
    <cellStyle name="Normal 10 5 4 2 2 8" xfId="15196"/>
    <cellStyle name="Normal 10 5 4 2 2 9" xfId="36638"/>
    <cellStyle name="Normal 10 5 4 2 3" xfId="15197"/>
    <cellStyle name="Normal 10 5 4 2 3 2" xfId="15198"/>
    <cellStyle name="Normal 10 5 4 2 3 2 2" xfId="15199"/>
    <cellStyle name="Normal 10 5 4 2 3 3" xfId="15200"/>
    <cellStyle name="Normal 10 5 4 2 3 3 2" xfId="15201"/>
    <cellStyle name="Normal 10 5 4 2 3 4" xfId="15202"/>
    <cellStyle name="Normal 10 5 4 2 3 4 2" xfId="15203"/>
    <cellStyle name="Normal 10 5 4 2 3 5" xfId="15204"/>
    <cellStyle name="Normal 10 5 4 2 3 6" xfId="15205"/>
    <cellStyle name="Normal 10 5 4 2 3 7" xfId="36639"/>
    <cellStyle name="Normal 10 5 4 2 4" xfId="15206"/>
    <cellStyle name="Normal 10 5 4 2 4 2" xfId="15207"/>
    <cellStyle name="Normal 10 5 4 2 5" xfId="15208"/>
    <cellStyle name="Normal 10 5 4 2 5 2" xfId="15209"/>
    <cellStyle name="Normal 10 5 4 2 6" xfId="15210"/>
    <cellStyle name="Normal 10 5 4 2 6 2" xfId="15211"/>
    <cellStyle name="Normal 10 5 4 2 7" xfId="15212"/>
    <cellStyle name="Normal 10 5 4 2 8" xfId="15213"/>
    <cellStyle name="Normal 10 5 4 2 9" xfId="15214"/>
    <cellStyle name="Normal 10 5 4 3" xfId="15215"/>
    <cellStyle name="Normal 10 5 4 3 10" xfId="15216"/>
    <cellStyle name="Normal 10 5 4 3 11" xfId="15217"/>
    <cellStyle name="Normal 10 5 4 3 12" xfId="36640"/>
    <cellStyle name="Normal 10 5 4 3 2" xfId="15218"/>
    <cellStyle name="Normal 10 5 4 3 2 2" xfId="15219"/>
    <cellStyle name="Normal 10 5 4 3 2 2 2" xfId="15220"/>
    <cellStyle name="Normal 10 5 4 3 2 2 2 2" xfId="15221"/>
    <cellStyle name="Normal 10 5 4 3 2 2 3" xfId="15222"/>
    <cellStyle name="Normal 10 5 4 3 2 2 3 2" xfId="15223"/>
    <cellStyle name="Normal 10 5 4 3 2 2 4" xfId="15224"/>
    <cellStyle name="Normal 10 5 4 3 2 2 4 2" xfId="15225"/>
    <cellStyle name="Normal 10 5 4 3 2 2 5" xfId="15226"/>
    <cellStyle name="Normal 10 5 4 3 2 2 6" xfId="15227"/>
    <cellStyle name="Normal 10 5 4 3 2 2 7" xfId="36641"/>
    <cellStyle name="Normal 10 5 4 3 2 3" xfId="15228"/>
    <cellStyle name="Normal 10 5 4 3 2 3 2" xfId="15229"/>
    <cellStyle name="Normal 10 5 4 3 2 4" xfId="15230"/>
    <cellStyle name="Normal 10 5 4 3 2 4 2" xfId="15231"/>
    <cellStyle name="Normal 10 5 4 3 2 5" xfId="15232"/>
    <cellStyle name="Normal 10 5 4 3 2 5 2" xfId="15233"/>
    <cellStyle name="Normal 10 5 4 3 2 6" xfId="15234"/>
    <cellStyle name="Normal 10 5 4 3 2 7" xfId="15235"/>
    <cellStyle name="Normal 10 5 4 3 2 8" xfId="15236"/>
    <cellStyle name="Normal 10 5 4 3 2 9" xfId="36642"/>
    <cellStyle name="Normal 10 5 4 3 3" xfId="15237"/>
    <cellStyle name="Normal 10 5 4 3 3 2" xfId="15238"/>
    <cellStyle name="Normal 10 5 4 3 3 2 2" xfId="15239"/>
    <cellStyle name="Normal 10 5 4 3 3 3" xfId="15240"/>
    <cellStyle name="Normal 10 5 4 3 3 3 2" xfId="15241"/>
    <cellStyle name="Normal 10 5 4 3 3 4" xfId="15242"/>
    <cellStyle name="Normal 10 5 4 3 3 4 2" xfId="15243"/>
    <cellStyle name="Normal 10 5 4 3 3 5" xfId="15244"/>
    <cellStyle name="Normal 10 5 4 3 3 6" xfId="15245"/>
    <cellStyle name="Normal 10 5 4 3 3 7" xfId="36643"/>
    <cellStyle name="Normal 10 5 4 3 4" xfId="15246"/>
    <cellStyle name="Normal 10 5 4 3 4 2" xfId="15247"/>
    <cellStyle name="Normal 10 5 4 3 5" xfId="15248"/>
    <cellStyle name="Normal 10 5 4 3 5 2" xfId="15249"/>
    <cellStyle name="Normal 10 5 4 3 6" xfId="15250"/>
    <cellStyle name="Normal 10 5 4 3 6 2" xfId="15251"/>
    <cellStyle name="Normal 10 5 4 3 7" xfId="15252"/>
    <cellStyle name="Normal 10 5 4 3 8" xfId="15253"/>
    <cellStyle name="Normal 10 5 4 3 9" xfId="15254"/>
    <cellStyle name="Normal 10 5 4 4" xfId="15255"/>
    <cellStyle name="Normal 10 5 4 4 10" xfId="15256"/>
    <cellStyle name="Normal 10 5 4 4 11" xfId="15257"/>
    <cellStyle name="Normal 10 5 4 4 12" xfId="36644"/>
    <cellStyle name="Normal 10 5 4 4 2" xfId="15258"/>
    <cellStyle name="Normal 10 5 4 4 2 2" xfId="15259"/>
    <cellStyle name="Normal 10 5 4 4 2 2 2" xfId="15260"/>
    <cellStyle name="Normal 10 5 4 4 2 2 2 2" xfId="15261"/>
    <cellStyle name="Normal 10 5 4 4 2 2 3" xfId="15262"/>
    <cellStyle name="Normal 10 5 4 4 2 2 3 2" xfId="15263"/>
    <cellStyle name="Normal 10 5 4 4 2 2 4" xfId="15264"/>
    <cellStyle name="Normal 10 5 4 4 2 2 4 2" xfId="15265"/>
    <cellStyle name="Normal 10 5 4 4 2 2 5" xfId="15266"/>
    <cellStyle name="Normal 10 5 4 4 2 2 6" xfId="15267"/>
    <cellStyle name="Normal 10 5 4 4 2 2 7" xfId="36645"/>
    <cellStyle name="Normal 10 5 4 4 2 3" xfId="15268"/>
    <cellStyle name="Normal 10 5 4 4 2 3 2" xfId="15269"/>
    <cellStyle name="Normal 10 5 4 4 2 4" xfId="15270"/>
    <cellStyle name="Normal 10 5 4 4 2 4 2" xfId="15271"/>
    <cellStyle name="Normal 10 5 4 4 2 5" xfId="15272"/>
    <cellStyle name="Normal 10 5 4 4 2 5 2" xfId="15273"/>
    <cellStyle name="Normal 10 5 4 4 2 6" xfId="15274"/>
    <cellStyle name="Normal 10 5 4 4 2 7" xfId="15275"/>
    <cellStyle name="Normal 10 5 4 4 2 8" xfId="15276"/>
    <cellStyle name="Normal 10 5 4 4 2 9" xfId="36646"/>
    <cellStyle name="Normal 10 5 4 4 3" xfId="15277"/>
    <cellStyle name="Normal 10 5 4 4 3 2" xfId="15278"/>
    <cellStyle name="Normal 10 5 4 4 3 2 2" xfId="15279"/>
    <cellStyle name="Normal 10 5 4 4 3 3" xfId="15280"/>
    <cellStyle name="Normal 10 5 4 4 3 3 2" xfId="15281"/>
    <cellStyle name="Normal 10 5 4 4 3 4" xfId="15282"/>
    <cellStyle name="Normal 10 5 4 4 3 4 2" xfId="15283"/>
    <cellStyle name="Normal 10 5 4 4 3 5" xfId="15284"/>
    <cellStyle name="Normal 10 5 4 4 3 6" xfId="15285"/>
    <cellStyle name="Normal 10 5 4 4 3 7" xfId="36647"/>
    <cellStyle name="Normal 10 5 4 4 4" xfId="15286"/>
    <cellStyle name="Normal 10 5 4 4 4 2" xfId="15287"/>
    <cellStyle name="Normal 10 5 4 4 5" xfId="15288"/>
    <cellStyle name="Normal 10 5 4 4 5 2" xfId="15289"/>
    <cellStyle name="Normal 10 5 4 4 6" xfId="15290"/>
    <cellStyle name="Normal 10 5 4 4 6 2" xfId="15291"/>
    <cellStyle name="Normal 10 5 4 4 7" xfId="15292"/>
    <cellStyle name="Normal 10 5 4 4 8" xfId="15293"/>
    <cellStyle name="Normal 10 5 4 4 9" xfId="15294"/>
    <cellStyle name="Normal 10 5 4 5" xfId="15295"/>
    <cellStyle name="Normal 10 5 4 5 2" xfId="15296"/>
    <cellStyle name="Normal 10 5 4 5 2 2" xfId="15297"/>
    <cellStyle name="Normal 10 5 4 5 2 2 2" xfId="15298"/>
    <cellStyle name="Normal 10 5 4 5 2 3" xfId="15299"/>
    <cellStyle name="Normal 10 5 4 5 2 3 2" xfId="15300"/>
    <cellStyle name="Normal 10 5 4 5 2 4" xfId="15301"/>
    <cellStyle name="Normal 10 5 4 5 2 4 2" xfId="15302"/>
    <cellStyle name="Normal 10 5 4 5 2 5" xfId="15303"/>
    <cellStyle name="Normal 10 5 4 5 2 6" xfId="15304"/>
    <cellStyle name="Normal 10 5 4 5 2 7" xfId="36648"/>
    <cellStyle name="Normal 10 5 4 5 3" xfId="15305"/>
    <cellStyle name="Normal 10 5 4 5 3 2" xfId="15306"/>
    <cellStyle name="Normal 10 5 4 5 4" xfId="15307"/>
    <cellStyle name="Normal 10 5 4 5 4 2" xfId="15308"/>
    <cellStyle name="Normal 10 5 4 5 5" xfId="15309"/>
    <cellStyle name="Normal 10 5 4 5 5 2" xfId="15310"/>
    <cellStyle name="Normal 10 5 4 5 6" xfId="15311"/>
    <cellStyle name="Normal 10 5 4 5 7" xfId="15312"/>
    <cellStyle name="Normal 10 5 4 5 8" xfId="15313"/>
    <cellStyle name="Normal 10 5 4 5 9" xfId="36649"/>
    <cellStyle name="Normal 10 5 4 6" xfId="15314"/>
    <cellStyle name="Normal 10 5 4 6 2" xfId="15315"/>
    <cellStyle name="Normal 10 5 4 6 2 2" xfId="15316"/>
    <cellStyle name="Normal 10 5 4 6 3" xfId="15317"/>
    <cellStyle name="Normal 10 5 4 6 3 2" xfId="15318"/>
    <cellStyle name="Normal 10 5 4 6 4" xfId="15319"/>
    <cellStyle name="Normal 10 5 4 6 4 2" xfId="15320"/>
    <cellStyle name="Normal 10 5 4 6 5" xfId="15321"/>
    <cellStyle name="Normal 10 5 4 6 6" xfId="15322"/>
    <cellStyle name="Normal 10 5 4 6 7" xfId="36650"/>
    <cellStyle name="Normal 10 5 4 7" xfId="15323"/>
    <cellStyle name="Normal 10 5 4 7 2" xfId="15324"/>
    <cellStyle name="Normal 10 5 4 8" xfId="15325"/>
    <cellStyle name="Normal 10 5 4 8 2" xfId="15326"/>
    <cellStyle name="Normal 10 5 4 9" xfId="15327"/>
    <cellStyle name="Normal 10 5 4 9 2" xfId="15328"/>
    <cellStyle name="Normal 10 5 4_Actual" xfId="15329"/>
    <cellStyle name="Normal 10 5 5" xfId="15330"/>
    <cellStyle name="Normal 10 5 5 10" xfId="15331"/>
    <cellStyle name="Normal 10 5 5 11" xfId="15332"/>
    <cellStyle name="Normal 10 5 5 12" xfId="15333"/>
    <cellStyle name="Normal 10 5 5 13" xfId="15334"/>
    <cellStyle name="Normal 10 5 5 14" xfId="15335"/>
    <cellStyle name="Normal 10 5 5 15" xfId="36651"/>
    <cellStyle name="Normal 10 5 5 2" xfId="15336"/>
    <cellStyle name="Normal 10 5 5 2 10" xfId="15337"/>
    <cellStyle name="Normal 10 5 5 2 11" xfId="15338"/>
    <cellStyle name="Normal 10 5 5 2 12" xfId="36652"/>
    <cellStyle name="Normal 10 5 5 2 2" xfId="15339"/>
    <cellStyle name="Normal 10 5 5 2 2 2" xfId="15340"/>
    <cellStyle name="Normal 10 5 5 2 2 2 2" xfId="15341"/>
    <cellStyle name="Normal 10 5 5 2 2 2 2 2" xfId="15342"/>
    <cellStyle name="Normal 10 5 5 2 2 2 3" xfId="15343"/>
    <cellStyle name="Normal 10 5 5 2 2 2 3 2" xfId="15344"/>
    <cellStyle name="Normal 10 5 5 2 2 2 4" xfId="15345"/>
    <cellStyle name="Normal 10 5 5 2 2 2 4 2" xfId="15346"/>
    <cellStyle name="Normal 10 5 5 2 2 2 5" xfId="15347"/>
    <cellStyle name="Normal 10 5 5 2 2 2 6" xfId="15348"/>
    <cellStyle name="Normal 10 5 5 2 2 2 7" xfId="36653"/>
    <cellStyle name="Normal 10 5 5 2 2 3" xfId="15349"/>
    <cellStyle name="Normal 10 5 5 2 2 3 2" xfId="15350"/>
    <cellStyle name="Normal 10 5 5 2 2 4" xfId="15351"/>
    <cellStyle name="Normal 10 5 5 2 2 4 2" xfId="15352"/>
    <cellStyle name="Normal 10 5 5 2 2 5" xfId="15353"/>
    <cellStyle name="Normal 10 5 5 2 2 5 2" xfId="15354"/>
    <cellStyle name="Normal 10 5 5 2 2 6" xfId="15355"/>
    <cellStyle name="Normal 10 5 5 2 2 7" xfId="15356"/>
    <cellStyle name="Normal 10 5 5 2 2 8" xfId="15357"/>
    <cellStyle name="Normal 10 5 5 2 2 9" xfId="36654"/>
    <cellStyle name="Normal 10 5 5 2 3" xfId="15358"/>
    <cellStyle name="Normal 10 5 5 2 3 2" xfId="15359"/>
    <cellStyle name="Normal 10 5 5 2 3 2 2" xfId="15360"/>
    <cellStyle name="Normal 10 5 5 2 3 3" xfId="15361"/>
    <cellStyle name="Normal 10 5 5 2 3 3 2" xfId="15362"/>
    <cellStyle name="Normal 10 5 5 2 3 4" xfId="15363"/>
    <cellStyle name="Normal 10 5 5 2 3 4 2" xfId="15364"/>
    <cellStyle name="Normal 10 5 5 2 3 5" xfId="15365"/>
    <cellStyle name="Normal 10 5 5 2 3 6" xfId="15366"/>
    <cellStyle name="Normal 10 5 5 2 3 7" xfId="36655"/>
    <cellStyle name="Normal 10 5 5 2 4" xfId="15367"/>
    <cellStyle name="Normal 10 5 5 2 4 2" xfId="15368"/>
    <cellStyle name="Normal 10 5 5 2 5" xfId="15369"/>
    <cellStyle name="Normal 10 5 5 2 5 2" xfId="15370"/>
    <cellStyle name="Normal 10 5 5 2 6" xfId="15371"/>
    <cellStyle name="Normal 10 5 5 2 6 2" xfId="15372"/>
    <cellStyle name="Normal 10 5 5 2 7" xfId="15373"/>
    <cellStyle name="Normal 10 5 5 2 8" xfId="15374"/>
    <cellStyle name="Normal 10 5 5 2 9" xfId="15375"/>
    <cellStyle name="Normal 10 5 5 3" xfId="15376"/>
    <cellStyle name="Normal 10 5 5 3 10" xfId="15377"/>
    <cellStyle name="Normal 10 5 5 3 11" xfId="15378"/>
    <cellStyle name="Normal 10 5 5 3 12" xfId="36656"/>
    <cellStyle name="Normal 10 5 5 3 2" xfId="15379"/>
    <cellStyle name="Normal 10 5 5 3 2 2" xfId="15380"/>
    <cellStyle name="Normal 10 5 5 3 2 2 2" xfId="15381"/>
    <cellStyle name="Normal 10 5 5 3 2 2 2 2" xfId="15382"/>
    <cellStyle name="Normal 10 5 5 3 2 2 3" xfId="15383"/>
    <cellStyle name="Normal 10 5 5 3 2 2 3 2" xfId="15384"/>
    <cellStyle name="Normal 10 5 5 3 2 2 4" xfId="15385"/>
    <cellStyle name="Normal 10 5 5 3 2 2 4 2" xfId="15386"/>
    <cellStyle name="Normal 10 5 5 3 2 2 5" xfId="15387"/>
    <cellStyle name="Normal 10 5 5 3 2 2 6" xfId="15388"/>
    <cellStyle name="Normal 10 5 5 3 2 2 7" xfId="36657"/>
    <cellStyle name="Normal 10 5 5 3 2 3" xfId="15389"/>
    <cellStyle name="Normal 10 5 5 3 2 3 2" xfId="15390"/>
    <cellStyle name="Normal 10 5 5 3 2 4" xfId="15391"/>
    <cellStyle name="Normal 10 5 5 3 2 4 2" xfId="15392"/>
    <cellStyle name="Normal 10 5 5 3 2 5" xfId="15393"/>
    <cellStyle name="Normal 10 5 5 3 2 5 2" xfId="15394"/>
    <cellStyle name="Normal 10 5 5 3 2 6" xfId="15395"/>
    <cellStyle name="Normal 10 5 5 3 2 7" xfId="15396"/>
    <cellStyle name="Normal 10 5 5 3 2 8" xfId="15397"/>
    <cellStyle name="Normal 10 5 5 3 2 9" xfId="36658"/>
    <cellStyle name="Normal 10 5 5 3 3" xfId="15398"/>
    <cellStyle name="Normal 10 5 5 3 3 2" xfId="15399"/>
    <cellStyle name="Normal 10 5 5 3 3 2 2" xfId="15400"/>
    <cellStyle name="Normal 10 5 5 3 3 3" xfId="15401"/>
    <cellStyle name="Normal 10 5 5 3 3 3 2" xfId="15402"/>
    <cellStyle name="Normal 10 5 5 3 3 4" xfId="15403"/>
    <cellStyle name="Normal 10 5 5 3 3 4 2" xfId="15404"/>
    <cellStyle name="Normal 10 5 5 3 3 5" xfId="15405"/>
    <cellStyle name="Normal 10 5 5 3 3 6" xfId="15406"/>
    <cellStyle name="Normal 10 5 5 3 3 7" xfId="36659"/>
    <cellStyle name="Normal 10 5 5 3 4" xfId="15407"/>
    <cellStyle name="Normal 10 5 5 3 4 2" xfId="15408"/>
    <cellStyle name="Normal 10 5 5 3 5" xfId="15409"/>
    <cellStyle name="Normal 10 5 5 3 5 2" xfId="15410"/>
    <cellStyle name="Normal 10 5 5 3 6" xfId="15411"/>
    <cellStyle name="Normal 10 5 5 3 6 2" xfId="15412"/>
    <cellStyle name="Normal 10 5 5 3 7" xfId="15413"/>
    <cellStyle name="Normal 10 5 5 3 8" xfId="15414"/>
    <cellStyle name="Normal 10 5 5 3 9" xfId="15415"/>
    <cellStyle name="Normal 10 5 5 4" xfId="15416"/>
    <cellStyle name="Normal 10 5 5 4 10" xfId="15417"/>
    <cellStyle name="Normal 10 5 5 4 11" xfId="15418"/>
    <cellStyle name="Normal 10 5 5 4 12" xfId="36660"/>
    <cellStyle name="Normal 10 5 5 4 2" xfId="15419"/>
    <cellStyle name="Normal 10 5 5 4 2 2" xfId="15420"/>
    <cellStyle name="Normal 10 5 5 4 2 2 2" xfId="15421"/>
    <cellStyle name="Normal 10 5 5 4 2 2 2 2" xfId="15422"/>
    <cellStyle name="Normal 10 5 5 4 2 2 3" xfId="15423"/>
    <cellStyle name="Normal 10 5 5 4 2 2 3 2" xfId="15424"/>
    <cellStyle name="Normal 10 5 5 4 2 2 4" xfId="15425"/>
    <cellStyle name="Normal 10 5 5 4 2 2 4 2" xfId="15426"/>
    <cellStyle name="Normal 10 5 5 4 2 2 5" xfId="15427"/>
    <cellStyle name="Normal 10 5 5 4 2 2 6" xfId="15428"/>
    <cellStyle name="Normal 10 5 5 4 2 2 7" xfId="36661"/>
    <cellStyle name="Normal 10 5 5 4 2 3" xfId="15429"/>
    <cellStyle name="Normal 10 5 5 4 2 3 2" xfId="15430"/>
    <cellStyle name="Normal 10 5 5 4 2 4" xfId="15431"/>
    <cellStyle name="Normal 10 5 5 4 2 4 2" xfId="15432"/>
    <cellStyle name="Normal 10 5 5 4 2 5" xfId="15433"/>
    <cellStyle name="Normal 10 5 5 4 2 5 2" xfId="15434"/>
    <cellStyle name="Normal 10 5 5 4 2 6" xfId="15435"/>
    <cellStyle name="Normal 10 5 5 4 2 7" xfId="15436"/>
    <cellStyle name="Normal 10 5 5 4 2 8" xfId="15437"/>
    <cellStyle name="Normal 10 5 5 4 2 9" xfId="36662"/>
    <cellStyle name="Normal 10 5 5 4 3" xfId="15438"/>
    <cellStyle name="Normal 10 5 5 4 3 2" xfId="15439"/>
    <cellStyle name="Normal 10 5 5 4 3 2 2" xfId="15440"/>
    <cellStyle name="Normal 10 5 5 4 3 3" xfId="15441"/>
    <cellStyle name="Normal 10 5 5 4 3 3 2" xfId="15442"/>
    <cellStyle name="Normal 10 5 5 4 3 4" xfId="15443"/>
    <cellStyle name="Normal 10 5 5 4 3 4 2" xfId="15444"/>
    <cellStyle name="Normal 10 5 5 4 3 5" xfId="15445"/>
    <cellStyle name="Normal 10 5 5 4 3 6" xfId="15446"/>
    <cellStyle name="Normal 10 5 5 4 3 7" xfId="36663"/>
    <cellStyle name="Normal 10 5 5 4 4" xfId="15447"/>
    <cellStyle name="Normal 10 5 5 4 4 2" xfId="15448"/>
    <cellStyle name="Normal 10 5 5 4 5" xfId="15449"/>
    <cellStyle name="Normal 10 5 5 4 5 2" xfId="15450"/>
    <cellStyle name="Normal 10 5 5 4 6" xfId="15451"/>
    <cellStyle name="Normal 10 5 5 4 6 2" xfId="15452"/>
    <cellStyle name="Normal 10 5 5 4 7" xfId="15453"/>
    <cellStyle name="Normal 10 5 5 4 8" xfId="15454"/>
    <cellStyle name="Normal 10 5 5 4 9" xfId="15455"/>
    <cellStyle name="Normal 10 5 5 5" xfId="15456"/>
    <cellStyle name="Normal 10 5 5 5 2" xfId="15457"/>
    <cellStyle name="Normal 10 5 5 5 2 2" xfId="15458"/>
    <cellStyle name="Normal 10 5 5 5 2 2 2" xfId="15459"/>
    <cellStyle name="Normal 10 5 5 5 2 3" xfId="15460"/>
    <cellStyle name="Normal 10 5 5 5 2 3 2" xfId="15461"/>
    <cellStyle name="Normal 10 5 5 5 2 4" xfId="15462"/>
    <cellStyle name="Normal 10 5 5 5 2 4 2" xfId="15463"/>
    <cellStyle name="Normal 10 5 5 5 2 5" xfId="15464"/>
    <cellStyle name="Normal 10 5 5 5 2 6" xfId="15465"/>
    <cellStyle name="Normal 10 5 5 5 2 7" xfId="36664"/>
    <cellStyle name="Normal 10 5 5 5 3" xfId="15466"/>
    <cellStyle name="Normal 10 5 5 5 3 2" xfId="15467"/>
    <cellStyle name="Normal 10 5 5 5 4" xfId="15468"/>
    <cellStyle name="Normal 10 5 5 5 4 2" xfId="15469"/>
    <cellStyle name="Normal 10 5 5 5 5" xfId="15470"/>
    <cellStyle name="Normal 10 5 5 5 5 2" xfId="15471"/>
    <cellStyle name="Normal 10 5 5 5 6" xfId="15472"/>
    <cellStyle name="Normal 10 5 5 5 7" xfId="15473"/>
    <cellStyle name="Normal 10 5 5 5 8" xfId="15474"/>
    <cellStyle name="Normal 10 5 5 5 9" xfId="36665"/>
    <cellStyle name="Normal 10 5 5 6" xfId="15475"/>
    <cellStyle name="Normal 10 5 5 6 2" xfId="15476"/>
    <cellStyle name="Normal 10 5 5 6 2 2" xfId="15477"/>
    <cellStyle name="Normal 10 5 5 6 3" xfId="15478"/>
    <cellStyle name="Normal 10 5 5 6 3 2" xfId="15479"/>
    <cellStyle name="Normal 10 5 5 6 4" xfId="15480"/>
    <cellStyle name="Normal 10 5 5 6 4 2" xfId="15481"/>
    <cellStyle name="Normal 10 5 5 6 5" xfId="15482"/>
    <cellStyle name="Normal 10 5 5 6 6" xfId="15483"/>
    <cellStyle name="Normal 10 5 5 6 7" xfId="36666"/>
    <cellStyle name="Normal 10 5 5 7" xfId="15484"/>
    <cellStyle name="Normal 10 5 5 7 2" xfId="15485"/>
    <cellStyle name="Normal 10 5 5 8" xfId="15486"/>
    <cellStyle name="Normal 10 5 5 8 2" xfId="15487"/>
    <cellStyle name="Normal 10 5 5 9" xfId="15488"/>
    <cellStyle name="Normal 10 5 5 9 2" xfId="15489"/>
    <cellStyle name="Normal 10 5 5_Actual" xfId="15490"/>
    <cellStyle name="Normal 10 5 6" xfId="15491"/>
    <cellStyle name="Normal 10 5 6 10" xfId="15492"/>
    <cellStyle name="Normal 10 5 6 11" xfId="15493"/>
    <cellStyle name="Normal 10 5 6 12" xfId="36667"/>
    <cellStyle name="Normal 10 5 6 2" xfId="15494"/>
    <cellStyle name="Normal 10 5 6 2 2" xfId="15495"/>
    <cellStyle name="Normal 10 5 6 2 2 2" xfId="15496"/>
    <cellStyle name="Normal 10 5 6 2 2 2 2" xfId="15497"/>
    <cellStyle name="Normal 10 5 6 2 2 3" xfId="15498"/>
    <cellStyle name="Normal 10 5 6 2 2 3 2" xfId="15499"/>
    <cellStyle name="Normal 10 5 6 2 2 4" xfId="15500"/>
    <cellStyle name="Normal 10 5 6 2 2 4 2" xfId="15501"/>
    <cellStyle name="Normal 10 5 6 2 2 5" xfId="15502"/>
    <cellStyle name="Normal 10 5 6 2 2 6" xfId="15503"/>
    <cellStyle name="Normal 10 5 6 2 2 7" xfId="36668"/>
    <cellStyle name="Normal 10 5 6 2 3" xfId="15504"/>
    <cellStyle name="Normal 10 5 6 2 3 2" xfId="15505"/>
    <cellStyle name="Normal 10 5 6 2 4" xfId="15506"/>
    <cellStyle name="Normal 10 5 6 2 4 2" xfId="15507"/>
    <cellStyle name="Normal 10 5 6 2 5" xfId="15508"/>
    <cellStyle name="Normal 10 5 6 2 5 2" xfId="15509"/>
    <cellStyle name="Normal 10 5 6 2 6" xfId="15510"/>
    <cellStyle name="Normal 10 5 6 2 7" xfId="15511"/>
    <cellStyle name="Normal 10 5 6 2 8" xfId="15512"/>
    <cellStyle name="Normal 10 5 6 2 9" xfId="36669"/>
    <cellStyle name="Normal 10 5 6 3" xfId="15513"/>
    <cellStyle name="Normal 10 5 6 3 2" xfId="15514"/>
    <cellStyle name="Normal 10 5 6 3 2 2" xfId="15515"/>
    <cellStyle name="Normal 10 5 6 3 3" xfId="15516"/>
    <cellStyle name="Normal 10 5 6 3 3 2" xfId="15517"/>
    <cellStyle name="Normal 10 5 6 3 4" xfId="15518"/>
    <cellStyle name="Normal 10 5 6 3 4 2" xfId="15519"/>
    <cellStyle name="Normal 10 5 6 3 5" xfId="15520"/>
    <cellStyle name="Normal 10 5 6 3 6" xfId="15521"/>
    <cellStyle name="Normal 10 5 6 3 7" xfId="36670"/>
    <cellStyle name="Normal 10 5 6 4" xfId="15522"/>
    <cellStyle name="Normal 10 5 6 4 2" xfId="15523"/>
    <cellStyle name="Normal 10 5 6 5" xfId="15524"/>
    <cellStyle name="Normal 10 5 6 5 2" xfId="15525"/>
    <cellStyle name="Normal 10 5 6 6" xfId="15526"/>
    <cellStyle name="Normal 10 5 6 6 2" xfId="15527"/>
    <cellStyle name="Normal 10 5 6 7" xfId="15528"/>
    <cellStyle name="Normal 10 5 6 8" xfId="15529"/>
    <cellStyle name="Normal 10 5 6 9" xfId="15530"/>
    <cellStyle name="Normal 10 5 7" xfId="15531"/>
    <cellStyle name="Normal 10 5 7 10" xfId="15532"/>
    <cellStyle name="Normal 10 5 7 11" xfId="15533"/>
    <cellStyle name="Normal 10 5 7 12" xfId="36671"/>
    <cellStyle name="Normal 10 5 7 2" xfId="15534"/>
    <cellStyle name="Normal 10 5 7 2 2" xfId="15535"/>
    <cellStyle name="Normal 10 5 7 2 2 2" xfId="15536"/>
    <cellStyle name="Normal 10 5 7 2 2 2 2" xfId="15537"/>
    <cellStyle name="Normal 10 5 7 2 2 3" xfId="15538"/>
    <cellStyle name="Normal 10 5 7 2 2 3 2" xfId="15539"/>
    <cellStyle name="Normal 10 5 7 2 2 4" xfId="15540"/>
    <cellStyle name="Normal 10 5 7 2 2 4 2" xfId="15541"/>
    <cellStyle name="Normal 10 5 7 2 2 5" xfId="15542"/>
    <cellStyle name="Normal 10 5 7 2 2 6" xfId="15543"/>
    <cellStyle name="Normal 10 5 7 2 2 7" xfId="36672"/>
    <cellStyle name="Normal 10 5 7 2 3" xfId="15544"/>
    <cellStyle name="Normal 10 5 7 2 3 2" xfId="15545"/>
    <cellStyle name="Normal 10 5 7 2 4" xfId="15546"/>
    <cellStyle name="Normal 10 5 7 2 4 2" xfId="15547"/>
    <cellStyle name="Normal 10 5 7 2 5" xfId="15548"/>
    <cellStyle name="Normal 10 5 7 2 5 2" xfId="15549"/>
    <cellStyle name="Normal 10 5 7 2 6" xfId="15550"/>
    <cellStyle name="Normal 10 5 7 2 7" xfId="15551"/>
    <cellStyle name="Normal 10 5 7 2 8" xfId="15552"/>
    <cellStyle name="Normal 10 5 7 2 9" xfId="36673"/>
    <cellStyle name="Normal 10 5 7 3" xfId="15553"/>
    <cellStyle name="Normal 10 5 7 3 2" xfId="15554"/>
    <cellStyle name="Normal 10 5 7 3 2 2" xfId="15555"/>
    <cellStyle name="Normal 10 5 7 3 3" xfId="15556"/>
    <cellStyle name="Normal 10 5 7 3 3 2" xfId="15557"/>
    <cellStyle name="Normal 10 5 7 3 4" xfId="15558"/>
    <cellStyle name="Normal 10 5 7 3 4 2" xfId="15559"/>
    <cellStyle name="Normal 10 5 7 3 5" xfId="15560"/>
    <cellStyle name="Normal 10 5 7 3 6" xfId="15561"/>
    <cellStyle name="Normal 10 5 7 3 7" xfId="36674"/>
    <cellStyle name="Normal 10 5 7 4" xfId="15562"/>
    <cellStyle name="Normal 10 5 7 4 2" xfId="15563"/>
    <cellStyle name="Normal 10 5 7 5" xfId="15564"/>
    <cellStyle name="Normal 10 5 7 5 2" xfId="15565"/>
    <cellStyle name="Normal 10 5 7 6" xfId="15566"/>
    <cellStyle name="Normal 10 5 7 6 2" xfId="15567"/>
    <cellStyle name="Normal 10 5 7 7" xfId="15568"/>
    <cellStyle name="Normal 10 5 7 8" xfId="15569"/>
    <cellStyle name="Normal 10 5 7 9" xfId="15570"/>
    <cellStyle name="Normal 10 5 8" xfId="15571"/>
    <cellStyle name="Normal 10 5 8 10" xfId="15572"/>
    <cellStyle name="Normal 10 5 8 11" xfId="15573"/>
    <cellStyle name="Normal 10 5 8 12" xfId="36675"/>
    <cellStyle name="Normal 10 5 8 2" xfId="15574"/>
    <cellStyle name="Normal 10 5 8 2 2" xfId="15575"/>
    <cellStyle name="Normal 10 5 8 2 2 2" xfId="15576"/>
    <cellStyle name="Normal 10 5 8 2 2 2 2" xfId="15577"/>
    <cellStyle name="Normal 10 5 8 2 2 3" xfId="15578"/>
    <cellStyle name="Normal 10 5 8 2 2 3 2" xfId="15579"/>
    <cellStyle name="Normal 10 5 8 2 2 4" xfId="15580"/>
    <cellStyle name="Normal 10 5 8 2 2 4 2" xfId="15581"/>
    <cellStyle name="Normal 10 5 8 2 2 5" xfId="15582"/>
    <cellStyle name="Normal 10 5 8 2 2 6" xfId="15583"/>
    <cellStyle name="Normal 10 5 8 2 2 7" xfId="36676"/>
    <cellStyle name="Normal 10 5 8 2 3" xfId="15584"/>
    <cellStyle name="Normal 10 5 8 2 3 2" xfId="15585"/>
    <cellStyle name="Normal 10 5 8 2 4" xfId="15586"/>
    <cellStyle name="Normal 10 5 8 2 4 2" xfId="15587"/>
    <cellStyle name="Normal 10 5 8 2 5" xfId="15588"/>
    <cellStyle name="Normal 10 5 8 2 5 2" xfId="15589"/>
    <cellStyle name="Normal 10 5 8 2 6" xfId="15590"/>
    <cellStyle name="Normal 10 5 8 2 7" xfId="15591"/>
    <cellStyle name="Normal 10 5 8 2 8" xfId="15592"/>
    <cellStyle name="Normal 10 5 8 2 9" xfId="36677"/>
    <cellStyle name="Normal 10 5 8 3" xfId="15593"/>
    <cellStyle name="Normal 10 5 8 3 2" xfId="15594"/>
    <cellStyle name="Normal 10 5 8 3 2 2" xfId="15595"/>
    <cellStyle name="Normal 10 5 8 3 3" xfId="15596"/>
    <cellStyle name="Normal 10 5 8 3 3 2" xfId="15597"/>
    <cellStyle name="Normal 10 5 8 3 4" xfId="15598"/>
    <cellStyle name="Normal 10 5 8 3 4 2" xfId="15599"/>
    <cellStyle name="Normal 10 5 8 3 5" xfId="15600"/>
    <cellStyle name="Normal 10 5 8 3 6" xfId="15601"/>
    <cellStyle name="Normal 10 5 8 3 7" xfId="36678"/>
    <cellStyle name="Normal 10 5 8 4" xfId="15602"/>
    <cellStyle name="Normal 10 5 8 4 2" xfId="15603"/>
    <cellStyle name="Normal 10 5 8 5" xfId="15604"/>
    <cellStyle name="Normal 10 5 8 5 2" xfId="15605"/>
    <cellStyle name="Normal 10 5 8 6" xfId="15606"/>
    <cellStyle name="Normal 10 5 8 6 2" xfId="15607"/>
    <cellStyle name="Normal 10 5 8 7" xfId="15608"/>
    <cellStyle name="Normal 10 5 8 8" xfId="15609"/>
    <cellStyle name="Normal 10 5 8 9" xfId="15610"/>
    <cellStyle name="Normal 10 5 9" xfId="15611"/>
    <cellStyle name="Normal 10 5 9 10" xfId="15612"/>
    <cellStyle name="Normal 10 5 9 11" xfId="36679"/>
    <cellStyle name="Normal 10 5 9 2" xfId="15613"/>
    <cellStyle name="Normal 10 5 9 2 2" xfId="15614"/>
    <cellStyle name="Normal 10 5 9 2 2 2" xfId="15615"/>
    <cellStyle name="Normal 10 5 9 2 3" xfId="15616"/>
    <cellStyle name="Normal 10 5 9 2 3 2" xfId="15617"/>
    <cellStyle name="Normal 10 5 9 2 4" xfId="15618"/>
    <cellStyle name="Normal 10 5 9 2 4 2" xfId="15619"/>
    <cellStyle name="Normal 10 5 9 2 5" xfId="15620"/>
    <cellStyle name="Normal 10 5 9 2 6" xfId="15621"/>
    <cellStyle name="Normal 10 5 9 2 7" xfId="36680"/>
    <cellStyle name="Normal 10 5 9 3" xfId="15622"/>
    <cellStyle name="Normal 10 5 9 3 2" xfId="15623"/>
    <cellStyle name="Normal 10 5 9 4" xfId="15624"/>
    <cellStyle name="Normal 10 5 9 4 2" xfId="15625"/>
    <cellStyle name="Normal 10 5 9 5" xfId="15626"/>
    <cellStyle name="Normal 10 5 9 5 2" xfId="15627"/>
    <cellStyle name="Normal 10 5 9 6" xfId="15628"/>
    <cellStyle name="Normal 10 5 9 7" xfId="15629"/>
    <cellStyle name="Normal 10 5 9 8" xfId="15630"/>
    <cellStyle name="Normal 10 5 9 9" xfId="15631"/>
    <cellStyle name="Normal 10 5_Actual" xfId="15632"/>
    <cellStyle name="Normal 10 50" xfId="15633"/>
    <cellStyle name="Normal 10 50 2" xfId="15634"/>
    <cellStyle name="Normal 10 51" xfId="15635"/>
    <cellStyle name="Normal 10 51 2" xfId="15636"/>
    <cellStyle name="Normal 10 52" xfId="15637"/>
    <cellStyle name="Normal 10 52 2" xfId="15638"/>
    <cellStyle name="Normal 10 53" xfId="15639"/>
    <cellStyle name="Normal 10 53 2" xfId="15640"/>
    <cellStyle name="Normal 10 54" xfId="15641"/>
    <cellStyle name="Normal 10 54 2" xfId="15642"/>
    <cellStyle name="Normal 10 55" xfId="15643"/>
    <cellStyle name="Normal 10 55 2" xfId="15644"/>
    <cellStyle name="Normal 10 56" xfId="15645"/>
    <cellStyle name="Normal 10 56 2" xfId="15646"/>
    <cellStyle name="Normal 10 57" xfId="15647"/>
    <cellStyle name="Normal 10 57 2" xfId="15648"/>
    <cellStyle name="Normal 10 58" xfId="15649"/>
    <cellStyle name="Normal 10 58 2" xfId="15650"/>
    <cellStyle name="Normal 10 59" xfId="15651"/>
    <cellStyle name="Normal 10 59 2" xfId="15652"/>
    <cellStyle name="Normal 10 6" xfId="15653"/>
    <cellStyle name="Normal 10 6 10" xfId="15654"/>
    <cellStyle name="Normal 10 6 10 2" xfId="15655"/>
    <cellStyle name="Normal 10 6 10 2 2" xfId="15656"/>
    <cellStyle name="Normal 10 6 10 2 2 2" xfId="15657"/>
    <cellStyle name="Normal 10 6 10 2 3" xfId="15658"/>
    <cellStyle name="Normal 10 6 10 2 3 2" xfId="15659"/>
    <cellStyle name="Normal 10 6 10 2 4" xfId="15660"/>
    <cellStyle name="Normal 10 6 10 2 4 2" xfId="15661"/>
    <cellStyle name="Normal 10 6 10 2 5" xfId="15662"/>
    <cellStyle name="Normal 10 6 10 2 6" xfId="15663"/>
    <cellStyle name="Normal 10 6 10 2 7" xfId="36681"/>
    <cellStyle name="Normal 10 6 10 3" xfId="15664"/>
    <cellStyle name="Normal 10 6 10 3 2" xfId="15665"/>
    <cellStyle name="Normal 10 6 10 4" xfId="15666"/>
    <cellStyle name="Normal 10 6 10 4 2" xfId="15667"/>
    <cellStyle name="Normal 10 6 10 5" xfId="15668"/>
    <cellStyle name="Normal 10 6 10 5 2" xfId="15669"/>
    <cellStyle name="Normal 10 6 10 6" xfId="15670"/>
    <cellStyle name="Normal 10 6 10 7" xfId="15671"/>
    <cellStyle name="Normal 10 6 10 8" xfId="36682"/>
    <cellStyle name="Normal 10 6 11" xfId="15672"/>
    <cellStyle name="Normal 10 6 12" xfId="15673"/>
    <cellStyle name="Normal 10 6 12 2" xfId="15674"/>
    <cellStyle name="Normal 10 6 12 2 2" xfId="15675"/>
    <cellStyle name="Normal 10 6 12 2 2 2" xfId="15676"/>
    <cellStyle name="Normal 10 6 12 2 3" xfId="15677"/>
    <cellStyle name="Normal 10 6 12 2 3 2" xfId="15678"/>
    <cellStyle name="Normal 10 6 12 2 4" xfId="15679"/>
    <cellStyle name="Normal 10 6 12 2 4 2" xfId="15680"/>
    <cellStyle name="Normal 10 6 12 2 5" xfId="15681"/>
    <cellStyle name="Normal 10 6 12 2 6" xfId="15682"/>
    <cellStyle name="Normal 10 6 12 2 7" xfId="36683"/>
    <cellStyle name="Normal 10 6 12 3" xfId="15683"/>
    <cellStyle name="Normal 10 6 12 3 2" xfId="15684"/>
    <cellStyle name="Normal 10 6 12 4" xfId="15685"/>
    <cellStyle name="Normal 10 6 12 4 2" xfId="15686"/>
    <cellStyle name="Normal 10 6 12 5" xfId="15687"/>
    <cellStyle name="Normal 10 6 12 5 2" xfId="15688"/>
    <cellStyle name="Normal 10 6 12 6" xfId="15689"/>
    <cellStyle name="Normal 10 6 12 7" xfId="15690"/>
    <cellStyle name="Normal 10 6 12 8" xfId="36684"/>
    <cellStyle name="Normal 10 6 13" xfId="15691"/>
    <cellStyle name="Normal 10 6 13 2" xfId="15692"/>
    <cellStyle name="Normal 10 6 13 2 2" xfId="15693"/>
    <cellStyle name="Normal 10 6 13 3" xfId="15694"/>
    <cellStyle name="Normal 10 6 13 3 2" xfId="15695"/>
    <cellStyle name="Normal 10 6 13 4" xfId="15696"/>
    <cellStyle name="Normal 10 6 13 4 2" xfId="15697"/>
    <cellStyle name="Normal 10 6 13 5" xfId="15698"/>
    <cellStyle name="Normal 10 6 13 6" xfId="15699"/>
    <cellStyle name="Normal 10 6 13 7" xfId="36685"/>
    <cellStyle name="Normal 10 6 14" xfId="15700"/>
    <cellStyle name="Normal 10 6 14 2" xfId="15701"/>
    <cellStyle name="Normal 10 6 14 2 2" xfId="15702"/>
    <cellStyle name="Normal 10 6 14 3" xfId="15703"/>
    <cellStyle name="Normal 10 6 14 3 2" xfId="15704"/>
    <cellStyle name="Normal 10 6 14 4" xfId="15705"/>
    <cellStyle name="Normal 10 6 15" xfId="15706"/>
    <cellStyle name="Normal 10 6 15 2" xfId="15707"/>
    <cellStyle name="Normal 10 6 15 2 2" xfId="15708"/>
    <cellStyle name="Normal 10 6 15 3" xfId="15709"/>
    <cellStyle name="Normal 10 6 16" xfId="15710"/>
    <cellStyle name="Normal 10 6 16 2" xfId="15711"/>
    <cellStyle name="Normal 10 6 17" xfId="15712"/>
    <cellStyle name="Normal 10 6 17 2" xfId="15713"/>
    <cellStyle name="Normal 10 6 18" xfId="15714"/>
    <cellStyle name="Normal 10 6 18 2" xfId="15715"/>
    <cellStyle name="Normal 10 6 19" xfId="15716"/>
    <cellStyle name="Normal 10 6 19 2" xfId="15717"/>
    <cellStyle name="Normal 10 6 2" xfId="15718"/>
    <cellStyle name="Normal 10 6 2 10" xfId="15719"/>
    <cellStyle name="Normal 10 6 2 11" xfId="15720"/>
    <cellStyle name="Normal 10 6 2 12" xfId="15721"/>
    <cellStyle name="Normal 10 6 2 13" xfId="15722"/>
    <cellStyle name="Normal 10 6 2 14" xfId="15723"/>
    <cellStyle name="Normal 10 6 2 15" xfId="36686"/>
    <cellStyle name="Normal 10 6 2 2" xfId="15724"/>
    <cellStyle name="Normal 10 6 2 2 10" xfId="15725"/>
    <cellStyle name="Normal 10 6 2 2 11" xfId="15726"/>
    <cellStyle name="Normal 10 6 2 2 12" xfId="15727"/>
    <cellStyle name="Normal 10 6 2 2 13" xfId="36687"/>
    <cellStyle name="Normal 10 6 2 2 2" xfId="15728"/>
    <cellStyle name="Normal 10 6 2 2 2 10" xfId="15729"/>
    <cellStyle name="Normal 10 6 2 2 2 11" xfId="15730"/>
    <cellStyle name="Normal 10 6 2 2 2 12" xfId="36688"/>
    <cellStyle name="Normal 10 6 2 2 2 2" xfId="15731"/>
    <cellStyle name="Normal 10 6 2 2 2 2 2" xfId="15732"/>
    <cellStyle name="Normal 10 6 2 2 2 2 2 2" xfId="15733"/>
    <cellStyle name="Normal 10 6 2 2 2 2 2 2 2" xfId="15734"/>
    <cellStyle name="Normal 10 6 2 2 2 2 2 3" xfId="15735"/>
    <cellStyle name="Normal 10 6 2 2 2 2 2 3 2" xfId="15736"/>
    <cellStyle name="Normal 10 6 2 2 2 2 2 4" xfId="15737"/>
    <cellStyle name="Normal 10 6 2 2 2 2 2 4 2" xfId="15738"/>
    <cellStyle name="Normal 10 6 2 2 2 2 2 5" xfId="15739"/>
    <cellStyle name="Normal 10 6 2 2 2 2 2 6" xfId="15740"/>
    <cellStyle name="Normal 10 6 2 2 2 2 2 7" xfId="36689"/>
    <cellStyle name="Normal 10 6 2 2 2 2 3" xfId="15741"/>
    <cellStyle name="Normal 10 6 2 2 2 2 3 2" xfId="15742"/>
    <cellStyle name="Normal 10 6 2 2 2 2 4" xfId="15743"/>
    <cellStyle name="Normal 10 6 2 2 2 2 4 2" xfId="15744"/>
    <cellStyle name="Normal 10 6 2 2 2 2 5" xfId="15745"/>
    <cellStyle name="Normal 10 6 2 2 2 2 5 2" xfId="15746"/>
    <cellStyle name="Normal 10 6 2 2 2 2 6" xfId="15747"/>
    <cellStyle name="Normal 10 6 2 2 2 2 7" xfId="15748"/>
    <cellStyle name="Normal 10 6 2 2 2 2 8" xfId="15749"/>
    <cellStyle name="Normal 10 6 2 2 2 2 9" xfId="36690"/>
    <cellStyle name="Normal 10 6 2 2 2 3" xfId="15750"/>
    <cellStyle name="Normal 10 6 2 2 2 3 2" xfId="15751"/>
    <cellStyle name="Normal 10 6 2 2 2 3 2 2" xfId="15752"/>
    <cellStyle name="Normal 10 6 2 2 2 3 3" xfId="15753"/>
    <cellStyle name="Normal 10 6 2 2 2 3 3 2" xfId="15754"/>
    <cellStyle name="Normal 10 6 2 2 2 3 4" xfId="15755"/>
    <cellStyle name="Normal 10 6 2 2 2 3 4 2" xfId="15756"/>
    <cellStyle name="Normal 10 6 2 2 2 3 5" xfId="15757"/>
    <cellStyle name="Normal 10 6 2 2 2 3 6" xfId="15758"/>
    <cellStyle name="Normal 10 6 2 2 2 3 7" xfId="36691"/>
    <cellStyle name="Normal 10 6 2 2 2 4" xfId="15759"/>
    <cellStyle name="Normal 10 6 2 2 2 4 2" xfId="15760"/>
    <cellStyle name="Normal 10 6 2 2 2 5" xfId="15761"/>
    <cellStyle name="Normal 10 6 2 2 2 5 2" xfId="15762"/>
    <cellStyle name="Normal 10 6 2 2 2 6" xfId="15763"/>
    <cellStyle name="Normal 10 6 2 2 2 6 2" xfId="15764"/>
    <cellStyle name="Normal 10 6 2 2 2 7" xfId="15765"/>
    <cellStyle name="Normal 10 6 2 2 2 8" xfId="15766"/>
    <cellStyle name="Normal 10 6 2 2 2 9" xfId="15767"/>
    <cellStyle name="Normal 10 6 2 2 3" xfId="15768"/>
    <cellStyle name="Normal 10 6 2 2 3 2" xfId="15769"/>
    <cellStyle name="Normal 10 6 2 2 3 2 2" xfId="15770"/>
    <cellStyle name="Normal 10 6 2 2 3 2 2 2" xfId="15771"/>
    <cellStyle name="Normal 10 6 2 2 3 2 3" xfId="15772"/>
    <cellStyle name="Normal 10 6 2 2 3 2 3 2" xfId="15773"/>
    <cellStyle name="Normal 10 6 2 2 3 2 4" xfId="15774"/>
    <cellStyle name="Normal 10 6 2 2 3 2 4 2" xfId="15775"/>
    <cellStyle name="Normal 10 6 2 2 3 2 5" xfId="15776"/>
    <cellStyle name="Normal 10 6 2 2 3 2 6" xfId="15777"/>
    <cellStyle name="Normal 10 6 2 2 3 2 7" xfId="36692"/>
    <cellStyle name="Normal 10 6 2 2 3 3" xfId="15778"/>
    <cellStyle name="Normal 10 6 2 2 3 3 2" xfId="15779"/>
    <cellStyle name="Normal 10 6 2 2 3 4" xfId="15780"/>
    <cellStyle name="Normal 10 6 2 2 3 4 2" xfId="15781"/>
    <cellStyle name="Normal 10 6 2 2 3 5" xfId="15782"/>
    <cellStyle name="Normal 10 6 2 2 3 5 2" xfId="15783"/>
    <cellStyle name="Normal 10 6 2 2 3 6" xfId="15784"/>
    <cellStyle name="Normal 10 6 2 2 3 7" xfId="15785"/>
    <cellStyle name="Normal 10 6 2 2 3 8" xfId="15786"/>
    <cellStyle name="Normal 10 6 2 2 3 9" xfId="36693"/>
    <cellStyle name="Normal 10 6 2 2 4" xfId="15787"/>
    <cellStyle name="Normal 10 6 2 2 4 2" xfId="15788"/>
    <cellStyle name="Normal 10 6 2 2 4 2 2" xfId="15789"/>
    <cellStyle name="Normal 10 6 2 2 4 3" xfId="15790"/>
    <cellStyle name="Normal 10 6 2 2 4 3 2" xfId="15791"/>
    <cellStyle name="Normal 10 6 2 2 4 4" xfId="15792"/>
    <cellStyle name="Normal 10 6 2 2 4 4 2" xfId="15793"/>
    <cellStyle name="Normal 10 6 2 2 4 5" xfId="15794"/>
    <cellStyle name="Normal 10 6 2 2 4 6" xfId="15795"/>
    <cellStyle name="Normal 10 6 2 2 4 7" xfId="36694"/>
    <cellStyle name="Normal 10 6 2 2 5" xfId="15796"/>
    <cellStyle name="Normal 10 6 2 2 5 2" xfId="15797"/>
    <cellStyle name="Normal 10 6 2 2 6" xfId="15798"/>
    <cellStyle name="Normal 10 6 2 2 6 2" xfId="15799"/>
    <cellStyle name="Normal 10 6 2 2 7" xfId="15800"/>
    <cellStyle name="Normal 10 6 2 2 7 2" xfId="15801"/>
    <cellStyle name="Normal 10 6 2 2 8" xfId="15802"/>
    <cellStyle name="Normal 10 6 2 2 9" xfId="15803"/>
    <cellStyle name="Normal 10 6 2 2_Actual" xfId="15804"/>
    <cellStyle name="Normal 10 6 2 3" xfId="15805"/>
    <cellStyle name="Normal 10 6 2 3 10" xfId="15806"/>
    <cellStyle name="Normal 10 6 2 3 11" xfId="15807"/>
    <cellStyle name="Normal 10 6 2 3 12" xfId="15808"/>
    <cellStyle name="Normal 10 6 2 3 13" xfId="36695"/>
    <cellStyle name="Normal 10 6 2 3 2" xfId="15809"/>
    <cellStyle name="Normal 10 6 2 3 2 10" xfId="15810"/>
    <cellStyle name="Normal 10 6 2 3 2 11" xfId="15811"/>
    <cellStyle name="Normal 10 6 2 3 2 12" xfId="36696"/>
    <cellStyle name="Normal 10 6 2 3 2 2" xfId="15812"/>
    <cellStyle name="Normal 10 6 2 3 2 2 2" xfId="15813"/>
    <cellStyle name="Normal 10 6 2 3 2 2 2 2" xfId="15814"/>
    <cellStyle name="Normal 10 6 2 3 2 2 2 2 2" xfId="15815"/>
    <cellStyle name="Normal 10 6 2 3 2 2 2 3" xfId="15816"/>
    <cellStyle name="Normal 10 6 2 3 2 2 2 3 2" xfId="15817"/>
    <cellStyle name="Normal 10 6 2 3 2 2 2 4" xfId="15818"/>
    <cellStyle name="Normal 10 6 2 3 2 2 2 4 2" xfId="15819"/>
    <cellStyle name="Normal 10 6 2 3 2 2 2 5" xfId="15820"/>
    <cellStyle name="Normal 10 6 2 3 2 2 2 6" xfId="15821"/>
    <cellStyle name="Normal 10 6 2 3 2 2 2 7" xfId="36697"/>
    <cellStyle name="Normal 10 6 2 3 2 2 3" xfId="15822"/>
    <cellStyle name="Normal 10 6 2 3 2 2 3 2" xfId="15823"/>
    <cellStyle name="Normal 10 6 2 3 2 2 4" xfId="15824"/>
    <cellStyle name="Normal 10 6 2 3 2 2 4 2" xfId="15825"/>
    <cellStyle name="Normal 10 6 2 3 2 2 5" xfId="15826"/>
    <cellStyle name="Normal 10 6 2 3 2 2 5 2" xfId="15827"/>
    <cellStyle name="Normal 10 6 2 3 2 2 6" xfId="15828"/>
    <cellStyle name="Normal 10 6 2 3 2 2 7" xfId="15829"/>
    <cellStyle name="Normal 10 6 2 3 2 2 8" xfId="15830"/>
    <cellStyle name="Normal 10 6 2 3 2 2 9" xfId="36698"/>
    <cellStyle name="Normal 10 6 2 3 2 3" xfId="15831"/>
    <cellStyle name="Normal 10 6 2 3 2 3 2" xfId="15832"/>
    <cellStyle name="Normal 10 6 2 3 2 3 2 2" xfId="15833"/>
    <cellStyle name="Normal 10 6 2 3 2 3 3" xfId="15834"/>
    <cellStyle name="Normal 10 6 2 3 2 3 3 2" xfId="15835"/>
    <cellStyle name="Normal 10 6 2 3 2 3 4" xfId="15836"/>
    <cellStyle name="Normal 10 6 2 3 2 3 4 2" xfId="15837"/>
    <cellStyle name="Normal 10 6 2 3 2 3 5" xfId="15838"/>
    <cellStyle name="Normal 10 6 2 3 2 3 6" xfId="15839"/>
    <cellStyle name="Normal 10 6 2 3 2 3 7" xfId="36699"/>
    <cellStyle name="Normal 10 6 2 3 2 4" xfId="15840"/>
    <cellStyle name="Normal 10 6 2 3 2 4 2" xfId="15841"/>
    <cellStyle name="Normal 10 6 2 3 2 5" xfId="15842"/>
    <cellStyle name="Normal 10 6 2 3 2 5 2" xfId="15843"/>
    <cellStyle name="Normal 10 6 2 3 2 6" xfId="15844"/>
    <cellStyle name="Normal 10 6 2 3 2 6 2" xfId="15845"/>
    <cellStyle name="Normal 10 6 2 3 2 7" xfId="15846"/>
    <cellStyle name="Normal 10 6 2 3 2 8" xfId="15847"/>
    <cellStyle name="Normal 10 6 2 3 2 9" xfId="15848"/>
    <cellStyle name="Normal 10 6 2 3 3" xfId="15849"/>
    <cellStyle name="Normal 10 6 2 3 3 2" xfId="15850"/>
    <cellStyle name="Normal 10 6 2 3 3 2 2" xfId="15851"/>
    <cellStyle name="Normal 10 6 2 3 3 2 2 2" xfId="15852"/>
    <cellStyle name="Normal 10 6 2 3 3 2 3" xfId="15853"/>
    <cellStyle name="Normal 10 6 2 3 3 2 3 2" xfId="15854"/>
    <cellStyle name="Normal 10 6 2 3 3 2 4" xfId="15855"/>
    <cellStyle name="Normal 10 6 2 3 3 2 4 2" xfId="15856"/>
    <cellStyle name="Normal 10 6 2 3 3 2 5" xfId="15857"/>
    <cellStyle name="Normal 10 6 2 3 3 2 6" xfId="15858"/>
    <cellStyle name="Normal 10 6 2 3 3 2 7" xfId="36700"/>
    <cellStyle name="Normal 10 6 2 3 3 3" xfId="15859"/>
    <cellStyle name="Normal 10 6 2 3 3 3 2" xfId="15860"/>
    <cellStyle name="Normal 10 6 2 3 3 4" xfId="15861"/>
    <cellStyle name="Normal 10 6 2 3 3 4 2" xfId="15862"/>
    <cellStyle name="Normal 10 6 2 3 3 5" xfId="15863"/>
    <cellStyle name="Normal 10 6 2 3 3 5 2" xfId="15864"/>
    <cellStyle name="Normal 10 6 2 3 3 6" xfId="15865"/>
    <cellStyle name="Normal 10 6 2 3 3 7" xfId="15866"/>
    <cellStyle name="Normal 10 6 2 3 3 8" xfId="15867"/>
    <cellStyle name="Normal 10 6 2 3 3 9" xfId="36701"/>
    <cellStyle name="Normal 10 6 2 3 4" xfId="15868"/>
    <cellStyle name="Normal 10 6 2 3 4 2" xfId="15869"/>
    <cellStyle name="Normal 10 6 2 3 4 2 2" xfId="15870"/>
    <cellStyle name="Normal 10 6 2 3 4 3" xfId="15871"/>
    <cellStyle name="Normal 10 6 2 3 4 3 2" xfId="15872"/>
    <cellStyle name="Normal 10 6 2 3 4 4" xfId="15873"/>
    <cellStyle name="Normal 10 6 2 3 4 4 2" xfId="15874"/>
    <cellStyle name="Normal 10 6 2 3 4 5" xfId="15875"/>
    <cellStyle name="Normal 10 6 2 3 4 6" xfId="15876"/>
    <cellStyle name="Normal 10 6 2 3 4 7" xfId="36702"/>
    <cellStyle name="Normal 10 6 2 3 5" xfId="15877"/>
    <cellStyle name="Normal 10 6 2 3 5 2" xfId="15878"/>
    <cellStyle name="Normal 10 6 2 3 6" xfId="15879"/>
    <cellStyle name="Normal 10 6 2 3 6 2" xfId="15880"/>
    <cellStyle name="Normal 10 6 2 3 7" xfId="15881"/>
    <cellStyle name="Normal 10 6 2 3 7 2" xfId="15882"/>
    <cellStyle name="Normal 10 6 2 3 8" xfId="15883"/>
    <cellStyle name="Normal 10 6 2 3 9" xfId="15884"/>
    <cellStyle name="Normal 10 6 2 3_Actual" xfId="15885"/>
    <cellStyle name="Normal 10 6 2 4" xfId="15886"/>
    <cellStyle name="Normal 10 6 2 4 10" xfId="15887"/>
    <cellStyle name="Normal 10 6 2 4 11" xfId="15888"/>
    <cellStyle name="Normal 10 6 2 4 12" xfId="36703"/>
    <cellStyle name="Normal 10 6 2 4 2" xfId="15889"/>
    <cellStyle name="Normal 10 6 2 4 2 2" xfId="15890"/>
    <cellStyle name="Normal 10 6 2 4 2 2 2" xfId="15891"/>
    <cellStyle name="Normal 10 6 2 4 2 2 2 2" xfId="15892"/>
    <cellStyle name="Normal 10 6 2 4 2 2 3" xfId="15893"/>
    <cellStyle name="Normal 10 6 2 4 2 2 3 2" xfId="15894"/>
    <cellStyle name="Normal 10 6 2 4 2 2 4" xfId="15895"/>
    <cellStyle name="Normal 10 6 2 4 2 2 4 2" xfId="15896"/>
    <cellStyle name="Normal 10 6 2 4 2 2 5" xfId="15897"/>
    <cellStyle name="Normal 10 6 2 4 2 2 6" xfId="15898"/>
    <cellStyle name="Normal 10 6 2 4 2 2 7" xfId="36704"/>
    <cellStyle name="Normal 10 6 2 4 2 3" xfId="15899"/>
    <cellStyle name="Normal 10 6 2 4 2 3 2" xfId="15900"/>
    <cellStyle name="Normal 10 6 2 4 2 4" xfId="15901"/>
    <cellStyle name="Normal 10 6 2 4 2 4 2" xfId="15902"/>
    <cellStyle name="Normal 10 6 2 4 2 5" xfId="15903"/>
    <cellStyle name="Normal 10 6 2 4 2 5 2" xfId="15904"/>
    <cellStyle name="Normal 10 6 2 4 2 6" xfId="15905"/>
    <cellStyle name="Normal 10 6 2 4 2 7" xfId="15906"/>
    <cellStyle name="Normal 10 6 2 4 2 8" xfId="15907"/>
    <cellStyle name="Normal 10 6 2 4 2 9" xfId="36705"/>
    <cellStyle name="Normal 10 6 2 4 3" xfId="15908"/>
    <cellStyle name="Normal 10 6 2 4 3 2" xfId="15909"/>
    <cellStyle name="Normal 10 6 2 4 3 2 2" xfId="15910"/>
    <cellStyle name="Normal 10 6 2 4 3 3" xfId="15911"/>
    <cellStyle name="Normal 10 6 2 4 3 3 2" xfId="15912"/>
    <cellStyle name="Normal 10 6 2 4 3 4" xfId="15913"/>
    <cellStyle name="Normal 10 6 2 4 3 4 2" xfId="15914"/>
    <cellStyle name="Normal 10 6 2 4 3 5" xfId="15915"/>
    <cellStyle name="Normal 10 6 2 4 3 6" xfId="15916"/>
    <cellStyle name="Normal 10 6 2 4 3 7" xfId="36706"/>
    <cellStyle name="Normal 10 6 2 4 4" xfId="15917"/>
    <cellStyle name="Normal 10 6 2 4 4 2" xfId="15918"/>
    <cellStyle name="Normal 10 6 2 4 5" xfId="15919"/>
    <cellStyle name="Normal 10 6 2 4 5 2" xfId="15920"/>
    <cellStyle name="Normal 10 6 2 4 6" xfId="15921"/>
    <cellStyle name="Normal 10 6 2 4 6 2" xfId="15922"/>
    <cellStyle name="Normal 10 6 2 4 7" xfId="15923"/>
    <cellStyle name="Normal 10 6 2 4 8" xfId="15924"/>
    <cellStyle name="Normal 10 6 2 4 9" xfId="15925"/>
    <cellStyle name="Normal 10 6 2 5" xfId="15926"/>
    <cellStyle name="Normal 10 6 2 5 2" xfId="15927"/>
    <cellStyle name="Normal 10 6 2 5 2 2" xfId="15928"/>
    <cellStyle name="Normal 10 6 2 5 2 2 2" xfId="15929"/>
    <cellStyle name="Normal 10 6 2 5 2 3" xfId="15930"/>
    <cellStyle name="Normal 10 6 2 5 2 3 2" xfId="15931"/>
    <cellStyle name="Normal 10 6 2 5 2 4" xfId="15932"/>
    <cellStyle name="Normal 10 6 2 5 2 4 2" xfId="15933"/>
    <cellStyle name="Normal 10 6 2 5 2 5" xfId="15934"/>
    <cellStyle name="Normal 10 6 2 5 2 6" xfId="15935"/>
    <cellStyle name="Normal 10 6 2 5 2 7" xfId="36707"/>
    <cellStyle name="Normal 10 6 2 5 3" xfId="15936"/>
    <cellStyle name="Normal 10 6 2 5 3 2" xfId="15937"/>
    <cellStyle name="Normal 10 6 2 5 4" xfId="15938"/>
    <cellStyle name="Normal 10 6 2 5 4 2" xfId="15939"/>
    <cellStyle name="Normal 10 6 2 5 5" xfId="15940"/>
    <cellStyle name="Normal 10 6 2 5 5 2" xfId="15941"/>
    <cellStyle name="Normal 10 6 2 5 6" xfId="15942"/>
    <cellStyle name="Normal 10 6 2 5 7" xfId="15943"/>
    <cellStyle name="Normal 10 6 2 5 8" xfId="15944"/>
    <cellStyle name="Normal 10 6 2 5 9" xfId="36708"/>
    <cellStyle name="Normal 10 6 2 6" xfId="15945"/>
    <cellStyle name="Normal 10 6 2 6 2" xfId="15946"/>
    <cellStyle name="Normal 10 6 2 6 2 2" xfId="15947"/>
    <cellStyle name="Normal 10 6 2 6 3" xfId="15948"/>
    <cellStyle name="Normal 10 6 2 6 3 2" xfId="15949"/>
    <cellStyle name="Normal 10 6 2 6 4" xfId="15950"/>
    <cellStyle name="Normal 10 6 2 6 4 2" xfId="15951"/>
    <cellStyle name="Normal 10 6 2 6 5" xfId="15952"/>
    <cellStyle name="Normal 10 6 2 6 6" xfId="15953"/>
    <cellStyle name="Normal 10 6 2 6 7" xfId="36709"/>
    <cellStyle name="Normal 10 6 2 7" xfId="15954"/>
    <cellStyle name="Normal 10 6 2 7 2" xfId="15955"/>
    <cellStyle name="Normal 10 6 2 8" xfId="15956"/>
    <cellStyle name="Normal 10 6 2 8 2" xfId="15957"/>
    <cellStyle name="Normal 10 6 2 9" xfId="15958"/>
    <cellStyle name="Normal 10 6 2 9 2" xfId="15959"/>
    <cellStyle name="Normal 10 6 2_Actual" xfId="15960"/>
    <cellStyle name="Normal 10 6 20" xfId="15961"/>
    <cellStyle name="Normal 10 6 20 2" xfId="15962"/>
    <cellStyle name="Normal 10 6 21" xfId="15963"/>
    <cellStyle name="Normal 10 6 21 2" xfId="15964"/>
    <cellStyle name="Normal 10 6 22" xfId="15965"/>
    <cellStyle name="Normal 10 6 22 2" xfId="15966"/>
    <cellStyle name="Normal 10 6 23" xfId="15967"/>
    <cellStyle name="Normal 10 6 23 2" xfId="15968"/>
    <cellStyle name="Normal 10 6 24" xfId="15969"/>
    <cellStyle name="Normal 10 6 24 2" xfId="15970"/>
    <cellStyle name="Normal 10 6 25" xfId="15971"/>
    <cellStyle name="Normal 10 6 25 2" xfId="15972"/>
    <cellStyle name="Normal 10 6 26" xfId="15973"/>
    <cellStyle name="Normal 10 6 26 2" xfId="15974"/>
    <cellStyle name="Normal 10 6 27" xfId="15975"/>
    <cellStyle name="Normal 10 6 28" xfId="15976"/>
    <cellStyle name="Normal 10 6 29" xfId="15977"/>
    <cellStyle name="Normal 10 6 3" xfId="15978"/>
    <cellStyle name="Normal 10 6 3 10" xfId="15979"/>
    <cellStyle name="Normal 10 6 3 11" xfId="15980"/>
    <cellStyle name="Normal 10 6 3 12" xfId="15981"/>
    <cellStyle name="Normal 10 6 3 13" xfId="15982"/>
    <cellStyle name="Normal 10 6 3 14" xfId="15983"/>
    <cellStyle name="Normal 10 6 3 15" xfId="36710"/>
    <cellStyle name="Normal 10 6 3 2" xfId="15984"/>
    <cellStyle name="Normal 10 6 3 2 10" xfId="15985"/>
    <cellStyle name="Normal 10 6 3 2 11" xfId="15986"/>
    <cellStyle name="Normal 10 6 3 2 12" xfId="15987"/>
    <cellStyle name="Normal 10 6 3 2 13" xfId="36711"/>
    <cellStyle name="Normal 10 6 3 2 2" xfId="15988"/>
    <cellStyle name="Normal 10 6 3 2 2 10" xfId="15989"/>
    <cellStyle name="Normal 10 6 3 2 2 11" xfId="15990"/>
    <cellStyle name="Normal 10 6 3 2 2 12" xfId="36712"/>
    <cellStyle name="Normal 10 6 3 2 2 2" xfId="15991"/>
    <cellStyle name="Normal 10 6 3 2 2 2 2" xfId="15992"/>
    <cellStyle name="Normal 10 6 3 2 2 2 2 2" xfId="15993"/>
    <cellStyle name="Normal 10 6 3 2 2 2 2 2 2" xfId="15994"/>
    <cellStyle name="Normal 10 6 3 2 2 2 2 3" xfId="15995"/>
    <cellStyle name="Normal 10 6 3 2 2 2 2 3 2" xfId="15996"/>
    <cellStyle name="Normal 10 6 3 2 2 2 2 4" xfId="15997"/>
    <cellStyle name="Normal 10 6 3 2 2 2 2 4 2" xfId="15998"/>
    <cellStyle name="Normal 10 6 3 2 2 2 2 5" xfId="15999"/>
    <cellStyle name="Normal 10 6 3 2 2 2 2 6" xfId="16000"/>
    <cellStyle name="Normal 10 6 3 2 2 2 2 7" xfId="36713"/>
    <cellStyle name="Normal 10 6 3 2 2 2 3" xfId="16001"/>
    <cellStyle name="Normal 10 6 3 2 2 2 3 2" xfId="16002"/>
    <cellStyle name="Normal 10 6 3 2 2 2 4" xfId="16003"/>
    <cellStyle name="Normal 10 6 3 2 2 2 4 2" xfId="16004"/>
    <cellStyle name="Normal 10 6 3 2 2 2 5" xfId="16005"/>
    <cellStyle name="Normal 10 6 3 2 2 2 5 2" xfId="16006"/>
    <cellStyle name="Normal 10 6 3 2 2 2 6" xfId="16007"/>
    <cellStyle name="Normal 10 6 3 2 2 2 7" xfId="16008"/>
    <cellStyle name="Normal 10 6 3 2 2 2 8" xfId="16009"/>
    <cellStyle name="Normal 10 6 3 2 2 2 9" xfId="36714"/>
    <cellStyle name="Normal 10 6 3 2 2 3" xfId="16010"/>
    <cellStyle name="Normal 10 6 3 2 2 3 2" xfId="16011"/>
    <cellStyle name="Normal 10 6 3 2 2 3 2 2" xfId="16012"/>
    <cellStyle name="Normal 10 6 3 2 2 3 3" xfId="16013"/>
    <cellStyle name="Normal 10 6 3 2 2 3 3 2" xfId="16014"/>
    <cellStyle name="Normal 10 6 3 2 2 3 4" xfId="16015"/>
    <cellStyle name="Normal 10 6 3 2 2 3 4 2" xfId="16016"/>
    <cellStyle name="Normal 10 6 3 2 2 3 5" xfId="16017"/>
    <cellStyle name="Normal 10 6 3 2 2 3 6" xfId="16018"/>
    <cellStyle name="Normal 10 6 3 2 2 3 7" xfId="36715"/>
    <cellStyle name="Normal 10 6 3 2 2 4" xfId="16019"/>
    <cellStyle name="Normal 10 6 3 2 2 4 2" xfId="16020"/>
    <cellStyle name="Normal 10 6 3 2 2 5" xfId="16021"/>
    <cellStyle name="Normal 10 6 3 2 2 5 2" xfId="16022"/>
    <cellStyle name="Normal 10 6 3 2 2 6" xfId="16023"/>
    <cellStyle name="Normal 10 6 3 2 2 6 2" xfId="16024"/>
    <cellStyle name="Normal 10 6 3 2 2 7" xfId="16025"/>
    <cellStyle name="Normal 10 6 3 2 2 8" xfId="16026"/>
    <cellStyle name="Normal 10 6 3 2 2 9" xfId="16027"/>
    <cellStyle name="Normal 10 6 3 2 3" xfId="16028"/>
    <cellStyle name="Normal 10 6 3 2 3 2" xfId="16029"/>
    <cellStyle name="Normal 10 6 3 2 3 2 2" xfId="16030"/>
    <cellStyle name="Normal 10 6 3 2 3 2 2 2" xfId="16031"/>
    <cellStyle name="Normal 10 6 3 2 3 2 3" xfId="16032"/>
    <cellStyle name="Normal 10 6 3 2 3 2 3 2" xfId="16033"/>
    <cellStyle name="Normal 10 6 3 2 3 2 4" xfId="16034"/>
    <cellStyle name="Normal 10 6 3 2 3 2 4 2" xfId="16035"/>
    <cellStyle name="Normal 10 6 3 2 3 2 5" xfId="16036"/>
    <cellStyle name="Normal 10 6 3 2 3 2 6" xfId="16037"/>
    <cellStyle name="Normal 10 6 3 2 3 2 7" xfId="36716"/>
    <cellStyle name="Normal 10 6 3 2 3 3" xfId="16038"/>
    <cellStyle name="Normal 10 6 3 2 3 3 2" xfId="16039"/>
    <cellStyle name="Normal 10 6 3 2 3 4" xfId="16040"/>
    <cellStyle name="Normal 10 6 3 2 3 4 2" xfId="16041"/>
    <cellStyle name="Normal 10 6 3 2 3 5" xfId="16042"/>
    <cellStyle name="Normal 10 6 3 2 3 5 2" xfId="16043"/>
    <cellStyle name="Normal 10 6 3 2 3 6" xfId="16044"/>
    <cellStyle name="Normal 10 6 3 2 3 7" xfId="16045"/>
    <cellStyle name="Normal 10 6 3 2 3 8" xfId="16046"/>
    <cellStyle name="Normal 10 6 3 2 3 9" xfId="36717"/>
    <cellStyle name="Normal 10 6 3 2 4" xfId="16047"/>
    <cellStyle name="Normal 10 6 3 2 4 2" xfId="16048"/>
    <cellStyle name="Normal 10 6 3 2 4 2 2" xfId="16049"/>
    <cellStyle name="Normal 10 6 3 2 4 3" xfId="16050"/>
    <cellStyle name="Normal 10 6 3 2 4 3 2" xfId="16051"/>
    <cellStyle name="Normal 10 6 3 2 4 4" xfId="16052"/>
    <cellStyle name="Normal 10 6 3 2 4 4 2" xfId="16053"/>
    <cellStyle name="Normal 10 6 3 2 4 5" xfId="16054"/>
    <cellStyle name="Normal 10 6 3 2 4 6" xfId="16055"/>
    <cellStyle name="Normal 10 6 3 2 4 7" xfId="36718"/>
    <cellStyle name="Normal 10 6 3 2 5" xfId="16056"/>
    <cellStyle name="Normal 10 6 3 2 5 2" xfId="16057"/>
    <cellStyle name="Normal 10 6 3 2 6" xfId="16058"/>
    <cellStyle name="Normal 10 6 3 2 6 2" xfId="16059"/>
    <cellStyle name="Normal 10 6 3 2 7" xfId="16060"/>
    <cellStyle name="Normal 10 6 3 2 7 2" xfId="16061"/>
    <cellStyle name="Normal 10 6 3 2 8" xfId="16062"/>
    <cellStyle name="Normal 10 6 3 2 9" xfId="16063"/>
    <cellStyle name="Normal 10 6 3 2_Actual" xfId="16064"/>
    <cellStyle name="Normal 10 6 3 3" xfId="16065"/>
    <cellStyle name="Normal 10 6 3 3 10" xfId="16066"/>
    <cellStyle name="Normal 10 6 3 3 11" xfId="16067"/>
    <cellStyle name="Normal 10 6 3 3 12" xfId="16068"/>
    <cellStyle name="Normal 10 6 3 3 13" xfId="36719"/>
    <cellStyle name="Normal 10 6 3 3 2" xfId="16069"/>
    <cellStyle name="Normal 10 6 3 3 2 10" xfId="16070"/>
    <cellStyle name="Normal 10 6 3 3 2 11" xfId="16071"/>
    <cellStyle name="Normal 10 6 3 3 2 12" xfId="36720"/>
    <cellStyle name="Normal 10 6 3 3 2 2" xfId="16072"/>
    <cellStyle name="Normal 10 6 3 3 2 2 2" xfId="16073"/>
    <cellStyle name="Normal 10 6 3 3 2 2 2 2" xfId="16074"/>
    <cellStyle name="Normal 10 6 3 3 2 2 2 2 2" xfId="16075"/>
    <cellStyle name="Normal 10 6 3 3 2 2 2 3" xfId="16076"/>
    <cellStyle name="Normal 10 6 3 3 2 2 2 3 2" xfId="16077"/>
    <cellStyle name="Normal 10 6 3 3 2 2 2 4" xfId="16078"/>
    <cellStyle name="Normal 10 6 3 3 2 2 2 4 2" xfId="16079"/>
    <cellStyle name="Normal 10 6 3 3 2 2 2 5" xfId="16080"/>
    <cellStyle name="Normal 10 6 3 3 2 2 2 6" xfId="16081"/>
    <cellStyle name="Normal 10 6 3 3 2 2 2 7" xfId="36721"/>
    <cellStyle name="Normal 10 6 3 3 2 2 3" xfId="16082"/>
    <cellStyle name="Normal 10 6 3 3 2 2 3 2" xfId="16083"/>
    <cellStyle name="Normal 10 6 3 3 2 2 4" xfId="16084"/>
    <cellStyle name="Normal 10 6 3 3 2 2 4 2" xfId="16085"/>
    <cellStyle name="Normal 10 6 3 3 2 2 5" xfId="16086"/>
    <cellStyle name="Normal 10 6 3 3 2 2 5 2" xfId="16087"/>
    <cellStyle name="Normal 10 6 3 3 2 2 6" xfId="16088"/>
    <cellStyle name="Normal 10 6 3 3 2 2 7" xfId="16089"/>
    <cellStyle name="Normal 10 6 3 3 2 2 8" xfId="16090"/>
    <cellStyle name="Normal 10 6 3 3 2 2 9" xfId="36722"/>
    <cellStyle name="Normal 10 6 3 3 2 3" xfId="16091"/>
    <cellStyle name="Normal 10 6 3 3 2 3 2" xfId="16092"/>
    <cellStyle name="Normal 10 6 3 3 2 3 2 2" xfId="16093"/>
    <cellStyle name="Normal 10 6 3 3 2 3 3" xfId="16094"/>
    <cellStyle name="Normal 10 6 3 3 2 3 3 2" xfId="16095"/>
    <cellStyle name="Normal 10 6 3 3 2 3 4" xfId="16096"/>
    <cellStyle name="Normal 10 6 3 3 2 3 4 2" xfId="16097"/>
    <cellStyle name="Normal 10 6 3 3 2 3 5" xfId="16098"/>
    <cellStyle name="Normal 10 6 3 3 2 3 6" xfId="16099"/>
    <cellStyle name="Normal 10 6 3 3 2 3 7" xfId="36723"/>
    <cellStyle name="Normal 10 6 3 3 2 4" xfId="16100"/>
    <cellStyle name="Normal 10 6 3 3 2 4 2" xfId="16101"/>
    <cellStyle name="Normal 10 6 3 3 2 5" xfId="16102"/>
    <cellStyle name="Normal 10 6 3 3 2 5 2" xfId="16103"/>
    <cellStyle name="Normal 10 6 3 3 2 6" xfId="16104"/>
    <cellStyle name="Normal 10 6 3 3 2 6 2" xfId="16105"/>
    <cellStyle name="Normal 10 6 3 3 2 7" xfId="16106"/>
    <cellStyle name="Normal 10 6 3 3 2 8" xfId="16107"/>
    <cellStyle name="Normal 10 6 3 3 2 9" xfId="16108"/>
    <cellStyle name="Normal 10 6 3 3 3" xfId="16109"/>
    <cellStyle name="Normal 10 6 3 3 3 2" xfId="16110"/>
    <cellStyle name="Normal 10 6 3 3 3 2 2" xfId="16111"/>
    <cellStyle name="Normal 10 6 3 3 3 2 2 2" xfId="16112"/>
    <cellStyle name="Normal 10 6 3 3 3 2 3" xfId="16113"/>
    <cellStyle name="Normal 10 6 3 3 3 2 3 2" xfId="16114"/>
    <cellStyle name="Normal 10 6 3 3 3 2 4" xfId="16115"/>
    <cellStyle name="Normal 10 6 3 3 3 2 4 2" xfId="16116"/>
    <cellStyle name="Normal 10 6 3 3 3 2 5" xfId="16117"/>
    <cellStyle name="Normal 10 6 3 3 3 2 6" xfId="16118"/>
    <cellStyle name="Normal 10 6 3 3 3 2 7" xfId="36724"/>
    <cellStyle name="Normal 10 6 3 3 3 3" xfId="16119"/>
    <cellStyle name="Normal 10 6 3 3 3 3 2" xfId="16120"/>
    <cellStyle name="Normal 10 6 3 3 3 4" xfId="16121"/>
    <cellStyle name="Normal 10 6 3 3 3 4 2" xfId="16122"/>
    <cellStyle name="Normal 10 6 3 3 3 5" xfId="16123"/>
    <cellStyle name="Normal 10 6 3 3 3 5 2" xfId="16124"/>
    <cellStyle name="Normal 10 6 3 3 3 6" xfId="16125"/>
    <cellStyle name="Normal 10 6 3 3 3 7" xfId="16126"/>
    <cellStyle name="Normal 10 6 3 3 3 8" xfId="16127"/>
    <cellStyle name="Normal 10 6 3 3 3 9" xfId="36725"/>
    <cellStyle name="Normal 10 6 3 3 4" xfId="16128"/>
    <cellStyle name="Normal 10 6 3 3 4 2" xfId="16129"/>
    <cellStyle name="Normal 10 6 3 3 4 2 2" xfId="16130"/>
    <cellStyle name="Normal 10 6 3 3 4 3" xfId="16131"/>
    <cellStyle name="Normal 10 6 3 3 4 3 2" xfId="16132"/>
    <cellStyle name="Normal 10 6 3 3 4 4" xfId="16133"/>
    <cellStyle name="Normal 10 6 3 3 4 4 2" xfId="16134"/>
    <cellStyle name="Normal 10 6 3 3 4 5" xfId="16135"/>
    <cellStyle name="Normal 10 6 3 3 4 6" xfId="16136"/>
    <cellStyle name="Normal 10 6 3 3 4 7" xfId="36726"/>
    <cellStyle name="Normal 10 6 3 3 5" xfId="16137"/>
    <cellStyle name="Normal 10 6 3 3 5 2" xfId="16138"/>
    <cellStyle name="Normal 10 6 3 3 6" xfId="16139"/>
    <cellStyle name="Normal 10 6 3 3 6 2" xfId="16140"/>
    <cellStyle name="Normal 10 6 3 3 7" xfId="16141"/>
    <cellStyle name="Normal 10 6 3 3 7 2" xfId="16142"/>
    <cellStyle name="Normal 10 6 3 3 8" xfId="16143"/>
    <cellStyle name="Normal 10 6 3 3 9" xfId="16144"/>
    <cellStyle name="Normal 10 6 3 3_Actual" xfId="16145"/>
    <cellStyle name="Normal 10 6 3 4" xfId="16146"/>
    <cellStyle name="Normal 10 6 3 4 10" xfId="16147"/>
    <cellStyle name="Normal 10 6 3 4 11" xfId="16148"/>
    <cellStyle name="Normal 10 6 3 4 12" xfId="36727"/>
    <cellStyle name="Normal 10 6 3 4 2" xfId="16149"/>
    <cellStyle name="Normal 10 6 3 4 2 2" xfId="16150"/>
    <cellStyle name="Normal 10 6 3 4 2 2 2" xfId="16151"/>
    <cellStyle name="Normal 10 6 3 4 2 2 2 2" xfId="16152"/>
    <cellStyle name="Normal 10 6 3 4 2 2 3" xfId="16153"/>
    <cellStyle name="Normal 10 6 3 4 2 2 3 2" xfId="16154"/>
    <cellStyle name="Normal 10 6 3 4 2 2 4" xfId="16155"/>
    <cellStyle name="Normal 10 6 3 4 2 2 4 2" xfId="16156"/>
    <cellStyle name="Normal 10 6 3 4 2 2 5" xfId="16157"/>
    <cellStyle name="Normal 10 6 3 4 2 2 6" xfId="16158"/>
    <cellStyle name="Normal 10 6 3 4 2 2 7" xfId="36728"/>
    <cellStyle name="Normal 10 6 3 4 2 3" xfId="16159"/>
    <cellStyle name="Normal 10 6 3 4 2 3 2" xfId="16160"/>
    <cellStyle name="Normal 10 6 3 4 2 4" xfId="16161"/>
    <cellStyle name="Normal 10 6 3 4 2 4 2" xfId="16162"/>
    <cellStyle name="Normal 10 6 3 4 2 5" xfId="16163"/>
    <cellStyle name="Normal 10 6 3 4 2 5 2" xfId="16164"/>
    <cellStyle name="Normal 10 6 3 4 2 6" xfId="16165"/>
    <cellStyle name="Normal 10 6 3 4 2 7" xfId="16166"/>
    <cellStyle name="Normal 10 6 3 4 2 8" xfId="16167"/>
    <cellStyle name="Normal 10 6 3 4 2 9" xfId="36729"/>
    <cellStyle name="Normal 10 6 3 4 3" xfId="16168"/>
    <cellStyle name="Normal 10 6 3 4 3 2" xfId="16169"/>
    <cellStyle name="Normal 10 6 3 4 3 2 2" xfId="16170"/>
    <cellStyle name="Normal 10 6 3 4 3 3" xfId="16171"/>
    <cellStyle name="Normal 10 6 3 4 3 3 2" xfId="16172"/>
    <cellStyle name="Normal 10 6 3 4 3 4" xfId="16173"/>
    <cellStyle name="Normal 10 6 3 4 3 4 2" xfId="16174"/>
    <cellStyle name="Normal 10 6 3 4 3 5" xfId="16175"/>
    <cellStyle name="Normal 10 6 3 4 3 6" xfId="16176"/>
    <cellStyle name="Normal 10 6 3 4 3 7" xfId="36730"/>
    <cellStyle name="Normal 10 6 3 4 4" xfId="16177"/>
    <cellStyle name="Normal 10 6 3 4 4 2" xfId="16178"/>
    <cellStyle name="Normal 10 6 3 4 5" xfId="16179"/>
    <cellStyle name="Normal 10 6 3 4 5 2" xfId="16180"/>
    <cellStyle name="Normal 10 6 3 4 6" xfId="16181"/>
    <cellStyle name="Normal 10 6 3 4 6 2" xfId="16182"/>
    <cellStyle name="Normal 10 6 3 4 7" xfId="16183"/>
    <cellStyle name="Normal 10 6 3 4 8" xfId="16184"/>
    <cellStyle name="Normal 10 6 3 4 9" xfId="16185"/>
    <cellStyle name="Normal 10 6 3 5" xfId="16186"/>
    <cellStyle name="Normal 10 6 3 5 2" xfId="16187"/>
    <cellStyle name="Normal 10 6 3 5 2 2" xfId="16188"/>
    <cellStyle name="Normal 10 6 3 5 2 2 2" xfId="16189"/>
    <cellStyle name="Normal 10 6 3 5 2 3" xfId="16190"/>
    <cellStyle name="Normal 10 6 3 5 2 3 2" xfId="16191"/>
    <cellStyle name="Normal 10 6 3 5 2 4" xfId="16192"/>
    <cellStyle name="Normal 10 6 3 5 2 4 2" xfId="16193"/>
    <cellStyle name="Normal 10 6 3 5 2 5" xfId="16194"/>
    <cellStyle name="Normal 10 6 3 5 2 6" xfId="16195"/>
    <cellStyle name="Normal 10 6 3 5 2 7" xfId="36731"/>
    <cellStyle name="Normal 10 6 3 5 3" xfId="16196"/>
    <cellStyle name="Normal 10 6 3 5 3 2" xfId="16197"/>
    <cellStyle name="Normal 10 6 3 5 4" xfId="16198"/>
    <cellStyle name="Normal 10 6 3 5 4 2" xfId="16199"/>
    <cellStyle name="Normal 10 6 3 5 5" xfId="16200"/>
    <cellStyle name="Normal 10 6 3 5 5 2" xfId="16201"/>
    <cellStyle name="Normal 10 6 3 5 6" xfId="16202"/>
    <cellStyle name="Normal 10 6 3 5 7" xfId="16203"/>
    <cellStyle name="Normal 10 6 3 5 8" xfId="16204"/>
    <cellStyle name="Normal 10 6 3 5 9" xfId="36732"/>
    <cellStyle name="Normal 10 6 3 6" xfId="16205"/>
    <cellStyle name="Normal 10 6 3 6 2" xfId="16206"/>
    <cellStyle name="Normal 10 6 3 6 2 2" xfId="16207"/>
    <cellStyle name="Normal 10 6 3 6 3" xfId="16208"/>
    <cellStyle name="Normal 10 6 3 6 3 2" xfId="16209"/>
    <cellStyle name="Normal 10 6 3 6 4" xfId="16210"/>
    <cellStyle name="Normal 10 6 3 6 4 2" xfId="16211"/>
    <cellStyle name="Normal 10 6 3 6 5" xfId="16212"/>
    <cellStyle name="Normal 10 6 3 6 6" xfId="16213"/>
    <cellStyle name="Normal 10 6 3 6 7" xfId="36733"/>
    <cellStyle name="Normal 10 6 3 7" xfId="16214"/>
    <cellStyle name="Normal 10 6 3 7 2" xfId="16215"/>
    <cellStyle name="Normal 10 6 3 8" xfId="16216"/>
    <cellStyle name="Normal 10 6 3 8 2" xfId="16217"/>
    <cellStyle name="Normal 10 6 3 9" xfId="16218"/>
    <cellStyle name="Normal 10 6 3 9 2" xfId="16219"/>
    <cellStyle name="Normal 10 6 3_Actual" xfId="16220"/>
    <cellStyle name="Normal 10 6 30" xfId="16221"/>
    <cellStyle name="Normal 10 6 31" xfId="16222"/>
    <cellStyle name="Normal 10 6 32" xfId="16223"/>
    <cellStyle name="Normal 10 6 33" xfId="16224"/>
    <cellStyle name="Normal 10 6 34" xfId="36734"/>
    <cellStyle name="Normal 10 6 4" xfId="16225"/>
    <cellStyle name="Normal 10 6 4 10" xfId="16226"/>
    <cellStyle name="Normal 10 6 4 11" xfId="16227"/>
    <cellStyle name="Normal 10 6 4 12" xfId="16228"/>
    <cellStyle name="Normal 10 6 4 13" xfId="16229"/>
    <cellStyle name="Normal 10 6 4 14" xfId="16230"/>
    <cellStyle name="Normal 10 6 4 15" xfId="36735"/>
    <cellStyle name="Normal 10 6 4 2" xfId="16231"/>
    <cellStyle name="Normal 10 6 4 2 10" xfId="16232"/>
    <cellStyle name="Normal 10 6 4 2 11" xfId="16233"/>
    <cellStyle name="Normal 10 6 4 2 12" xfId="36736"/>
    <cellStyle name="Normal 10 6 4 2 2" xfId="16234"/>
    <cellStyle name="Normal 10 6 4 2 2 2" xfId="16235"/>
    <cellStyle name="Normal 10 6 4 2 2 2 2" xfId="16236"/>
    <cellStyle name="Normal 10 6 4 2 2 2 2 2" xfId="16237"/>
    <cellStyle name="Normal 10 6 4 2 2 2 3" xfId="16238"/>
    <cellStyle name="Normal 10 6 4 2 2 2 3 2" xfId="16239"/>
    <cellStyle name="Normal 10 6 4 2 2 2 4" xfId="16240"/>
    <cellStyle name="Normal 10 6 4 2 2 2 4 2" xfId="16241"/>
    <cellStyle name="Normal 10 6 4 2 2 2 5" xfId="16242"/>
    <cellStyle name="Normal 10 6 4 2 2 2 6" xfId="16243"/>
    <cellStyle name="Normal 10 6 4 2 2 2 7" xfId="36737"/>
    <cellStyle name="Normal 10 6 4 2 2 3" xfId="16244"/>
    <cellStyle name="Normal 10 6 4 2 2 3 2" xfId="16245"/>
    <cellStyle name="Normal 10 6 4 2 2 4" xfId="16246"/>
    <cellStyle name="Normal 10 6 4 2 2 4 2" xfId="16247"/>
    <cellStyle name="Normal 10 6 4 2 2 5" xfId="16248"/>
    <cellStyle name="Normal 10 6 4 2 2 5 2" xfId="16249"/>
    <cellStyle name="Normal 10 6 4 2 2 6" xfId="16250"/>
    <cellStyle name="Normal 10 6 4 2 2 7" xfId="16251"/>
    <cellStyle name="Normal 10 6 4 2 2 8" xfId="16252"/>
    <cellStyle name="Normal 10 6 4 2 2 9" xfId="36738"/>
    <cellStyle name="Normal 10 6 4 2 3" xfId="16253"/>
    <cellStyle name="Normal 10 6 4 2 3 2" xfId="16254"/>
    <cellStyle name="Normal 10 6 4 2 3 2 2" xfId="16255"/>
    <cellStyle name="Normal 10 6 4 2 3 3" xfId="16256"/>
    <cellStyle name="Normal 10 6 4 2 3 3 2" xfId="16257"/>
    <cellStyle name="Normal 10 6 4 2 3 4" xfId="16258"/>
    <cellStyle name="Normal 10 6 4 2 3 4 2" xfId="16259"/>
    <cellStyle name="Normal 10 6 4 2 3 5" xfId="16260"/>
    <cellStyle name="Normal 10 6 4 2 3 6" xfId="16261"/>
    <cellStyle name="Normal 10 6 4 2 3 7" xfId="36739"/>
    <cellStyle name="Normal 10 6 4 2 4" xfId="16262"/>
    <cellStyle name="Normal 10 6 4 2 4 2" xfId="16263"/>
    <cellStyle name="Normal 10 6 4 2 5" xfId="16264"/>
    <cellStyle name="Normal 10 6 4 2 5 2" xfId="16265"/>
    <cellStyle name="Normal 10 6 4 2 6" xfId="16266"/>
    <cellStyle name="Normal 10 6 4 2 6 2" xfId="16267"/>
    <cellStyle name="Normal 10 6 4 2 7" xfId="16268"/>
    <cellStyle name="Normal 10 6 4 2 8" xfId="16269"/>
    <cellStyle name="Normal 10 6 4 2 9" xfId="16270"/>
    <cellStyle name="Normal 10 6 4 3" xfId="16271"/>
    <cellStyle name="Normal 10 6 4 3 10" xfId="16272"/>
    <cellStyle name="Normal 10 6 4 3 11" xfId="16273"/>
    <cellStyle name="Normal 10 6 4 3 12" xfId="36740"/>
    <cellStyle name="Normal 10 6 4 3 2" xfId="16274"/>
    <cellStyle name="Normal 10 6 4 3 2 2" xfId="16275"/>
    <cellStyle name="Normal 10 6 4 3 2 2 2" xfId="16276"/>
    <cellStyle name="Normal 10 6 4 3 2 2 2 2" xfId="16277"/>
    <cellStyle name="Normal 10 6 4 3 2 2 3" xfId="16278"/>
    <cellStyle name="Normal 10 6 4 3 2 2 3 2" xfId="16279"/>
    <cellStyle name="Normal 10 6 4 3 2 2 4" xfId="16280"/>
    <cellStyle name="Normal 10 6 4 3 2 2 4 2" xfId="16281"/>
    <cellStyle name="Normal 10 6 4 3 2 2 5" xfId="16282"/>
    <cellStyle name="Normal 10 6 4 3 2 2 6" xfId="16283"/>
    <cellStyle name="Normal 10 6 4 3 2 2 7" xfId="36741"/>
    <cellStyle name="Normal 10 6 4 3 2 3" xfId="16284"/>
    <cellStyle name="Normal 10 6 4 3 2 3 2" xfId="16285"/>
    <cellStyle name="Normal 10 6 4 3 2 4" xfId="16286"/>
    <cellStyle name="Normal 10 6 4 3 2 4 2" xfId="16287"/>
    <cellStyle name="Normal 10 6 4 3 2 5" xfId="16288"/>
    <cellStyle name="Normal 10 6 4 3 2 5 2" xfId="16289"/>
    <cellStyle name="Normal 10 6 4 3 2 6" xfId="16290"/>
    <cellStyle name="Normal 10 6 4 3 2 7" xfId="16291"/>
    <cellStyle name="Normal 10 6 4 3 2 8" xfId="16292"/>
    <cellStyle name="Normal 10 6 4 3 2 9" xfId="36742"/>
    <cellStyle name="Normal 10 6 4 3 3" xfId="16293"/>
    <cellStyle name="Normal 10 6 4 3 3 2" xfId="16294"/>
    <cellStyle name="Normal 10 6 4 3 3 2 2" xfId="16295"/>
    <cellStyle name="Normal 10 6 4 3 3 3" xfId="16296"/>
    <cellStyle name="Normal 10 6 4 3 3 3 2" xfId="16297"/>
    <cellStyle name="Normal 10 6 4 3 3 4" xfId="16298"/>
    <cellStyle name="Normal 10 6 4 3 3 4 2" xfId="16299"/>
    <cellStyle name="Normal 10 6 4 3 3 5" xfId="16300"/>
    <cellStyle name="Normal 10 6 4 3 3 6" xfId="16301"/>
    <cellStyle name="Normal 10 6 4 3 3 7" xfId="36743"/>
    <cellStyle name="Normal 10 6 4 3 4" xfId="16302"/>
    <cellStyle name="Normal 10 6 4 3 4 2" xfId="16303"/>
    <cellStyle name="Normal 10 6 4 3 5" xfId="16304"/>
    <cellStyle name="Normal 10 6 4 3 5 2" xfId="16305"/>
    <cellStyle name="Normal 10 6 4 3 6" xfId="16306"/>
    <cellStyle name="Normal 10 6 4 3 6 2" xfId="16307"/>
    <cellStyle name="Normal 10 6 4 3 7" xfId="16308"/>
    <cellStyle name="Normal 10 6 4 3 8" xfId="16309"/>
    <cellStyle name="Normal 10 6 4 3 9" xfId="16310"/>
    <cellStyle name="Normal 10 6 4 4" xfId="16311"/>
    <cellStyle name="Normal 10 6 4 4 10" xfId="16312"/>
    <cellStyle name="Normal 10 6 4 4 11" xfId="16313"/>
    <cellStyle name="Normal 10 6 4 4 12" xfId="36744"/>
    <cellStyle name="Normal 10 6 4 4 2" xfId="16314"/>
    <cellStyle name="Normal 10 6 4 4 2 2" xfId="16315"/>
    <cellStyle name="Normal 10 6 4 4 2 2 2" xfId="16316"/>
    <cellStyle name="Normal 10 6 4 4 2 2 2 2" xfId="16317"/>
    <cellStyle name="Normal 10 6 4 4 2 2 3" xfId="16318"/>
    <cellStyle name="Normal 10 6 4 4 2 2 3 2" xfId="16319"/>
    <cellStyle name="Normal 10 6 4 4 2 2 4" xfId="16320"/>
    <cellStyle name="Normal 10 6 4 4 2 2 4 2" xfId="16321"/>
    <cellStyle name="Normal 10 6 4 4 2 2 5" xfId="16322"/>
    <cellStyle name="Normal 10 6 4 4 2 2 6" xfId="16323"/>
    <cellStyle name="Normal 10 6 4 4 2 2 7" xfId="36745"/>
    <cellStyle name="Normal 10 6 4 4 2 3" xfId="16324"/>
    <cellStyle name="Normal 10 6 4 4 2 3 2" xfId="16325"/>
    <cellStyle name="Normal 10 6 4 4 2 4" xfId="16326"/>
    <cellStyle name="Normal 10 6 4 4 2 4 2" xfId="16327"/>
    <cellStyle name="Normal 10 6 4 4 2 5" xfId="16328"/>
    <cellStyle name="Normal 10 6 4 4 2 5 2" xfId="16329"/>
    <cellStyle name="Normal 10 6 4 4 2 6" xfId="16330"/>
    <cellStyle name="Normal 10 6 4 4 2 7" xfId="16331"/>
    <cellStyle name="Normal 10 6 4 4 2 8" xfId="16332"/>
    <cellStyle name="Normal 10 6 4 4 2 9" xfId="36746"/>
    <cellStyle name="Normal 10 6 4 4 3" xfId="16333"/>
    <cellStyle name="Normal 10 6 4 4 3 2" xfId="16334"/>
    <cellStyle name="Normal 10 6 4 4 3 2 2" xfId="16335"/>
    <cellStyle name="Normal 10 6 4 4 3 3" xfId="16336"/>
    <cellStyle name="Normal 10 6 4 4 3 3 2" xfId="16337"/>
    <cellStyle name="Normal 10 6 4 4 3 4" xfId="16338"/>
    <cellStyle name="Normal 10 6 4 4 3 4 2" xfId="16339"/>
    <cellStyle name="Normal 10 6 4 4 3 5" xfId="16340"/>
    <cellStyle name="Normal 10 6 4 4 3 6" xfId="16341"/>
    <cellStyle name="Normal 10 6 4 4 3 7" xfId="36747"/>
    <cellStyle name="Normal 10 6 4 4 4" xfId="16342"/>
    <cellStyle name="Normal 10 6 4 4 4 2" xfId="16343"/>
    <cellStyle name="Normal 10 6 4 4 5" xfId="16344"/>
    <cellStyle name="Normal 10 6 4 4 5 2" xfId="16345"/>
    <cellStyle name="Normal 10 6 4 4 6" xfId="16346"/>
    <cellStyle name="Normal 10 6 4 4 6 2" xfId="16347"/>
    <cellStyle name="Normal 10 6 4 4 7" xfId="16348"/>
    <cellStyle name="Normal 10 6 4 4 8" xfId="16349"/>
    <cellStyle name="Normal 10 6 4 4 9" xfId="16350"/>
    <cellStyle name="Normal 10 6 4 5" xfId="16351"/>
    <cellStyle name="Normal 10 6 4 5 2" xfId="16352"/>
    <cellStyle name="Normal 10 6 4 5 2 2" xfId="16353"/>
    <cellStyle name="Normal 10 6 4 5 2 2 2" xfId="16354"/>
    <cellStyle name="Normal 10 6 4 5 2 3" xfId="16355"/>
    <cellStyle name="Normal 10 6 4 5 2 3 2" xfId="16356"/>
    <cellStyle name="Normal 10 6 4 5 2 4" xfId="16357"/>
    <cellStyle name="Normal 10 6 4 5 2 4 2" xfId="16358"/>
    <cellStyle name="Normal 10 6 4 5 2 5" xfId="16359"/>
    <cellStyle name="Normal 10 6 4 5 2 6" xfId="16360"/>
    <cellStyle name="Normal 10 6 4 5 2 7" xfId="36748"/>
    <cellStyle name="Normal 10 6 4 5 3" xfId="16361"/>
    <cellStyle name="Normal 10 6 4 5 3 2" xfId="16362"/>
    <cellStyle name="Normal 10 6 4 5 4" xfId="16363"/>
    <cellStyle name="Normal 10 6 4 5 4 2" xfId="16364"/>
    <cellStyle name="Normal 10 6 4 5 5" xfId="16365"/>
    <cellStyle name="Normal 10 6 4 5 5 2" xfId="16366"/>
    <cellStyle name="Normal 10 6 4 5 6" xfId="16367"/>
    <cellStyle name="Normal 10 6 4 5 7" xfId="16368"/>
    <cellStyle name="Normal 10 6 4 5 8" xfId="16369"/>
    <cellStyle name="Normal 10 6 4 5 9" xfId="36749"/>
    <cellStyle name="Normal 10 6 4 6" xfId="16370"/>
    <cellStyle name="Normal 10 6 4 6 2" xfId="16371"/>
    <cellStyle name="Normal 10 6 4 6 2 2" xfId="16372"/>
    <cellStyle name="Normal 10 6 4 6 3" xfId="16373"/>
    <cellStyle name="Normal 10 6 4 6 3 2" xfId="16374"/>
    <cellStyle name="Normal 10 6 4 6 4" xfId="16375"/>
    <cellStyle name="Normal 10 6 4 6 4 2" xfId="16376"/>
    <cellStyle name="Normal 10 6 4 6 5" xfId="16377"/>
    <cellStyle name="Normal 10 6 4 6 6" xfId="16378"/>
    <cellStyle name="Normal 10 6 4 6 7" xfId="36750"/>
    <cellStyle name="Normal 10 6 4 7" xfId="16379"/>
    <cellStyle name="Normal 10 6 4 7 2" xfId="16380"/>
    <cellStyle name="Normal 10 6 4 8" xfId="16381"/>
    <cellStyle name="Normal 10 6 4 8 2" xfId="16382"/>
    <cellStyle name="Normal 10 6 4 9" xfId="16383"/>
    <cellStyle name="Normal 10 6 4 9 2" xfId="16384"/>
    <cellStyle name="Normal 10 6 4_Actual" xfId="16385"/>
    <cellStyle name="Normal 10 6 5" xfId="16386"/>
    <cellStyle name="Normal 10 6 5 10" xfId="16387"/>
    <cellStyle name="Normal 10 6 5 11" xfId="16388"/>
    <cellStyle name="Normal 10 6 5 12" xfId="16389"/>
    <cellStyle name="Normal 10 6 5 13" xfId="16390"/>
    <cellStyle name="Normal 10 6 5 14" xfId="16391"/>
    <cellStyle name="Normal 10 6 5 15" xfId="36751"/>
    <cellStyle name="Normal 10 6 5 2" xfId="16392"/>
    <cellStyle name="Normal 10 6 5 2 10" xfId="16393"/>
    <cellStyle name="Normal 10 6 5 2 11" xfId="16394"/>
    <cellStyle name="Normal 10 6 5 2 12" xfId="36752"/>
    <cellStyle name="Normal 10 6 5 2 2" xfId="16395"/>
    <cellStyle name="Normal 10 6 5 2 2 2" xfId="16396"/>
    <cellStyle name="Normal 10 6 5 2 2 2 2" xfId="16397"/>
    <cellStyle name="Normal 10 6 5 2 2 2 2 2" xfId="16398"/>
    <cellStyle name="Normal 10 6 5 2 2 2 3" xfId="16399"/>
    <cellStyle name="Normal 10 6 5 2 2 2 3 2" xfId="16400"/>
    <cellStyle name="Normal 10 6 5 2 2 2 4" xfId="16401"/>
    <cellStyle name="Normal 10 6 5 2 2 2 4 2" xfId="16402"/>
    <cellStyle name="Normal 10 6 5 2 2 2 5" xfId="16403"/>
    <cellStyle name="Normal 10 6 5 2 2 2 6" xfId="16404"/>
    <cellStyle name="Normal 10 6 5 2 2 2 7" xfId="36753"/>
    <cellStyle name="Normal 10 6 5 2 2 3" xfId="16405"/>
    <cellStyle name="Normal 10 6 5 2 2 3 2" xfId="16406"/>
    <cellStyle name="Normal 10 6 5 2 2 4" xfId="16407"/>
    <cellStyle name="Normal 10 6 5 2 2 4 2" xfId="16408"/>
    <cellStyle name="Normal 10 6 5 2 2 5" xfId="16409"/>
    <cellStyle name="Normal 10 6 5 2 2 5 2" xfId="16410"/>
    <cellStyle name="Normal 10 6 5 2 2 6" xfId="16411"/>
    <cellStyle name="Normal 10 6 5 2 2 7" xfId="16412"/>
    <cellStyle name="Normal 10 6 5 2 2 8" xfId="16413"/>
    <cellStyle name="Normal 10 6 5 2 2 9" xfId="36754"/>
    <cellStyle name="Normal 10 6 5 2 3" xfId="16414"/>
    <cellStyle name="Normal 10 6 5 2 3 2" xfId="16415"/>
    <cellStyle name="Normal 10 6 5 2 3 2 2" xfId="16416"/>
    <cellStyle name="Normal 10 6 5 2 3 3" xfId="16417"/>
    <cellStyle name="Normal 10 6 5 2 3 3 2" xfId="16418"/>
    <cellStyle name="Normal 10 6 5 2 3 4" xfId="16419"/>
    <cellStyle name="Normal 10 6 5 2 3 4 2" xfId="16420"/>
    <cellStyle name="Normal 10 6 5 2 3 5" xfId="16421"/>
    <cellStyle name="Normal 10 6 5 2 3 6" xfId="16422"/>
    <cellStyle name="Normal 10 6 5 2 3 7" xfId="36755"/>
    <cellStyle name="Normal 10 6 5 2 4" xfId="16423"/>
    <cellStyle name="Normal 10 6 5 2 4 2" xfId="16424"/>
    <cellStyle name="Normal 10 6 5 2 5" xfId="16425"/>
    <cellStyle name="Normal 10 6 5 2 5 2" xfId="16426"/>
    <cellStyle name="Normal 10 6 5 2 6" xfId="16427"/>
    <cellStyle name="Normal 10 6 5 2 6 2" xfId="16428"/>
    <cellStyle name="Normal 10 6 5 2 7" xfId="16429"/>
    <cellStyle name="Normal 10 6 5 2 8" xfId="16430"/>
    <cellStyle name="Normal 10 6 5 2 9" xfId="16431"/>
    <cellStyle name="Normal 10 6 5 3" xfId="16432"/>
    <cellStyle name="Normal 10 6 5 3 10" xfId="16433"/>
    <cellStyle name="Normal 10 6 5 3 11" xfId="16434"/>
    <cellStyle name="Normal 10 6 5 3 12" xfId="36756"/>
    <cellStyle name="Normal 10 6 5 3 2" xfId="16435"/>
    <cellStyle name="Normal 10 6 5 3 2 2" xfId="16436"/>
    <cellStyle name="Normal 10 6 5 3 2 2 2" xfId="16437"/>
    <cellStyle name="Normal 10 6 5 3 2 2 2 2" xfId="16438"/>
    <cellStyle name="Normal 10 6 5 3 2 2 3" xfId="16439"/>
    <cellStyle name="Normal 10 6 5 3 2 2 3 2" xfId="16440"/>
    <cellStyle name="Normal 10 6 5 3 2 2 4" xfId="16441"/>
    <cellStyle name="Normal 10 6 5 3 2 2 4 2" xfId="16442"/>
    <cellStyle name="Normal 10 6 5 3 2 2 5" xfId="16443"/>
    <cellStyle name="Normal 10 6 5 3 2 2 6" xfId="16444"/>
    <cellStyle name="Normal 10 6 5 3 2 2 7" xfId="36757"/>
    <cellStyle name="Normal 10 6 5 3 2 3" xfId="16445"/>
    <cellStyle name="Normal 10 6 5 3 2 3 2" xfId="16446"/>
    <cellStyle name="Normal 10 6 5 3 2 4" xfId="16447"/>
    <cellStyle name="Normal 10 6 5 3 2 4 2" xfId="16448"/>
    <cellStyle name="Normal 10 6 5 3 2 5" xfId="16449"/>
    <cellStyle name="Normal 10 6 5 3 2 5 2" xfId="16450"/>
    <cellStyle name="Normal 10 6 5 3 2 6" xfId="16451"/>
    <cellStyle name="Normal 10 6 5 3 2 7" xfId="16452"/>
    <cellStyle name="Normal 10 6 5 3 2 8" xfId="16453"/>
    <cellStyle name="Normal 10 6 5 3 2 9" xfId="36758"/>
    <cellStyle name="Normal 10 6 5 3 3" xfId="16454"/>
    <cellStyle name="Normal 10 6 5 3 3 2" xfId="16455"/>
    <cellStyle name="Normal 10 6 5 3 3 2 2" xfId="16456"/>
    <cellStyle name="Normal 10 6 5 3 3 3" xfId="16457"/>
    <cellStyle name="Normal 10 6 5 3 3 3 2" xfId="16458"/>
    <cellStyle name="Normal 10 6 5 3 3 4" xfId="16459"/>
    <cellStyle name="Normal 10 6 5 3 3 4 2" xfId="16460"/>
    <cellStyle name="Normal 10 6 5 3 3 5" xfId="16461"/>
    <cellStyle name="Normal 10 6 5 3 3 6" xfId="16462"/>
    <cellStyle name="Normal 10 6 5 3 3 7" xfId="36759"/>
    <cellStyle name="Normal 10 6 5 3 4" xfId="16463"/>
    <cellStyle name="Normal 10 6 5 3 4 2" xfId="16464"/>
    <cellStyle name="Normal 10 6 5 3 5" xfId="16465"/>
    <cellStyle name="Normal 10 6 5 3 5 2" xfId="16466"/>
    <cellStyle name="Normal 10 6 5 3 6" xfId="16467"/>
    <cellStyle name="Normal 10 6 5 3 6 2" xfId="16468"/>
    <cellStyle name="Normal 10 6 5 3 7" xfId="16469"/>
    <cellStyle name="Normal 10 6 5 3 8" xfId="16470"/>
    <cellStyle name="Normal 10 6 5 3 9" xfId="16471"/>
    <cellStyle name="Normal 10 6 5 4" xfId="16472"/>
    <cellStyle name="Normal 10 6 5 4 10" xfId="16473"/>
    <cellStyle name="Normal 10 6 5 4 11" xfId="16474"/>
    <cellStyle name="Normal 10 6 5 4 12" xfId="36760"/>
    <cellStyle name="Normal 10 6 5 4 2" xfId="16475"/>
    <cellStyle name="Normal 10 6 5 4 2 2" xfId="16476"/>
    <cellStyle name="Normal 10 6 5 4 2 2 2" xfId="16477"/>
    <cellStyle name="Normal 10 6 5 4 2 2 2 2" xfId="16478"/>
    <cellStyle name="Normal 10 6 5 4 2 2 3" xfId="16479"/>
    <cellStyle name="Normal 10 6 5 4 2 2 3 2" xfId="16480"/>
    <cellStyle name="Normal 10 6 5 4 2 2 4" xfId="16481"/>
    <cellStyle name="Normal 10 6 5 4 2 2 4 2" xfId="16482"/>
    <cellStyle name="Normal 10 6 5 4 2 2 5" xfId="16483"/>
    <cellStyle name="Normal 10 6 5 4 2 2 6" xfId="16484"/>
    <cellStyle name="Normal 10 6 5 4 2 2 7" xfId="36761"/>
    <cellStyle name="Normal 10 6 5 4 2 3" xfId="16485"/>
    <cellStyle name="Normal 10 6 5 4 2 3 2" xfId="16486"/>
    <cellStyle name="Normal 10 6 5 4 2 4" xfId="16487"/>
    <cellStyle name="Normal 10 6 5 4 2 4 2" xfId="16488"/>
    <cellStyle name="Normal 10 6 5 4 2 5" xfId="16489"/>
    <cellStyle name="Normal 10 6 5 4 2 5 2" xfId="16490"/>
    <cellStyle name="Normal 10 6 5 4 2 6" xfId="16491"/>
    <cellStyle name="Normal 10 6 5 4 2 7" xfId="16492"/>
    <cellStyle name="Normal 10 6 5 4 2 8" xfId="16493"/>
    <cellStyle name="Normal 10 6 5 4 2 9" xfId="36762"/>
    <cellStyle name="Normal 10 6 5 4 3" xfId="16494"/>
    <cellStyle name="Normal 10 6 5 4 3 2" xfId="16495"/>
    <cellStyle name="Normal 10 6 5 4 3 2 2" xfId="16496"/>
    <cellStyle name="Normal 10 6 5 4 3 3" xfId="16497"/>
    <cellStyle name="Normal 10 6 5 4 3 3 2" xfId="16498"/>
    <cellStyle name="Normal 10 6 5 4 3 4" xfId="16499"/>
    <cellStyle name="Normal 10 6 5 4 3 4 2" xfId="16500"/>
    <cellStyle name="Normal 10 6 5 4 3 5" xfId="16501"/>
    <cellStyle name="Normal 10 6 5 4 3 6" xfId="16502"/>
    <cellStyle name="Normal 10 6 5 4 3 7" xfId="36763"/>
    <cellStyle name="Normal 10 6 5 4 4" xfId="16503"/>
    <cellStyle name="Normal 10 6 5 4 4 2" xfId="16504"/>
    <cellStyle name="Normal 10 6 5 4 5" xfId="16505"/>
    <cellStyle name="Normal 10 6 5 4 5 2" xfId="16506"/>
    <cellStyle name="Normal 10 6 5 4 6" xfId="16507"/>
    <cellStyle name="Normal 10 6 5 4 6 2" xfId="16508"/>
    <cellStyle name="Normal 10 6 5 4 7" xfId="16509"/>
    <cellStyle name="Normal 10 6 5 4 8" xfId="16510"/>
    <cellStyle name="Normal 10 6 5 4 9" xfId="16511"/>
    <cellStyle name="Normal 10 6 5 5" xfId="16512"/>
    <cellStyle name="Normal 10 6 5 5 2" xfId="16513"/>
    <cellStyle name="Normal 10 6 5 5 2 2" xfId="16514"/>
    <cellStyle name="Normal 10 6 5 5 2 2 2" xfId="16515"/>
    <cellStyle name="Normal 10 6 5 5 2 3" xfId="16516"/>
    <cellStyle name="Normal 10 6 5 5 2 3 2" xfId="16517"/>
    <cellStyle name="Normal 10 6 5 5 2 4" xfId="16518"/>
    <cellStyle name="Normal 10 6 5 5 2 4 2" xfId="16519"/>
    <cellStyle name="Normal 10 6 5 5 2 5" xfId="16520"/>
    <cellStyle name="Normal 10 6 5 5 2 6" xfId="16521"/>
    <cellStyle name="Normal 10 6 5 5 2 7" xfId="36764"/>
    <cellStyle name="Normal 10 6 5 5 3" xfId="16522"/>
    <cellStyle name="Normal 10 6 5 5 3 2" xfId="16523"/>
    <cellStyle name="Normal 10 6 5 5 4" xfId="16524"/>
    <cellStyle name="Normal 10 6 5 5 4 2" xfId="16525"/>
    <cellStyle name="Normal 10 6 5 5 5" xfId="16526"/>
    <cellStyle name="Normal 10 6 5 5 5 2" xfId="16527"/>
    <cellStyle name="Normal 10 6 5 5 6" xfId="16528"/>
    <cellStyle name="Normal 10 6 5 5 7" xfId="16529"/>
    <cellStyle name="Normal 10 6 5 5 8" xfId="16530"/>
    <cellStyle name="Normal 10 6 5 5 9" xfId="36765"/>
    <cellStyle name="Normal 10 6 5 6" xfId="16531"/>
    <cellStyle name="Normal 10 6 5 6 2" xfId="16532"/>
    <cellStyle name="Normal 10 6 5 6 2 2" xfId="16533"/>
    <cellStyle name="Normal 10 6 5 6 3" xfId="16534"/>
    <cellStyle name="Normal 10 6 5 6 3 2" xfId="16535"/>
    <cellStyle name="Normal 10 6 5 6 4" xfId="16536"/>
    <cellStyle name="Normal 10 6 5 6 4 2" xfId="16537"/>
    <cellStyle name="Normal 10 6 5 6 5" xfId="16538"/>
    <cellStyle name="Normal 10 6 5 6 6" xfId="16539"/>
    <cellStyle name="Normal 10 6 5 6 7" xfId="36766"/>
    <cellStyle name="Normal 10 6 5 7" xfId="16540"/>
    <cellStyle name="Normal 10 6 5 7 2" xfId="16541"/>
    <cellStyle name="Normal 10 6 5 8" xfId="16542"/>
    <cellStyle name="Normal 10 6 5 8 2" xfId="16543"/>
    <cellStyle name="Normal 10 6 5 9" xfId="16544"/>
    <cellStyle name="Normal 10 6 5 9 2" xfId="16545"/>
    <cellStyle name="Normal 10 6 5_Actual" xfId="16546"/>
    <cellStyle name="Normal 10 6 6" xfId="16547"/>
    <cellStyle name="Normal 10 6 6 10" xfId="16548"/>
    <cellStyle name="Normal 10 6 6 11" xfId="16549"/>
    <cellStyle name="Normal 10 6 6 12" xfId="36767"/>
    <cellStyle name="Normal 10 6 6 2" xfId="16550"/>
    <cellStyle name="Normal 10 6 6 2 2" xfId="16551"/>
    <cellStyle name="Normal 10 6 6 2 2 2" xfId="16552"/>
    <cellStyle name="Normal 10 6 6 2 2 2 2" xfId="16553"/>
    <cellStyle name="Normal 10 6 6 2 2 3" xfId="16554"/>
    <cellStyle name="Normal 10 6 6 2 2 3 2" xfId="16555"/>
    <cellStyle name="Normal 10 6 6 2 2 4" xfId="16556"/>
    <cellStyle name="Normal 10 6 6 2 2 4 2" xfId="16557"/>
    <cellStyle name="Normal 10 6 6 2 2 5" xfId="16558"/>
    <cellStyle name="Normal 10 6 6 2 2 6" xfId="16559"/>
    <cellStyle name="Normal 10 6 6 2 2 7" xfId="36768"/>
    <cellStyle name="Normal 10 6 6 2 3" xfId="16560"/>
    <cellStyle name="Normal 10 6 6 2 3 2" xfId="16561"/>
    <cellStyle name="Normal 10 6 6 2 4" xfId="16562"/>
    <cellStyle name="Normal 10 6 6 2 4 2" xfId="16563"/>
    <cellStyle name="Normal 10 6 6 2 5" xfId="16564"/>
    <cellStyle name="Normal 10 6 6 2 5 2" xfId="16565"/>
    <cellStyle name="Normal 10 6 6 2 6" xfId="16566"/>
    <cellStyle name="Normal 10 6 6 2 7" xfId="16567"/>
    <cellStyle name="Normal 10 6 6 2 8" xfId="16568"/>
    <cellStyle name="Normal 10 6 6 2 9" xfId="36769"/>
    <cellStyle name="Normal 10 6 6 3" xfId="16569"/>
    <cellStyle name="Normal 10 6 6 3 2" xfId="16570"/>
    <cellStyle name="Normal 10 6 6 3 2 2" xfId="16571"/>
    <cellStyle name="Normal 10 6 6 3 3" xfId="16572"/>
    <cellStyle name="Normal 10 6 6 3 3 2" xfId="16573"/>
    <cellStyle name="Normal 10 6 6 3 4" xfId="16574"/>
    <cellStyle name="Normal 10 6 6 3 4 2" xfId="16575"/>
    <cellStyle name="Normal 10 6 6 3 5" xfId="16576"/>
    <cellStyle name="Normal 10 6 6 3 6" xfId="16577"/>
    <cellStyle name="Normal 10 6 6 3 7" xfId="36770"/>
    <cellStyle name="Normal 10 6 6 4" xfId="16578"/>
    <cellStyle name="Normal 10 6 6 4 2" xfId="16579"/>
    <cellStyle name="Normal 10 6 6 5" xfId="16580"/>
    <cellStyle name="Normal 10 6 6 5 2" xfId="16581"/>
    <cellStyle name="Normal 10 6 6 6" xfId="16582"/>
    <cellStyle name="Normal 10 6 6 6 2" xfId="16583"/>
    <cellStyle name="Normal 10 6 6 7" xfId="16584"/>
    <cellStyle name="Normal 10 6 6 8" xfId="16585"/>
    <cellStyle name="Normal 10 6 6 9" xfId="16586"/>
    <cellStyle name="Normal 10 6 7" xfId="16587"/>
    <cellStyle name="Normal 10 6 7 10" xfId="16588"/>
    <cellStyle name="Normal 10 6 7 11" xfId="16589"/>
    <cellStyle name="Normal 10 6 7 12" xfId="36771"/>
    <cellStyle name="Normal 10 6 7 2" xfId="16590"/>
    <cellStyle name="Normal 10 6 7 2 2" xfId="16591"/>
    <cellStyle name="Normal 10 6 7 2 2 2" xfId="16592"/>
    <cellStyle name="Normal 10 6 7 2 2 2 2" xfId="16593"/>
    <cellStyle name="Normal 10 6 7 2 2 3" xfId="16594"/>
    <cellStyle name="Normal 10 6 7 2 2 3 2" xfId="16595"/>
    <cellStyle name="Normal 10 6 7 2 2 4" xfId="16596"/>
    <cellStyle name="Normal 10 6 7 2 2 4 2" xfId="16597"/>
    <cellStyle name="Normal 10 6 7 2 2 5" xfId="16598"/>
    <cellStyle name="Normal 10 6 7 2 2 6" xfId="16599"/>
    <cellStyle name="Normal 10 6 7 2 2 7" xfId="36772"/>
    <cellStyle name="Normal 10 6 7 2 3" xfId="16600"/>
    <cellStyle name="Normal 10 6 7 2 3 2" xfId="16601"/>
    <cellStyle name="Normal 10 6 7 2 4" xfId="16602"/>
    <cellStyle name="Normal 10 6 7 2 4 2" xfId="16603"/>
    <cellStyle name="Normal 10 6 7 2 5" xfId="16604"/>
    <cellStyle name="Normal 10 6 7 2 5 2" xfId="16605"/>
    <cellStyle name="Normal 10 6 7 2 6" xfId="16606"/>
    <cellStyle name="Normal 10 6 7 2 7" xfId="16607"/>
    <cellStyle name="Normal 10 6 7 2 8" xfId="16608"/>
    <cellStyle name="Normal 10 6 7 2 9" xfId="36773"/>
    <cellStyle name="Normal 10 6 7 3" xfId="16609"/>
    <cellStyle name="Normal 10 6 7 3 2" xfId="16610"/>
    <cellStyle name="Normal 10 6 7 3 2 2" xfId="16611"/>
    <cellStyle name="Normal 10 6 7 3 3" xfId="16612"/>
    <cellStyle name="Normal 10 6 7 3 3 2" xfId="16613"/>
    <cellStyle name="Normal 10 6 7 3 4" xfId="16614"/>
    <cellStyle name="Normal 10 6 7 3 4 2" xfId="16615"/>
    <cellStyle name="Normal 10 6 7 3 5" xfId="16616"/>
    <cellStyle name="Normal 10 6 7 3 6" xfId="16617"/>
    <cellStyle name="Normal 10 6 7 3 7" xfId="36774"/>
    <cellStyle name="Normal 10 6 7 4" xfId="16618"/>
    <cellStyle name="Normal 10 6 7 4 2" xfId="16619"/>
    <cellStyle name="Normal 10 6 7 5" xfId="16620"/>
    <cellStyle name="Normal 10 6 7 5 2" xfId="16621"/>
    <cellStyle name="Normal 10 6 7 6" xfId="16622"/>
    <cellStyle name="Normal 10 6 7 6 2" xfId="16623"/>
    <cellStyle name="Normal 10 6 7 7" xfId="16624"/>
    <cellStyle name="Normal 10 6 7 8" xfId="16625"/>
    <cellStyle name="Normal 10 6 7 9" xfId="16626"/>
    <cellStyle name="Normal 10 6 8" xfId="16627"/>
    <cellStyle name="Normal 10 6 8 10" xfId="16628"/>
    <cellStyle name="Normal 10 6 8 11" xfId="16629"/>
    <cellStyle name="Normal 10 6 8 12" xfId="36775"/>
    <cellStyle name="Normal 10 6 8 2" xfId="16630"/>
    <cellStyle name="Normal 10 6 8 2 2" xfId="16631"/>
    <cellStyle name="Normal 10 6 8 2 2 2" xfId="16632"/>
    <cellStyle name="Normal 10 6 8 2 2 2 2" xfId="16633"/>
    <cellStyle name="Normal 10 6 8 2 2 3" xfId="16634"/>
    <cellStyle name="Normal 10 6 8 2 2 3 2" xfId="16635"/>
    <cellStyle name="Normal 10 6 8 2 2 4" xfId="16636"/>
    <cellStyle name="Normal 10 6 8 2 2 4 2" xfId="16637"/>
    <cellStyle name="Normal 10 6 8 2 2 5" xfId="16638"/>
    <cellStyle name="Normal 10 6 8 2 2 6" xfId="16639"/>
    <cellStyle name="Normal 10 6 8 2 2 7" xfId="36776"/>
    <cellStyle name="Normal 10 6 8 2 3" xfId="16640"/>
    <cellStyle name="Normal 10 6 8 2 3 2" xfId="16641"/>
    <cellStyle name="Normal 10 6 8 2 4" xfId="16642"/>
    <cellStyle name="Normal 10 6 8 2 4 2" xfId="16643"/>
    <cellStyle name="Normal 10 6 8 2 5" xfId="16644"/>
    <cellStyle name="Normal 10 6 8 2 5 2" xfId="16645"/>
    <cellStyle name="Normal 10 6 8 2 6" xfId="16646"/>
    <cellStyle name="Normal 10 6 8 2 7" xfId="16647"/>
    <cellStyle name="Normal 10 6 8 2 8" xfId="16648"/>
    <cellStyle name="Normal 10 6 8 2 9" xfId="36777"/>
    <cellStyle name="Normal 10 6 8 3" xfId="16649"/>
    <cellStyle name="Normal 10 6 8 3 2" xfId="16650"/>
    <cellStyle name="Normal 10 6 8 3 2 2" xfId="16651"/>
    <cellStyle name="Normal 10 6 8 3 3" xfId="16652"/>
    <cellStyle name="Normal 10 6 8 3 3 2" xfId="16653"/>
    <cellStyle name="Normal 10 6 8 3 4" xfId="16654"/>
    <cellStyle name="Normal 10 6 8 3 4 2" xfId="16655"/>
    <cellStyle name="Normal 10 6 8 3 5" xfId="16656"/>
    <cellStyle name="Normal 10 6 8 3 6" xfId="16657"/>
    <cellStyle name="Normal 10 6 8 3 7" xfId="36778"/>
    <cellStyle name="Normal 10 6 8 4" xfId="16658"/>
    <cellStyle name="Normal 10 6 8 4 2" xfId="16659"/>
    <cellStyle name="Normal 10 6 8 5" xfId="16660"/>
    <cellStyle name="Normal 10 6 8 5 2" xfId="16661"/>
    <cellStyle name="Normal 10 6 8 6" xfId="16662"/>
    <cellStyle name="Normal 10 6 8 6 2" xfId="16663"/>
    <cellStyle name="Normal 10 6 8 7" xfId="16664"/>
    <cellStyle name="Normal 10 6 8 8" xfId="16665"/>
    <cellStyle name="Normal 10 6 8 9" xfId="16666"/>
    <cellStyle name="Normal 10 6 9" xfId="16667"/>
    <cellStyle name="Normal 10 6 9 10" xfId="16668"/>
    <cellStyle name="Normal 10 6 9 11" xfId="36779"/>
    <cellStyle name="Normal 10 6 9 2" xfId="16669"/>
    <cellStyle name="Normal 10 6 9 2 2" xfId="16670"/>
    <cellStyle name="Normal 10 6 9 2 2 2" xfId="16671"/>
    <cellStyle name="Normal 10 6 9 2 3" xfId="16672"/>
    <cellStyle name="Normal 10 6 9 2 3 2" xfId="16673"/>
    <cellStyle name="Normal 10 6 9 2 4" xfId="16674"/>
    <cellStyle name="Normal 10 6 9 2 4 2" xfId="16675"/>
    <cellStyle name="Normal 10 6 9 2 5" xfId="16676"/>
    <cellStyle name="Normal 10 6 9 2 6" xfId="16677"/>
    <cellStyle name="Normal 10 6 9 2 7" xfId="36780"/>
    <cellStyle name="Normal 10 6 9 3" xfId="16678"/>
    <cellStyle name="Normal 10 6 9 3 2" xfId="16679"/>
    <cellStyle name="Normal 10 6 9 4" xfId="16680"/>
    <cellStyle name="Normal 10 6 9 4 2" xfId="16681"/>
    <cellStyle name="Normal 10 6 9 5" xfId="16682"/>
    <cellStyle name="Normal 10 6 9 5 2" xfId="16683"/>
    <cellStyle name="Normal 10 6 9 6" xfId="16684"/>
    <cellStyle name="Normal 10 6 9 7" xfId="16685"/>
    <cellStyle name="Normal 10 6 9 8" xfId="16686"/>
    <cellStyle name="Normal 10 6 9 9" xfId="16687"/>
    <cellStyle name="Normal 10 6_Actual" xfId="16688"/>
    <cellStyle name="Normal 10 60" xfId="16689"/>
    <cellStyle name="Normal 10 60 2" xfId="16690"/>
    <cellStyle name="Normal 10 61" xfId="16691"/>
    <cellStyle name="Normal 10 61 2" xfId="16692"/>
    <cellStyle name="Normal 10 62" xfId="16693"/>
    <cellStyle name="Normal 10 62 2" xfId="16694"/>
    <cellStyle name="Normal 10 63" xfId="16695"/>
    <cellStyle name="Normal 10 63 2" xfId="16696"/>
    <cellStyle name="Normal 10 64" xfId="16697"/>
    <cellStyle name="Normal 10 64 2" xfId="16698"/>
    <cellStyle name="Normal 10 65" xfId="16699"/>
    <cellStyle name="Normal 10 65 2" xfId="16700"/>
    <cellStyle name="Normal 10 66" xfId="16701"/>
    <cellStyle name="Normal 10 66 2" xfId="16702"/>
    <cellStyle name="Normal 10 67" xfId="16703"/>
    <cellStyle name="Normal 10 67 2" xfId="16704"/>
    <cellStyle name="Normal 10 68" xfId="16705"/>
    <cellStyle name="Normal 10 68 2" xfId="16706"/>
    <cellStyle name="Normal 10 69" xfId="16707"/>
    <cellStyle name="Normal 10 69 2" xfId="16708"/>
    <cellStyle name="Normal 10 7" xfId="16709"/>
    <cellStyle name="Normal 10 7 10" xfId="16710"/>
    <cellStyle name="Normal 10 7 10 2" xfId="16711"/>
    <cellStyle name="Normal 10 7 10 2 2" xfId="16712"/>
    <cellStyle name="Normal 10 7 10 3" xfId="16713"/>
    <cellStyle name="Normal 10 7 10 3 2" xfId="16714"/>
    <cellStyle name="Normal 10 7 10 4" xfId="16715"/>
    <cellStyle name="Normal 10 7 10 4 2" xfId="16716"/>
    <cellStyle name="Normal 10 7 10 5" xfId="16717"/>
    <cellStyle name="Normal 10 7 10 6" xfId="16718"/>
    <cellStyle name="Normal 10 7 10 7" xfId="36781"/>
    <cellStyle name="Normal 10 7 11" xfId="16719"/>
    <cellStyle name="Normal 10 7 11 2" xfId="16720"/>
    <cellStyle name="Normal 10 7 11 2 2" xfId="16721"/>
    <cellStyle name="Normal 10 7 11 3" xfId="16722"/>
    <cellStyle name="Normal 10 7 11 3 2" xfId="16723"/>
    <cellStyle name="Normal 10 7 11 4" xfId="16724"/>
    <cellStyle name="Normal 10 7 12" xfId="16725"/>
    <cellStyle name="Normal 10 7 12 2" xfId="16726"/>
    <cellStyle name="Normal 10 7 12 2 2" xfId="16727"/>
    <cellStyle name="Normal 10 7 12 3" xfId="16728"/>
    <cellStyle name="Normal 10 7 13" xfId="16729"/>
    <cellStyle name="Normal 10 7 13 2" xfId="16730"/>
    <cellStyle name="Normal 10 7 14" xfId="16731"/>
    <cellStyle name="Normal 10 7 14 2" xfId="16732"/>
    <cellStyle name="Normal 10 7 15" xfId="16733"/>
    <cellStyle name="Normal 10 7 15 2" xfId="16734"/>
    <cellStyle name="Normal 10 7 16" xfId="16735"/>
    <cellStyle name="Normal 10 7 16 2" xfId="16736"/>
    <cellStyle name="Normal 10 7 17" xfId="16737"/>
    <cellStyle name="Normal 10 7 17 2" xfId="16738"/>
    <cellStyle name="Normal 10 7 18" xfId="16739"/>
    <cellStyle name="Normal 10 7 18 2" xfId="16740"/>
    <cellStyle name="Normal 10 7 19" xfId="16741"/>
    <cellStyle name="Normal 10 7 2" xfId="16742"/>
    <cellStyle name="Normal 10 7 2 10" xfId="16743"/>
    <cellStyle name="Normal 10 7 2 11" xfId="16744"/>
    <cellStyle name="Normal 10 7 2 12" xfId="16745"/>
    <cellStyle name="Normal 10 7 2 13" xfId="16746"/>
    <cellStyle name="Normal 10 7 2 14" xfId="16747"/>
    <cellStyle name="Normal 10 7 2 15" xfId="36782"/>
    <cellStyle name="Normal 10 7 2 2" xfId="16748"/>
    <cellStyle name="Normal 10 7 2 2 10" xfId="16749"/>
    <cellStyle name="Normal 10 7 2 2 11" xfId="16750"/>
    <cellStyle name="Normal 10 7 2 2 12" xfId="16751"/>
    <cellStyle name="Normal 10 7 2 2 13" xfId="36783"/>
    <cellStyle name="Normal 10 7 2 2 2" xfId="16752"/>
    <cellStyle name="Normal 10 7 2 2 2 10" xfId="16753"/>
    <cellStyle name="Normal 10 7 2 2 2 11" xfId="16754"/>
    <cellStyle name="Normal 10 7 2 2 2 12" xfId="36784"/>
    <cellStyle name="Normal 10 7 2 2 2 2" xfId="16755"/>
    <cellStyle name="Normal 10 7 2 2 2 2 2" xfId="16756"/>
    <cellStyle name="Normal 10 7 2 2 2 2 2 2" xfId="16757"/>
    <cellStyle name="Normal 10 7 2 2 2 2 2 2 2" xfId="16758"/>
    <cellStyle name="Normal 10 7 2 2 2 2 2 3" xfId="16759"/>
    <cellStyle name="Normal 10 7 2 2 2 2 2 3 2" xfId="16760"/>
    <cellStyle name="Normal 10 7 2 2 2 2 2 4" xfId="16761"/>
    <cellStyle name="Normal 10 7 2 2 2 2 2 4 2" xfId="16762"/>
    <cellStyle name="Normal 10 7 2 2 2 2 2 5" xfId="16763"/>
    <cellStyle name="Normal 10 7 2 2 2 2 2 6" xfId="16764"/>
    <cellStyle name="Normal 10 7 2 2 2 2 2 7" xfId="36785"/>
    <cellStyle name="Normal 10 7 2 2 2 2 3" xfId="16765"/>
    <cellStyle name="Normal 10 7 2 2 2 2 3 2" xfId="16766"/>
    <cellStyle name="Normal 10 7 2 2 2 2 4" xfId="16767"/>
    <cellStyle name="Normal 10 7 2 2 2 2 4 2" xfId="16768"/>
    <cellStyle name="Normal 10 7 2 2 2 2 5" xfId="16769"/>
    <cellStyle name="Normal 10 7 2 2 2 2 5 2" xfId="16770"/>
    <cellStyle name="Normal 10 7 2 2 2 2 6" xfId="16771"/>
    <cellStyle name="Normal 10 7 2 2 2 2 7" xfId="16772"/>
    <cellStyle name="Normal 10 7 2 2 2 2 8" xfId="16773"/>
    <cellStyle name="Normal 10 7 2 2 2 2 9" xfId="36786"/>
    <cellStyle name="Normal 10 7 2 2 2 3" xfId="16774"/>
    <cellStyle name="Normal 10 7 2 2 2 3 2" xfId="16775"/>
    <cellStyle name="Normal 10 7 2 2 2 3 2 2" xfId="16776"/>
    <cellStyle name="Normal 10 7 2 2 2 3 3" xfId="16777"/>
    <cellStyle name="Normal 10 7 2 2 2 3 3 2" xfId="16778"/>
    <cellStyle name="Normal 10 7 2 2 2 3 4" xfId="16779"/>
    <cellStyle name="Normal 10 7 2 2 2 3 4 2" xfId="16780"/>
    <cellStyle name="Normal 10 7 2 2 2 3 5" xfId="16781"/>
    <cellStyle name="Normal 10 7 2 2 2 3 6" xfId="16782"/>
    <cellStyle name="Normal 10 7 2 2 2 3 7" xfId="36787"/>
    <cellStyle name="Normal 10 7 2 2 2 4" xfId="16783"/>
    <cellStyle name="Normal 10 7 2 2 2 4 2" xfId="16784"/>
    <cellStyle name="Normal 10 7 2 2 2 5" xfId="16785"/>
    <cellStyle name="Normal 10 7 2 2 2 5 2" xfId="16786"/>
    <cellStyle name="Normal 10 7 2 2 2 6" xfId="16787"/>
    <cellStyle name="Normal 10 7 2 2 2 6 2" xfId="16788"/>
    <cellStyle name="Normal 10 7 2 2 2 7" xfId="16789"/>
    <cellStyle name="Normal 10 7 2 2 2 8" xfId="16790"/>
    <cellStyle name="Normal 10 7 2 2 2 9" xfId="16791"/>
    <cellStyle name="Normal 10 7 2 2 3" xfId="16792"/>
    <cellStyle name="Normal 10 7 2 2 3 2" xfId="16793"/>
    <cellStyle name="Normal 10 7 2 2 3 2 2" xfId="16794"/>
    <cellStyle name="Normal 10 7 2 2 3 2 2 2" xfId="16795"/>
    <cellStyle name="Normal 10 7 2 2 3 2 3" xfId="16796"/>
    <cellStyle name="Normal 10 7 2 2 3 2 3 2" xfId="16797"/>
    <cellStyle name="Normal 10 7 2 2 3 2 4" xfId="16798"/>
    <cellStyle name="Normal 10 7 2 2 3 2 4 2" xfId="16799"/>
    <cellStyle name="Normal 10 7 2 2 3 2 5" xfId="16800"/>
    <cellStyle name="Normal 10 7 2 2 3 2 6" xfId="16801"/>
    <cellStyle name="Normal 10 7 2 2 3 2 7" xfId="36788"/>
    <cellStyle name="Normal 10 7 2 2 3 3" xfId="16802"/>
    <cellStyle name="Normal 10 7 2 2 3 3 2" xfId="16803"/>
    <cellStyle name="Normal 10 7 2 2 3 4" xfId="16804"/>
    <cellStyle name="Normal 10 7 2 2 3 4 2" xfId="16805"/>
    <cellStyle name="Normal 10 7 2 2 3 5" xfId="16806"/>
    <cellStyle name="Normal 10 7 2 2 3 5 2" xfId="16807"/>
    <cellStyle name="Normal 10 7 2 2 3 6" xfId="16808"/>
    <cellStyle name="Normal 10 7 2 2 3 7" xfId="16809"/>
    <cellStyle name="Normal 10 7 2 2 3 8" xfId="16810"/>
    <cellStyle name="Normal 10 7 2 2 3 9" xfId="36789"/>
    <cellStyle name="Normal 10 7 2 2 4" xfId="16811"/>
    <cellStyle name="Normal 10 7 2 2 4 2" xfId="16812"/>
    <cellStyle name="Normal 10 7 2 2 4 2 2" xfId="16813"/>
    <cellStyle name="Normal 10 7 2 2 4 3" xfId="16814"/>
    <cellStyle name="Normal 10 7 2 2 4 3 2" xfId="16815"/>
    <cellStyle name="Normal 10 7 2 2 4 4" xfId="16816"/>
    <cellStyle name="Normal 10 7 2 2 4 4 2" xfId="16817"/>
    <cellStyle name="Normal 10 7 2 2 4 5" xfId="16818"/>
    <cellStyle name="Normal 10 7 2 2 4 6" xfId="16819"/>
    <cellStyle name="Normal 10 7 2 2 4 7" xfId="36790"/>
    <cellStyle name="Normal 10 7 2 2 5" xfId="16820"/>
    <cellStyle name="Normal 10 7 2 2 5 2" xfId="16821"/>
    <cellStyle name="Normal 10 7 2 2 6" xfId="16822"/>
    <cellStyle name="Normal 10 7 2 2 6 2" xfId="16823"/>
    <cellStyle name="Normal 10 7 2 2 7" xfId="16824"/>
    <cellStyle name="Normal 10 7 2 2 7 2" xfId="16825"/>
    <cellStyle name="Normal 10 7 2 2 8" xfId="16826"/>
    <cellStyle name="Normal 10 7 2 2 9" xfId="16827"/>
    <cellStyle name="Normal 10 7 2 2_Actual" xfId="16828"/>
    <cellStyle name="Normal 10 7 2 3" xfId="16829"/>
    <cellStyle name="Normal 10 7 2 3 10" xfId="16830"/>
    <cellStyle name="Normal 10 7 2 3 11" xfId="16831"/>
    <cellStyle name="Normal 10 7 2 3 12" xfId="16832"/>
    <cellStyle name="Normal 10 7 2 3 13" xfId="36791"/>
    <cellStyle name="Normal 10 7 2 3 2" xfId="16833"/>
    <cellStyle name="Normal 10 7 2 3 2 10" xfId="16834"/>
    <cellStyle name="Normal 10 7 2 3 2 11" xfId="16835"/>
    <cellStyle name="Normal 10 7 2 3 2 12" xfId="36792"/>
    <cellStyle name="Normal 10 7 2 3 2 2" xfId="16836"/>
    <cellStyle name="Normal 10 7 2 3 2 2 2" xfId="16837"/>
    <cellStyle name="Normal 10 7 2 3 2 2 2 2" xfId="16838"/>
    <cellStyle name="Normal 10 7 2 3 2 2 2 2 2" xfId="16839"/>
    <cellStyle name="Normal 10 7 2 3 2 2 2 3" xfId="16840"/>
    <cellStyle name="Normal 10 7 2 3 2 2 2 3 2" xfId="16841"/>
    <cellStyle name="Normal 10 7 2 3 2 2 2 4" xfId="16842"/>
    <cellStyle name="Normal 10 7 2 3 2 2 2 4 2" xfId="16843"/>
    <cellStyle name="Normal 10 7 2 3 2 2 2 5" xfId="16844"/>
    <cellStyle name="Normal 10 7 2 3 2 2 2 6" xfId="16845"/>
    <cellStyle name="Normal 10 7 2 3 2 2 2 7" xfId="36793"/>
    <cellStyle name="Normal 10 7 2 3 2 2 3" xfId="16846"/>
    <cellStyle name="Normal 10 7 2 3 2 2 3 2" xfId="16847"/>
    <cellStyle name="Normal 10 7 2 3 2 2 4" xfId="16848"/>
    <cellStyle name="Normal 10 7 2 3 2 2 4 2" xfId="16849"/>
    <cellStyle name="Normal 10 7 2 3 2 2 5" xfId="16850"/>
    <cellStyle name="Normal 10 7 2 3 2 2 5 2" xfId="16851"/>
    <cellStyle name="Normal 10 7 2 3 2 2 6" xfId="16852"/>
    <cellStyle name="Normal 10 7 2 3 2 2 7" xfId="16853"/>
    <cellStyle name="Normal 10 7 2 3 2 2 8" xfId="16854"/>
    <cellStyle name="Normal 10 7 2 3 2 2 9" xfId="36794"/>
    <cellStyle name="Normal 10 7 2 3 2 3" xfId="16855"/>
    <cellStyle name="Normal 10 7 2 3 2 3 2" xfId="16856"/>
    <cellStyle name="Normal 10 7 2 3 2 3 2 2" xfId="16857"/>
    <cellStyle name="Normal 10 7 2 3 2 3 3" xfId="16858"/>
    <cellStyle name="Normal 10 7 2 3 2 3 3 2" xfId="16859"/>
    <cellStyle name="Normal 10 7 2 3 2 3 4" xfId="16860"/>
    <cellStyle name="Normal 10 7 2 3 2 3 4 2" xfId="16861"/>
    <cellStyle name="Normal 10 7 2 3 2 3 5" xfId="16862"/>
    <cellStyle name="Normal 10 7 2 3 2 3 6" xfId="16863"/>
    <cellStyle name="Normal 10 7 2 3 2 3 7" xfId="36795"/>
    <cellStyle name="Normal 10 7 2 3 2 4" xfId="16864"/>
    <cellStyle name="Normal 10 7 2 3 2 4 2" xfId="16865"/>
    <cellStyle name="Normal 10 7 2 3 2 5" xfId="16866"/>
    <cellStyle name="Normal 10 7 2 3 2 5 2" xfId="16867"/>
    <cellStyle name="Normal 10 7 2 3 2 6" xfId="16868"/>
    <cellStyle name="Normal 10 7 2 3 2 6 2" xfId="16869"/>
    <cellStyle name="Normal 10 7 2 3 2 7" xfId="16870"/>
    <cellStyle name="Normal 10 7 2 3 2 8" xfId="16871"/>
    <cellStyle name="Normal 10 7 2 3 2 9" xfId="16872"/>
    <cellStyle name="Normal 10 7 2 3 3" xfId="16873"/>
    <cellStyle name="Normal 10 7 2 3 3 2" xfId="16874"/>
    <cellStyle name="Normal 10 7 2 3 3 2 2" xfId="16875"/>
    <cellStyle name="Normal 10 7 2 3 3 2 2 2" xfId="16876"/>
    <cellStyle name="Normal 10 7 2 3 3 2 3" xfId="16877"/>
    <cellStyle name="Normal 10 7 2 3 3 2 3 2" xfId="16878"/>
    <cellStyle name="Normal 10 7 2 3 3 2 4" xfId="16879"/>
    <cellStyle name="Normal 10 7 2 3 3 2 4 2" xfId="16880"/>
    <cellStyle name="Normal 10 7 2 3 3 2 5" xfId="16881"/>
    <cellStyle name="Normal 10 7 2 3 3 2 6" xfId="16882"/>
    <cellStyle name="Normal 10 7 2 3 3 2 7" xfId="36796"/>
    <cellStyle name="Normal 10 7 2 3 3 3" xfId="16883"/>
    <cellStyle name="Normal 10 7 2 3 3 3 2" xfId="16884"/>
    <cellStyle name="Normal 10 7 2 3 3 4" xfId="16885"/>
    <cellStyle name="Normal 10 7 2 3 3 4 2" xfId="16886"/>
    <cellStyle name="Normal 10 7 2 3 3 5" xfId="16887"/>
    <cellStyle name="Normal 10 7 2 3 3 5 2" xfId="16888"/>
    <cellStyle name="Normal 10 7 2 3 3 6" xfId="16889"/>
    <cellStyle name="Normal 10 7 2 3 3 7" xfId="16890"/>
    <cellStyle name="Normal 10 7 2 3 3 8" xfId="16891"/>
    <cellStyle name="Normal 10 7 2 3 3 9" xfId="36797"/>
    <cellStyle name="Normal 10 7 2 3 4" xfId="16892"/>
    <cellStyle name="Normal 10 7 2 3 4 2" xfId="16893"/>
    <cellStyle name="Normal 10 7 2 3 4 2 2" xfId="16894"/>
    <cellStyle name="Normal 10 7 2 3 4 3" xfId="16895"/>
    <cellStyle name="Normal 10 7 2 3 4 3 2" xfId="16896"/>
    <cellStyle name="Normal 10 7 2 3 4 4" xfId="16897"/>
    <cellStyle name="Normal 10 7 2 3 4 4 2" xfId="16898"/>
    <cellStyle name="Normal 10 7 2 3 4 5" xfId="16899"/>
    <cellStyle name="Normal 10 7 2 3 4 6" xfId="16900"/>
    <cellStyle name="Normal 10 7 2 3 4 7" xfId="36798"/>
    <cellStyle name="Normal 10 7 2 3 5" xfId="16901"/>
    <cellStyle name="Normal 10 7 2 3 5 2" xfId="16902"/>
    <cellStyle name="Normal 10 7 2 3 6" xfId="16903"/>
    <cellStyle name="Normal 10 7 2 3 6 2" xfId="16904"/>
    <cellStyle name="Normal 10 7 2 3 7" xfId="16905"/>
    <cellStyle name="Normal 10 7 2 3 7 2" xfId="16906"/>
    <cellStyle name="Normal 10 7 2 3 8" xfId="16907"/>
    <cellStyle name="Normal 10 7 2 3 9" xfId="16908"/>
    <cellStyle name="Normal 10 7 2 3_Actual" xfId="16909"/>
    <cellStyle name="Normal 10 7 2 4" xfId="16910"/>
    <cellStyle name="Normal 10 7 2 4 10" xfId="16911"/>
    <cellStyle name="Normal 10 7 2 4 11" xfId="16912"/>
    <cellStyle name="Normal 10 7 2 4 12" xfId="36799"/>
    <cellStyle name="Normal 10 7 2 4 2" xfId="16913"/>
    <cellStyle name="Normal 10 7 2 4 2 2" xfId="16914"/>
    <cellStyle name="Normal 10 7 2 4 2 2 2" xfId="16915"/>
    <cellStyle name="Normal 10 7 2 4 2 2 2 2" xfId="16916"/>
    <cellStyle name="Normal 10 7 2 4 2 2 3" xfId="16917"/>
    <cellStyle name="Normal 10 7 2 4 2 2 3 2" xfId="16918"/>
    <cellStyle name="Normal 10 7 2 4 2 2 4" xfId="16919"/>
    <cellStyle name="Normal 10 7 2 4 2 2 4 2" xfId="16920"/>
    <cellStyle name="Normal 10 7 2 4 2 2 5" xfId="16921"/>
    <cellStyle name="Normal 10 7 2 4 2 2 6" xfId="16922"/>
    <cellStyle name="Normal 10 7 2 4 2 2 7" xfId="36800"/>
    <cellStyle name="Normal 10 7 2 4 2 3" xfId="16923"/>
    <cellStyle name="Normal 10 7 2 4 2 3 2" xfId="16924"/>
    <cellStyle name="Normal 10 7 2 4 2 4" xfId="16925"/>
    <cellStyle name="Normal 10 7 2 4 2 4 2" xfId="16926"/>
    <cellStyle name="Normal 10 7 2 4 2 5" xfId="16927"/>
    <cellStyle name="Normal 10 7 2 4 2 5 2" xfId="16928"/>
    <cellStyle name="Normal 10 7 2 4 2 6" xfId="16929"/>
    <cellStyle name="Normal 10 7 2 4 2 7" xfId="16930"/>
    <cellStyle name="Normal 10 7 2 4 2 8" xfId="16931"/>
    <cellStyle name="Normal 10 7 2 4 2 9" xfId="36801"/>
    <cellStyle name="Normal 10 7 2 4 3" xfId="16932"/>
    <cellStyle name="Normal 10 7 2 4 3 2" xfId="16933"/>
    <cellStyle name="Normal 10 7 2 4 3 2 2" xfId="16934"/>
    <cellStyle name="Normal 10 7 2 4 3 3" xfId="16935"/>
    <cellStyle name="Normal 10 7 2 4 3 3 2" xfId="16936"/>
    <cellStyle name="Normal 10 7 2 4 3 4" xfId="16937"/>
    <cellStyle name="Normal 10 7 2 4 3 4 2" xfId="16938"/>
    <cellStyle name="Normal 10 7 2 4 3 5" xfId="16939"/>
    <cellStyle name="Normal 10 7 2 4 3 6" xfId="16940"/>
    <cellStyle name="Normal 10 7 2 4 3 7" xfId="36802"/>
    <cellStyle name="Normal 10 7 2 4 4" xfId="16941"/>
    <cellStyle name="Normal 10 7 2 4 4 2" xfId="16942"/>
    <cellStyle name="Normal 10 7 2 4 5" xfId="16943"/>
    <cellStyle name="Normal 10 7 2 4 5 2" xfId="16944"/>
    <cellStyle name="Normal 10 7 2 4 6" xfId="16945"/>
    <cellStyle name="Normal 10 7 2 4 6 2" xfId="16946"/>
    <cellStyle name="Normal 10 7 2 4 7" xfId="16947"/>
    <cellStyle name="Normal 10 7 2 4 8" xfId="16948"/>
    <cellStyle name="Normal 10 7 2 4 9" xfId="16949"/>
    <cellStyle name="Normal 10 7 2 5" xfId="16950"/>
    <cellStyle name="Normal 10 7 2 5 2" xfId="16951"/>
    <cellStyle name="Normal 10 7 2 5 2 2" xfId="16952"/>
    <cellStyle name="Normal 10 7 2 5 2 2 2" xfId="16953"/>
    <cellStyle name="Normal 10 7 2 5 2 3" xfId="16954"/>
    <cellStyle name="Normal 10 7 2 5 2 3 2" xfId="16955"/>
    <cellStyle name="Normal 10 7 2 5 2 4" xfId="16956"/>
    <cellStyle name="Normal 10 7 2 5 2 4 2" xfId="16957"/>
    <cellStyle name="Normal 10 7 2 5 2 5" xfId="16958"/>
    <cellStyle name="Normal 10 7 2 5 2 6" xfId="16959"/>
    <cellStyle name="Normal 10 7 2 5 2 7" xfId="36803"/>
    <cellStyle name="Normal 10 7 2 5 3" xfId="16960"/>
    <cellStyle name="Normal 10 7 2 5 3 2" xfId="16961"/>
    <cellStyle name="Normal 10 7 2 5 4" xfId="16962"/>
    <cellStyle name="Normal 10 7 2 5 4 2" xfId="16963"/>
    <cellStyle name="Normal 10 7 2 5 5" xfId="16964"/>
    <cellStyle name="Normal 10 7 2 5 5 2" xfId="16965"/>
    <cellStyle name="Normal 10 7 2 5 6" xfId="16966"/>
    <cellStyle name="Normal 10 7 2 5 7" xfId="16967"/>
    <cellStyle name="Normal 10 7 2 5 8" xfId="16968"/>
    <cellStyle name="Normal 10 7 2 5 9" xfId="36804"/>
    <cellStyle name="Normal 10 7 2 6" xfId="16969"/>
    <cellStyle name="Normal 10 7 2 6 2" xfId="16970"/>
    <cellStyle name="Normal 10 7 2 6 2 2" xfId="16971"/>
    <cellStyle name="Normal 10 7 2 6 3" xfId="16972"/>
    <cellStyle name="Normal 10 7 2 6 3 2" xfId="16973"/>
    <cellStyle name="Normal 10 7 2 6 4" xfId="16974"/>
    <cellStyle name="Normal 10 7 2 6 4 2" xfId="16975"/>
    <cellStyle name="Normal 10 7 2 6 5" xfId="16976"/>
    <cellStyle name="Normal 10 7 2 6 6" xfId="16977"/>
    <cellStyle name="Normal 10 7 2 6 7" xfId="36805"/>
    <cellStyle name="Normal 10 7 2 7" xfId="16978"/>
    <cellStyle name="Normal 10 7 2 7 2" xfId="16979"/>
    <cellStyle name="Normal 10 7 2 8" xfId="16980"/>
    <cellStyle name="Normal 10 7 2 8 2" xfId="16981"/>
    <cellStyle name="Normal 10 7 2 9" xfId="16982"/>
    <cellStyle name="Normal 10 7 2 9 2" xfId="16983"/>
    <cellStyle name="Normal 10 7 2_Actual" xfId="16984"/>
    <cellStyle name="Normal 10 7 20" xfId="16985"/>
    <cellStyle name="Normal 10 7 21" xfId="16986"/>
    <cellStyle name="Normal 10 7 22" xfId="16987"/>
    <cellStyle name="Normal 10 7 23" xfId="16988"/>
    <cellStyle name="Normal 10 7 24" xfId="16989"/>
    <cellStyle name="Normal 10 7 25" xfId="16990"/>
    <cellStyle name="Normal 10 7 26" xfId="36806"/>
    <cellStyle name="Normal 10 7 3" xfId="16991"/>
    <cellStyle name="Normal 10 7 3 10" xfId="16992"/>
    <cellStyle name="Normal 10 7 3 11" xfId="16993"/>
    <cellStyle name="Normal 10 7 3 12" xfId="16994"/>
    <cellStyle name="Normal 10 7 3 13" xfId="16995"/>
    <cellStyle name="Normal 10 7 3 14" xfId="16996"/>
    <cellStyle name="Normal 10 7 3 15" xfId="36807"/>
    <cellStyle name="Normal 10 7 3 2" xfId="16997"/>
    <cellStyle name="Normal 10 7 3 2 10" xfId="16998"/>
    <cellStyle name="Normal 10 7 3 2 11" xfId="16999"/>
    <cellStyle name="Normal 10 7 3 2 12" xfId="17000"/>
    <cellStyle name="Normal 10 7 3 2 13" xfId="36808"/>
    <cellStyle name="Normal 10 7 3 2 2" xfId="17001"/>
    <cellStyle name="Normal 10 7 3 2 2 10" xfId="17002"/>
    <cellStyle name="Normal 10 7 3 2 2 11" xfId="17003"/>
    <cellStyle name="Normal 10 7 3 2 2 12" xfId="36809"/>
    <cellStyle name="Normal 10 7 3 2 2 2" xfId="17004"/>
    <cellStyle name="Normal 10 7 3 2 2 2 2" xfId="17005"/>
    <cellStyle name="Normal 10 7 3 2 2 2 2 2" xfId="17006"/>
    <cellStyle name="Normal 10 7 3 2 2 2 2 2 2" xfId="17007"/>
    <cellStyle name="Normal 10 7 3 2 2 2 2 3" xfId="17008"/>
    <cellStyle name="Normal 10 7 3 2 2 2 2 3 2" xfId="17009"/>
    <cellStyle name="Normal 10 7 3 2 2 2 2 4" xfId="17010"/>
    <cellStyle name="Normal 10 7 3 2 2 2 2 4 2" xfId="17011"/>
    <cellStyle name="Normal 10 7 3 2 2 2 2 5" xfId="17012"/>
    <cellStyle name="Normal 10 7 3 2 2 2 2 6" xfId="17013"/>
    <cellStyle name="Normal 10 7 3 2 2 2 2 7" xfId="36810"/>
    <cellStyle name="Normal 10 7 3 2 2 2 3" xfId="17014"/>
    <cellStyle name="Normal 10 7 3 2 2 2 3 2" xfId="17015"/>
    <cellStyle name="Normal 10 7 3 2 2 2 4" xfId="17016"/>
    <cellStyle name="Normal 10 7 3 2 2 2 4 2" xfId="17017"/>
    <cellStyle name="Normal 10 7 3 2 2 2 5" xfId="17018"/>
    <cellStyle name="Normal 10 7 3 2 2 2 5 2" xfId="17019"/>
    <cellStyle name="Normal 10 7 3 2 2 2 6" xfId="17020"/>
    <cellStyle name="Normal 10 7 3 2 2 2 7" xfId="17021"/>
    <cellStyle name="Normal 10 7 3 2 2 2 8" xfId="17022"/>
    <cellStyle name="Normal 10 7 3 2 2 2 9" xfId="36811"/>
    <cellStyle name="Normal 10 7 3 2 2 3" xfId="17023"/>
    <cellStyle name="Normal 10 7 3 2 2 3 2" xfId="17024"/>
    <cellStyle name="Normal 10 7 3 2 2 3 2 2" xfId="17025"/>
    <cellStyle name="Normal 10 7 3 2 2 3 3" xfId="17026"/>
    <cellStyle name="Normal 10 7 3 2 2 3 3 2" xfId="17027"/>
    <cellStyle name="Normal 10 7 3 2 2 3 4" xfId="17028"/>
    <cellStyle name="Normal 10 7 3 2 2 3 4 2" xfId="17029"/>
    <cellStyle name="Normal 10 7 3 2 2 3 5" xfId="17030"/>
    <cellStyle name="Normal 10 7 3 2 2 3 6" xfId="17031"/>
    <cellStyle name="Normal 10 7 3 2 2 3 7" xfId="36812"/>
    <cellStyle name="Normal 10 7 3 2 2 4" xfId="17032"/>
    <cellStyle name="Normal 10 7 3 2 2 4 2" xfId="17033"/>
    <cellStyle name="Normal 10 7 3 2 2 5" xfId="17034"/>
    <cellStyle name="Normal 10 7 3 2 2 5 2" xfId="17035"/>
    <cellStyle name="Normal 10 7 3 2 2 6" xfId="17036"/>
    <cellStyle name="Normal 10 7 3 2 2 6 2" xfId="17037"/>
    <cellStyle name="Normal 10 7 3 2 2 7" xfId="17038"/>
    <cellStyle name="Normal 10 7 3 2 2 8" xfId="17039"/>
    <cellStyle name="Normal 10 7 3 2 2 9" xfId="17040"/>
    <cellStyle name="Normal 10 7 3 2 3" xfId="17041"/>
    <cellStyle name="Normal 10 7 3 2 3 2" xfId="17042"/>
    <cellStyle name="Normal 10 7 3 2 3 2 2" xfId="17043"/>
    <cellStyle name="Normal 10 7 3 2 3 2 2 2" xfId="17044"/>
    <cellStyle name="Normal 10 7 3 2 3 2 3" xfId="17045"/>
    <cellStyle name="Normal 10 7 3 2 3 2 3 2" xfId="17046"/>
    <cellStyle name="Normal 10 7 3 2 3 2 4" xfId="17047"/>
    <cellStyle name="Normal 10 7 3 2 3 2 4 2" xfId="17048"/>
    <cellStyle name="Normal 10 7 3 2 3 2 5" xfId="17049"/>
    <cellStyle name="Normal 10 7 3 2 3 2 6" xfId="17050"/>
    <cellStyle name="Normal 10 7 3 2 3 2 7" xfId="36813"/>
    <cellStyle name="Normal 10 7 3 2 3 3" xfId="17051"/>
    <cellStyle name="Normal 10 7 3 2 3 3 2" xfId="17052"/>
    <cellStyle name="Normal 10 7 3 2 3 4" xfId="17053"/>
    <cellStyle name="Normal 10 7 3 2 3 4 2" xfId="17054"/>
    <cellStyle name="Normal 10 7 3 2 3 5" xfId="17055"/>
    <cellStyle name="Normal 10 7 3 2 3 5 2" xfId="17056"/>
    <cellStyle name="Normal 10 7 3 2 3 6" xfId="17057"/>
    <cellStyle name="Normal 10 7 3 2 3 7" xfId="17058"/>
    <cellStyle name="Normal 10 7 3 2 3 8" xfId="17059"/>
    <cellStyle name="Normal 10 7 3 2 3 9" xfId="36814"/>
    <cellStyle name="Normal 10 7 3 2 4" xfId="17060"/>
    <cellStyle name="Normal 10 7 3 2 4 2" xfId="17061"/>
    <cellStyle name="Normal 10 7 3 2 4 2 2" xfId="17062"/>
    <cellStyle name="Normal 10 7 3 2 4 3" xfId="17063"/>
    <cellStyle name="Normal 10 7 3 2 4 3 2" xfId="17064"/>
    <cellStyle name="Normal 10 7 3 2 4 4" xfId="17065"/>
    <cellStyle name="Normal 10 7 3 2 4 4 2" xfId="17066"/>
    <cellStyle name="Normal 10 7 3 2 4 5" xfId="17067"/>
    <cellStyle name="Normal 10 7 3 2 4 6" xfId="17068"/>
    <cellStyle name="Normal 10 7 3 2 4 7" xfId="36815"/>
    <cellStyle name="Normal 10 7 3 2 5" xfId="17069"/>
    <cellStyle name="Normal 10 7 3 2 5 2" xfId="17070"/>
    <cellStyle name="Normal 10 7 3 2 6" xfId="17071"/>
    <cellStyle name="Normal 10 7 3 2 6 2" xfId="17072"/>
    <cellStyle name="Normal 10 7 3 2 7" xfId="17073"/>
    <cellStyle name="Normal 10 7 3 2 7 2" xfId="17074"/>
    <cellStyle name="Normal 10 7 3 2 8" xfId="17075"/>
    <cellStyle name="Normal 10 7 3 2 9" xfId="17076"/>
    <cellStyle name="Normal 10 7 3 2_Actual" xfId="17077"/>
    <cellStyle name="Normal 10 7 3 3" xfId="17078"/>
    <cellStyle name="Normal 10 7 3 3 10" xfId="17079"/>
    <cellStyle name="Normal 10 7 3 3 11" xfId="17080"/>
    <cellStyle name="Normal 10 7 3 3 12" xfId="17081"/>
    <cellStyle name="Normal 10 7 3 3 13" xfId="36816"/>
    <cellStyle name="Normal 10 7 3 3 2" xfId="17082"/>
    <cellStyle name="Normal 10 7 3 3 2 10" xfId="17083"/>
    <cellStyle name="Normal 10 7 3 3 2 11" xfId="17084"/>
    <cellStyle name="Normal 10 7 3 3 2 12" xfId="36817"/>
    <cellStyle name="Normal 10 7 3 3 2 2" xfId="17085"/>
    <cellStyle name="Normal 10 7 3 3 2 2 2" xfId="17086"/>
    <cellStyle name="Normal 10 7 3 3 2 2 2 2" xfId="17087"/>
    <cellStyle name="Normal 10 7 3 3 2 2 2 2 2" xfId="17088"/>
    <cellStyle name="Normal 10 7 3 3 2 2 2 3" xfId="17089"/>
    <cellStyle name="Normal 10 7 3 3 2 2 2 3 2" xfId="17090"/>
    <cellStyle name="Normal 10 7 3 3 2 2 2 4" xfId="17091"/>
    <cellStyle name="Normal 10 7 3 3 2 2 2 4 2" xfId="17092"/>
    <cellStyle name="Normal 10 7 3 3 2 2 2 5" xfId="17093"/>
    <cellStyle name="Normal 10 7 3 3 2 2 2 6" xfId="17094"/>
    <cellStyle name="Normal 10 7 3 3 2 2 2 7" xfId="36818"/>
    <cellStyle name="Normal 10 7 3 3 2 2 3" xfId="17095"/>
    <cellStyle name="Normal 10 7 3 3 2 2 3 2" xfId="17096"/>
    <cellStyle name="Normal 10 7 3 3 2 2 4" xfId="17097"/>
    <cellStyle name="Normal 10 7 3 3 2 2 4 2" xfId="17098"/>
    <cellStyle name="Normal 10 7 3 3 2 2 5" xfId="17099"/>
    <cellStyle name="Normal 10 7 3 3 2 2 5 2" xfId="17100"/>
    <cellStyle name="Normal 10 7 3 3 2 2 6" xfId="17101"/>
    <cellStyle name="Normal 10 7 3 3 2 2 7" xfId="17102"/>
    <cellStyle name="Normal 10 7 3 3 2 2 8" xfId="17103"/>
    <cellStyle name="Normal 10 7 3 3 2 2 9" xfId="36819"/>
    <cellStyle name="Normal 10 7 3 3 2 3" xfId="17104"/>
    <cellStyle name="Normal 10 7 3 3 2 3 2" xfId="17105"/>
    <cellStyle name="Normal 10 7 3 3 2 3 2 2" xfId="17106"/>
    <cellStyle name="Normal 10 7 3 3 2 3 3" xfId="17107"/>
    <cellStyle name="Normal 10 7 3 3 2 3 3 2" xfId="17108"/>
    <cellStyle name="Normal 10 7 3 3 2 3 4" xfId="17109"/>
    <cellStyle name="Normal 10 7 3 3 2 3 4 2" xfId="17110"/>
    <cellStyle name="Normal 10 7 3 3 2 3 5" xfId="17111"/>
    <cellStyle name="Normal 10 7 3 3 2 3 6" xfId="17112"/>
    <cellStyle name="Normal 10 7 3 3 2 3 7" xfId="36820"/>
    <cellStyle name="Normal 10 7 3 3 2 4" xfId="17113"/>
    <cellStyle name="Normal 10 7 3 3 2 4 2" xfId="17114"/>
    <cellStyle name="Normal 10 7 3 3 2 5" xfId="17115"/>
    <cellStyle name="Normal 10 7 3 3 2 5 2" xfId="17116"/>
    <cellStyle name="Normal 10 7 3 3 2 6" xfId="17117"/>
    <cellStyle name="Normal 10 7 3 3 2 6 2" xfId="17118"/>
    <cellStyle name="Normal 10 7 3 3 2 7" xfId="17119"/>
    <cellStyle name="Normal 10 7 3 3 2 8" xfId="17120"/>
    <cellStyle name="Normal 10 7 3 3 2 9" xfId="17121"/>
    <cellStyle name="Normal 10 7 3 3 3" xfId="17122"/>
    <cellStyle name="Normal 10 7 3 3 3 2" xfId="17123"/>
    <cellStyle name="Normal 10 7 3 3 3 2 2" xfId="17124"/>
    <cellStyle name="Normal 10 7 3 3 3 2 2 2" xfId="17125"/>
    <cellStyle name="Normal 10 7 3 3 3 2 3" xfId="17126"/>
    <cellStyle name="Normal 10 7 3 3 3 2 3 2" xfId="17127"/>
    <cellStyle name="Normal 10 7 3 3 3 2 4" xfId="17128"/>
    <cellStyle name="Normal 10 7 3 3 3 2 4 2" xfId="17129"/>
    <cellStyle name="Normal 10 7 3 3 3 2 5" xfId="17130"/>
    <cellStyle name="Normal 10 7 3 3 3 2 6" xfId="17131"/>
    <cellStyle name="Normal 10 7 3 3 3 2 7" xfId="36821"/>
    <cellStyle name="Normal 10 7 3 3 3 3" xfId="17132"/>
    <cellStyle name="Normal 10 7 3 3 3 3 2" xfId="17133"/>
    <cellStyle name="Normal 10 7 3 3 3 4" xfId="17134"/>
    <cellStyle name="Normal 10 7 3 3 3 4 2" xfId="17135"/>
    <cellStyle name="Normal 10 7 3 3 3 5" xfId="17136"/>
    <cellStyle name="Normal 10 7 3 3 3 5 2" xfId="17137"/>
    <cellStyle name="Normal 10 7 3 3 3 6" xfId="17138"/>
    <cellStyle name="Normal 10 7 3 3 3 7" xfId="17139"/>
    <cellStyle name="Normal 10 7 3 3 3 8" xfId="17140"/>
    <cellStyle name="Normal 10 7 3 3 3 9" xfId="36822"/>
    <cellStyle name="Normal 10 7 3 3 4" xfId="17141"/>
    <cellStyle name="Normal 10 7 3 3 4 2" xfId="17142"/>
    <cellStyle name="Normal 10 7 3 3 4 2 2" xfId="17143"/>
    <cellStyle name="Normal 10 7 3 3 4 3" xfId="17144"/>
    <cellStyle name="Normal 10 7 3 3 4 3 2" xfId="17145"/>
    <cellStyle name="Normal 10 7 3 3 4 4" xfId="17146"/>
    <cellStyle name="Normal 10 7 3 3 4 4 2" xfId="17147"/>
    <cellStyle name="Normal 10 7 3 3 4 5" xfId="17148"/>
    <cellStyle name="Normal 10 7 3 3 4 6" xfId="17149"/>
    <cellStyle name="Normal 10 7 3 3 4 7" xfId="36823"/>
    <cellStyle name="Normal 10 7 3 3 5" xfId="17150"/>
    <cellStyle name="Normal 10 7 3 3 5 2" xfId="17151"/>
    <cellStyle name="Normal 10 7 3 3 6" xfId="17152"/>
    <cellStyle name="Normal 10 7 3 3 6 2" xfId="17153"/>
    <cellStyle name="Normal 10 7 3 3 7" xfId="17154"/>
    <cellStyle name="Normal 10 7 3 3 7 2" xfId="17155"/>
    <cellStyle name="Normal 10 7 3 3 8" xfId="17156"/>
    <cellStyle name="Normal 10 7 3 3 9" xfId="17157"/>
    <cellStyle name="Normal 10 7 3 3_Actual" xfId="17158"/>
    <cellStyle name="Normal 10 7 3 4" xfId="17159"/>
    <cellStyle name="Normal 10 7 3 4 10" xfId="17160"/>
    <cellStyle name="Normal 10 7 3 4 11" xfId="17161"/>
    <cellStyle name="Normal 10 7 3 4 12" xfId="36824"/>
    <cellStyle name="Normal 10 7 3 4 2" xfId="17162"/>
    <cellStyle name="Normal 10 7 3 4 2 2" xfId="17163"/>
    <cellStyle name="Normal 10 7 3 4 2 2 2" xfId="17164"/>
    <cellStyle name="Normal 10 7 3 4 2 2 2 2" xfId="17165"/>
    <cellStyle name="Normal 10 7 3 4 2 2 3" xfId="17166"/>
    <cellStyle name="Normal 10 7 3 4 2 2 3 2" xfId="17167"/>
    <cellStyle name="Normal 10 7 3 4 2 2 4" xfId="17168"/>
    <cellStyle name="Normal 10 7 3 4 2 2 4 2" xfId="17169"/>
    <cellStyle name="Normal 10 7 3 4 2 2 5" xfId="17170"/>
    <cellStyle name="Normal 10 7 3 4 2 2 6" xfId="17171"/>
    <cellStyle name="Normal 10 7 3 4 2 2 7" xfId="36825"/>
    <cellStyle name="Normal 10 7 3 4 2 3" xfId="17172"/>
    <cellStyle name="Normal 10 7 3 4 2 3 2" xfId="17173"/>
    <cellStyle name="Normal 10 7 3 4 2 4" xfId="17174"/>
    <cellStyle name="Normal 10 7 3 4 2 4 2" xfId="17175"/>
    <cellStyle name="Normal 10 7 3 4 2 5" xfId="17176"/>
    <cellStyle name="Normal 10 7 3 4 2 5 2" xfId="17177"/>
    <cellStyle name="Normal 10 7 3 4 2 6" xfId="17178"/>
    <cellStyle name="Normal 10 7 3 4 2 7" xfId="17179"/>
    <cellStyle name="Normal 10 7 3 4 2 8" xfId="17180"/>
    <cellStyle name="Normal 10 7 3 4 2 9" xfId="36826"/>
    <cellStyle name="Normal 10 7 3 4 3" xfId="17181"/>
    <cellStyle name="Normal 10 7 3 4 3 2" xfId="17182"/>
    <cellStyle name="Normal 10 7 3 4 3 2 2" xfId="17183"/>
    <cellStyle name="Normal 10 7 3 4 3 3" xfId="17184"/>
    <cellStyle name="Normal 10 7 3 4 3 3 2" xfId="17185"/>
    <cellStyle name="Normal 10 7 3 4 3 4" xfId="17186"/>
    <cellStyle name="Normal 10 7 3 4 3 4 2" xfId="17187"/>
    <cellStyle name="Normal 10 7 3 4 3 5" xfId="17188"/>
    <cellStyle name="Normal 10 7 3 4 3 6" xfId="17189"/>
    <cellStyle name="Normal 10 7 3 4 3 7" xfId="36827"/>
    <cellStyle name="Normal 10 7 3 4 4" xfId="17190"/>
    <cellStyle name="Normal 10 7 3 4 4 2" xfId="17191"/>
    <cellStyle name="Normal 10 7 3 4 5" xfId="17192"/>
    <cellStyle name="Normal 10 7 3 4 5 2" xfId="17193"/>
    <cellStyle name="Normal 10 7 3 4 6" xfId="17194"/>
    <cellStyle name="Normal 10 7 3 4 6 2" xfId="17195"/>
    <cellStyle name="Normal 10 7 3 4 7" xfId="17196"/>
    <cellStyle name="Normal 10 7 3 4 8" xfId="17197"/>
    <cellStyle name="Normal 10 7 3 4 9" xfId="17198"/>
    <cellStyle name="Normal 10 7 3 5" xfId="17199"/>
    <cellStyle name="Normal 10 7 3 5 2" xfId="17200"/>
    <cellStyle name="Normal 10 7 3 5 2 2" xfId="17201"/>
    <cellStyle name="Normal 10 7 3 5 2 2 2" xfId="17202"/>
    <cellStyle name="Normal 10 7 3 5 2 3" xfId="17203"/>
    <cellStyle name="Normal 10 7 3 5 2 3 2" xfId="17204"/>
    <cellStyle name="Normal 10 7 3 5 2 4" xfId="17205"/>
    <cellStyle name="Normal 10 7 3 5 2 4 2" xfId="17206"/>
    <cellStyle name="Normal 10 7 3 5 2 5" xfId="17207"/>
    <cellStyle name="Normal 10 7 3 5 2 6" xfId="17208"/>
    <cellStyle name="Normal 10 7 3 5 2 7" xfId="36828"/>
    <cellStyle name="Normal 10 7 3 5 3" xfId="17209"/>
    <cellStyle name="Normal 10 7 3 5 3 2" xfId="17210"/>
    <cellStyle name="Normal 10 7 3 5 4" xfId="17211"/>
    <cellStyle name="Normal 10 7 3 5 4 2" xfId="17212"/>
    <cellStyle name="Normal 10 7 3 5 5" xfId="17213"/>
    <cellStyle name="Normal 10 7 3 5 5 2" xfId="17214"/>
    <cellStyle name="Normal 10 7 3 5 6" xfId="17215"/>
    <cellStyle name="Normal 10 7 3 5 7" xfId="17216"/>
    <cellStyle name="Normal 10 7 3 5 8" xfId="17217"/>
    <cellStyle name="Normal 10 7 3 5 9" xfId="36829"/>
    <cellStyle name="Normal 10 7 3 6" xfId="17218"/>
    <cellStyle name="Normal 10 7 3 6 2" xfId="17219"/>
    <cellStyle name="Normal 10 7 3 6 2 2" xfId="17220"/>
    <cellStyle name="Normal 10 7 3 6 3" xfId="17221"/>
    <cellStyle name="Normal 10 7 3 6 3 2" xfId="17222"/>
    <cellStyle name="Normal 10 7 3 6 4" xfId="17223"/>
    <cellStyle name="Normal 10 7 3 6 4 2" xfId="17224"/>
    <cellStyle name="Normal 10 7 3 6 5" xfId="17225"/>
    <cellStyle name="Normal 10 7 3 6 6" xfId="17226"/>
    <cellStyle name="Normal 10 7 3 6 7" xfId="36830"/>
    <cellStyle name="Normal 10 7 3 7" xfId="17227"/>
    <cellStyle name="Normal 10 7 3 7 2" xfId="17228"/>
    <cellStyle name="Normal 10 7 3 8" xfId="17229"/>
    <cellStyle name="Normal 10 7 3 8 2" xfId="17230"/>
    <cellStyle name="Normal 10 7 3 9" xfId="17231"/>
    <cellStyle name="Normal 10 7 3 9 2" xfId="17232"/>
    <cellStyle name="Normal 10 7 3_Actual" xfId="17233"/>
    <cellStyle name="Normal 10 7 4" xfId="17234"/>
    <cellStyle name="Normal 10 7 4 10" xfId="17235"/>
    <cellStyle name="Normal 10 7 4 11" xfId="17236"/>
    <cellStyle name="Normal 10 7 4 12" xfId="17237"/>
    <cellStyle name="Normal 10 7 4 13" xfId="17238"/>
    <cellStyle name="Normal 10 7 4 14" xfId="17239"/>
    <cellStyle name="Normal 10 7 4 15" xfId="36831"/>
    <cellStyle name="Normal 10 7 4 2" xfId="17240"/>
    <cellStyle name="Normal 10 7 4 2 10" xfId="17241"/>
    <cellStyle name="Normal 10 7 4 2 11" xfId="17242"/>
    <cellStyle name="Normal 10 7 4 2 12" xfId="36832"/>
    <cellStyle name="Normal 10 7 4 2 2" xfId="17243"/>
    <cellStyle name="Normal 10 7 4 2 2 2" xfId="17244"/>
    <cellStyle name="Normal 10 7 4 2 2 2 2" xfId="17245"/>
    <cellStyle name="Normal 10 7 4 2 2 2 2 2" xfId="17246"/>
    <cellStyle name="Normal 10 7 4 2 2 2 3" xfId="17247"/>
    <cellStyle name="Normal 10 7 4 2 2 2 3 2" xfId="17248"/>
    <cellStyle name="Normal 10 7 4 2 2 2 4" xfId="17249"/>
    <cellStyle name="Normal 10 7 4 2 2 2 4 2" xfId="17250"/>
    <cellStyle name="Normal 10 7 4 2 2 2 5" xfId="17251"/>
    <cellStyle name="Normal 10 7 4 2 2 2 6" xfId="17252"/>
    <cellStyle name="Normal 10 7 4 2 2 2 7" xfId="36833"/>
    <cellStyle name="Normal 10 7 4 2 2 3" xfId="17253"/>
    <cellStyle name="Normal 10 7 4 2 2 3 2" xfId="17254"/>
    <cellStyle name="Normal 10 7 4 2 2 4" xfId="17255"/>
    <cellStyle name="Normal 10 7 4 2 2 4 2" xfId="17256"/>
    <cellStyle name="Normal 10 7 4 2 2 5" xfId="17257"/>
    <cellStyle name="Normal 10 7 4 2 2 5 2" xfId="17258"/>
    <cellStyle name="Normal 10 7 4 2 2 6" xfId="17259"/>
    <cellStyle name="Normal 10 7 4 2 2 7" xfId="17260"/>
    <cellStyle name="Normal 10 7 4 2 2 8" xfId="17261"/>
    <cellStyle name="Normal 10 7 4 2 2 9" xfId="36834"/>
    <cellStyle name="Normal 10 7 4 2 3" xfId="17262"/>
    <cellStyle name="Normal 10 7 4 2 3 2" xfId="17263"/>
    <cellStyle name="Normal 10 7 4 2 3 2 2" xfId="17264"/>
    <cellStyle name="Normal 10 7 4 2 3 3" xfId="17265"/>
    <cellStyle name="Normal 10 7 4 2 3 3 2" xfId="17266"/>
    <cellStyle name="Normal 10 7 4 2 3 4" xfId="17267"/>
    <cellStyle name="Normal 10 7 4 2 3 4 2" xfId="17268"/>
    <cellStyle name="Normal 10 7 4 2 3 5" xfId="17269"/>
    <cellStyle name="Normal 10 7 4 2 3 6" xfId="17270"/>
    <cellStyle name="Normal 10 7 4 2 3 7" xfId="36835"/>
    <cellStyle name="Normal 10 7 4 2 4" xfId="17271"/>
    <cellStyle name="Normal 10 7 4 2 4 2" xfId="17272"/>
    <cellStyle name="Normal 10 7 4 2 5" xfId="17273"/>
    <cellStyle name="Normal 10 7 4 2 5 2" xfId="17274"/>
    <cellStyle name="Normal 10 7 4 2 6" xfId="17275"/>
    <cellStyle name="Normal 10 7 4 2 6 2" xfId="17276"/>
    <cellStyle name="Normal 10 7 4 2 7" xfId="17277"/>
    <cellStyle name="Normal 10 7 4 2 8" xfId="17278"/>
    <cellStyle name="Normal 10 7 4 2 9" xfId="17279"/>
    <cellStyle name="Normal 10 7 4 3" xfId="17280"/>
    <cellStyle name="Normal 10 7 4 3 10" xfId="17281"/>
    <cellStyle name="Normal 10 7 4 3 11" xfId="17282"/>
    <cellStyle name="Normal 10 7 4 3 12" xfId="36836"/>
    <cellStyle name="Normal 10 7 4 3 2" xfId="17283"/>
    <cellStyle name="Normal 10 7 4 3 2 2" xfId="17284"/>
    <cellStyle name="Normal 10 7 4 3 2 2 2" xfId="17285"/>
    <cellStyle name="Normal 10 7 4 3 2 2 2 2" xfId="17286"/>
    <cellStyle name="Normal 10 7 4 3 2 2 3" xfId="17287"/>
    <cellStyle name="Normal 10 7 4 3 2 2 3 2" xfId="17288"/>
    <cellStyle name="Normal 10 7 4 3 2 2 4" xfId="17289"/>
    <cellStyle name="Normal 10 7 4 3 2 2 4 2" xfId="17290"/>
    <cellStyle name="Normal 10 7 4 3 2 2 5" xfId="17291"/>
    <cellStyle name="Normal 10 7 4 3 2 2 6" xfId="17292"/>
    <cellStyle name="Normal 10 7 4 3 2 2 7" xfId="36837"/>
    <cellStyle name="Normal 10 7 4 3 2 3" xfId="17293"/>
    <cellStyle name="Normal 10 7 4 3 2 3 2" xfId="17294"/>
    <cellStyle name="Normal 10 7 4 3 2 4" xfId="17295"/>
    <cellStyle name="Normal 10 7 4 3 2 4 2" xfId="17296"/>
    <cellStyle name="Normal 10 7 4 3 2 5" xfId="17297"/>
    <cellStyle name="Normal 10 7 4 3 2 5 2" xfId="17298"/>
    <cellStyle name="Normal 10 7 4 3 2 6" xfId="17299"/>
    <cellStyle name="Normal 10 7 4 3 2 7" xfId="17300"/>
    <cellStyle name="Normal 10 7 4 3 2 8" xfId="17301"/>
    <cellStyle name="Normal 10 7 4 3 2 9" xfId="36838"/>
    <cellStyle name="Normal 10 7 4 3 3" xfId="17302"/>
    <cellStyle name="Normal 10 7 4 3 3 2" xfId="17303"/>
    <cellStyle name="Normal 10 7 4 3 3 2 2" xfId="17304"/>
    <cellStyle name="Normal 10 7 4 3 3 3" xfId="17305"/>
    <cellStyle name="Normal 10 7 4 3 3 3 2" xfId="17306"/>
    <cellStyle name="Normal 10 7 4 3 3 4" xfId="17307"/>
    <cellStyle name="Normal 10 7 4 3 3 4 2" xfId="17308"/>
    <cellStyle name="Normal 10 7 4 3 3 5" xfId="17309"/>
    <cellStyle name="Normal 10 7 4 3 3 6" xfId="17310"/>
    <cellStyle name="Normal 10 7 4 3 3 7" xfId="36839"/>
    <cellStyle name="Normal 10 7 4 3 4" xfId="17311"/>
    <cellStyle name="Normal 10 7 4 3 4 2" xfId="17312"/>
    <cellStyle name="Normal 10 7 4 3 5" xfId="17313"/>
    <cellStyle name="Normal 10 7 4 3 5 2" xfId="17314"/>
    <cellStyle name="Normal 10 7 4 3 6" xfId="17315"/>
    <cellStyle name="Normal 10 7 4 3 6 2" xfId="17316"/>
    <cellStyle name="Normal 10 7 4 3 7" xfId="17317"/>
    <cellStyle name="Normal 10 7 4 3 8" xfId="17318"/>
    <cellStyle name="Normal 10 7 4 3 9" xfId="17319"/>
    <cellStyle name="Normal 10 7 4 4" xfId="17320"/>
    <cellStyle name="Normal 10 7 4 4 10" xfId="17321"/>
    <cellStyle name="Normal 10 7 4 4 11" xfId="17322"/>
    <cellStyle name="Normal 10 7 4 4 12" xfId="36840"/>
    <cellStyle name="Normal 10 7 4 4 2" xfId="17323"/>
    <cellStyle name="Normal 10 7 4 4 2 2" xfId="17324"/>
    <cellStyle name="Normal 10 7 4 4 2 2 2" xfId="17325"/>
    <cellStyle name="Normal 10 7 4 4 2 2 2 2" xfId="17326"/>
    <cellStyle name="Normal 10 7 4 4 2 2 3" xfId="17327"/>
    <cellStyle name="Normal 10 7 4 4 2 2 3 2" xfId="17328"/>
    <cellStyle name="Normal 10 7 4 4 2 2 4" xfId="17329"/>
    <cellStyle name="Normal 10 7 4 4 2 2 4 2" xfId="17330"/>
    <cellStyle name="Normal 10 7 4 4 2 2 5" xfId="17331"/>
    <cellStyle name="Normal 10 7 4 4 2 2 6" xfId="17332"/>
    <cellStyle name="Normal 10 7 4 4 2 2 7" xfId="36841"/>
    <cellStyle name="Normal 10 7 4 4 2 3" xfId="17333"/>
    <cellStyle name="Normal 10 7 4 4 2 3 2" xfId="17334"/>
    <cellStyle name="Normal 10 7 4 4 2 4" xfId="17335"/>
    <cellStyle name="Normal 10 7 4 4 2 4 2" xfId="17336"/>
    <cellStyle name="Normal 10 7 4 4 2 5" xfId="17337"/>
    <cellStyle name="Normal 10 7 4 4 2 5 2" xfId="17338"/>
    <cellStyle name="Normal 10 7 4 4 2 6" xfId="17339"/>
    <cellStyle name="Normal 10 7 4 4 2 7" xfId="17340"/>
    <cellStyle name="Normal 10 7 4 4 2 8" xfId="17341"/>
    <cellStyle name="Normal 10 7 4 4 2 9" xfId="36842"/>
    <cellStyle name="Normal 10 7 4 4 3" xfId="17342"/>
    <cellStyle name="Normal 10 7 4 4 3 2" xfId="17343"/>
    <cellStyle name="Normal 10 7 4 4 3 2 2" xfId="17344"/>
    <cellStyle name="Normal 10 7 4 4 3 3" xfId="17345"/>
    <cellStyle name="Normal 10 7 4 4 3 3 2" xfId="17346"/>
    <cellStyle name="Normal 10 7 4 4 3 4" xfId="17347"/>
    <cellStyle name="Normal 10 7 4 4 3 4 2" xfId="17348"/>
    <cellStyle name="Normal 10 7 4 4 3 5" xfId="17349"/>
    <cellStyle name="Normal 10 7 4 4 3 6" xfId="17350"/>
    <cellStyle name="Normal 10 7 4 4 3 7" xfId="36843"/>
    <cellStyle name="Normal 10 7 4 4 4" xfId="17351"/>
    <cellStyle name="Normal 10 7 4 4 4 2" xfId="17352"/>
    <cellStyle name="Normal 10 7 4 4 5" xfId="17353"/>
    <cellStyle name="Normal 10 7 4 4 5 2" xfId="17354"/>
    <cellStyle name="Normal 10 7 4 4 6" xfId="17355"/>
    <cellStyle name="Normal 10 7 4 4 6 2" xfId="17356"/>
    <cellStyle name="Normal 10 7 4 4 7" xfId="17357"/>
    <cellStyle name="Normal 10 7 4 4 8" xfId="17358"/>
    <cellStyle name="Normal 10 7 4 4 9" xfId="17359"/>
    <cellStyle name="Normal 10 7 4 5" xfId="17360"/>
    <cellStyle name="Normal 10 7 4 5 2" xfId="17361"/>
    <cellStyle name="Normal 10 7 4 5 2 2" xfId="17362"/>
    <cellStyle name="Normal 10 7 4 5 2 2 2" xfId="17363"/>
    <cellStyle name="Normal 10 7 4 5 2 3" xfId="17364"/>
    <cellStyle name="Normal 10 7 4 5 2 3 2" xfId="17365"/>
    <cellStyle name="Normal 10 7 4 5 2 4" xfId="17366"/>
    <cellStyle name="Normal 10 7 4 5 2 4 2" xfId="17367"/>
    <cellStyle name="Normal 10 7 4 5 2 5" xfId="17368"/>
    <cellStyle name="Normal 10 7 4 5 2 6" xfId="17369"/>
    <cellStyle name="Normal 10 7 4 5 2 7" xfId="36844"/>
    <cellStyle name="Normal 10 7 4 5 3" xfId="17370"/>
    <cellStyle name="Normal 10 7 4 5 3 2" xfId="17371"/>
    <cellStyle name="Normal 10 7 4 5 4" xfId="17372"/>
    <cellStyle name="Normal 10 7 4 5 4 2" xfId="17373"/>
    <cellStyle name="Normal 10 7 4 5 5" xfId="17374"/>
    <cellStyle name="Normal 10 7 4 5 5 2" xfId="17375"/>
    <cellStyle name="Normal 10 7 4 5 6" xfId="17376"/>
    <cellStyle name="Normal 10 7 4 5 7" xfId="17377"/>
    <cellStyle name="Normal 10 7 4 5 8" xfId="17378"/>
    <cellStyle name="Normal 10 7 4 5 9" xfId="36845"/>
    <cellStyle name="Normal 10 7 4 6" xfId="17379"/>
    <cellStyle name="Normal 10 7 4 6 2" xfId="17380"/>
    <cellStyle name="Normal 10 7 4 6 2 2" xfId="17381"/>
    <cellStyle name="Normal 10 7 4 6 3" xfId="17382"/>
    <cellStyle name="Normal 10 7 4 6 3 2" xfId="17383"/>
    <cellStyle name="Normal 10 7 4 6 4" xfId="17384"/>
    <cellStyle name="Normal 10 7 4 6 4 2" xfId="17385"/>
    <cellStyle name="Normal 10 7 4 6 5" xfId="17386"/>
    <cellStyle name="Normal 10 7 4 6 6" xfId="17387"/>
    <cellStyle name="Normal 10 7 4 6 7" xfId="36846"/>
    <cellStyle name="Normal 10 7 4 7" xfId="17388"/>
    <cellStyle name="Normal 10 7 4 7 2" xfId="17389"/>
    <cellStyle name="Normal 10 7 4 8" xfId="17390"/>
    <cellStyle name="Normal 10 7 4 8 2" xfId="17391"/>
    <cellStyle name="Normal 10 7 4 9" xfId="17392"/>
    <cellStyle name="Normal 10 7 4 9 2" xfId="17393"/>
    <cellStyle name="Normal 10 7 4_Actual" xfId="17394"/>
    <cellStyle name="Normal 10 7 5" xfId="17395"/>
    <cellStyle name="Normal 10 7 5 10" xfId="17396"/>
    <cellStyle name="Normal 10 7 5 11" xfId="17397"/>
    <cellStyle name="Normal 10 7 5 12" xfId="17398"/>
    <cellStyle name="Normal 10 7 5 13" xfId="17399"/>
    <cellStyle name="Normal 10 7 5 14" xfId="17400"/>
    <cellStyle name="Normal 10 7 5 15" xfId="36847"/>
    <cellStyle name="Normal 10 7 5 2" xfId="17401"/>
    <cellStyle name="Normal 10 7 5 2 10" xfId="17402"/>
    <cellStyle name="Normal 10 7 5 2 11" xfId="17403"/>
    <cellStyle name="Normal 10 7 5 2 12" xfId="36848"/>
    <cellStyle name="Normal 10 7 5 2 2" xfId="17404"/>
    <cellStyle name="Normal 10 7 5 2 2 2" xfId="17405"/>
    <cellStyle name="Normal 10 7 5 2 2 2 2" xfId="17406"/>
    <cellStyle name="Normal 10 7 5 2 2 2 2 2" xfId="17407"/>
    <cellStyle name="Normal 10 7 5 2 2 2 3" xfId="17408"/>
    <cellStyle name="Normal 10 7 5 2 2 2 3 2" xfId="17409"/>
    <cellStyle name="Normal 10 7 5 2 2 2 4" xfId="17410"/>
    <cellStyle name="Normal 10 7 5 2 2 2 4 2" xfId="17411"/>
    <cellStyle name="Normal 10 7 5 2 2 2 5" xfId="17412"/>
    <cellStyle name="Normal 10 7 5 2 2 2 6" xfId="17413"/>
    <cellStyle name="Normal 10 7 5 2 2 2 7" xfId="36849"/>
    <cellStyle name="Normal 10 7 5 2 2 3" xfId="17414"/>
    <cellStyle name="Normal 10 7 5 2 2 3 2" xfId="17415"/>
    <cellStyle name="Normal 10 7 5 2 2 4" xfId="17416"/>
    <cellStyle name="Normal 10 7 5 2 2 4 2" xfId="17417"/>
    <cellStyle name="Normal 10 7 5 2 2 5" xfId="17418"/>
    <cellStyle name="Normal 10 7 5 2 2 5 2" xfId="17419"/>
    <cellStyle name="Normal 10 7 5 2 2 6" xfId="17420"/>
    <cellStyle name="Normal 10 7 5 2 2 7" xfId="17421"/>
    <cellStyle name="Normal 10 7 5 2 2 8" xfId="17422"/>
    <cellStyle name="Normal 10 7 5 2 2 9" xfId="36850"/>
    <cellStyle name="Normal 10 7 5 2 3" xfId="17423"/>
    <cellStyle name="Normal 10 7 5 2 3 2" xfId="17424"/>
    <cellStyle name="Normal 10 7 5 2 3 2 2" xfId="17425"/>
    <cellStyle name="Normal 10 7 5 2 3 3" xfId="17426"/>
    <cellStyle name="Normal 10 7 5 2 3 3 2" xfId="17427"/>
    <cellStyle name="Normal 10 7 5 2 3 4" xfId="17428"/>
    <cellStyle name="Normal 10 7 5 2 3 4 2" xfId="17429"/>
    <cellStyle name="Normal 10 7 5 2 3 5" xfId="17430"/>
    <cellStyle name="Normal 10 7 5 2 3 6" xfId="17431"/>
    <cellStyle name="Normal 10 7 5 2 3 7" xfId="36851"/>
    <cellStyle name="Normal 10 7 5 2 4" xfId="17432"/>
    <cellStyle name="Normal 10 7 5 2 4 2" xfId="17433"/>
    <cellStyle name="Normal 10 7 5 2 5" xfId="17434"/>
    <cellStyle name="Normal 10 7 5 2 5 2" xfId="17435"/>
    <cellStyle name="Normal 10 7 5 2 6" xfId="17436"/>
    <cellStyle name="Normal 10 7 5 2 6 2" xfId="17437"/>
    <cellStyle name="Normal 10 7 5 2 7" xfId="17438"/>
    <cellStyle name="Normal 10 7 5 2 8" xfId="17439"/>
    <cellStyle name="Normal 10 7 5 2 9" xfId="17440"/>
    <cellStyle name="Normal 10 7 5 3" xfId="17441"/>
    <cellStyle name="Normal 10 7 5 3 10" xfId="17442"/>
    <cellStyle name="Normal 10 7 5 3 11" xfId="17443"/>
    <cellStyle name="Normal 10 7 5 3 12" xfId="36852"/>
    <cellStyle name="Normal 10 7 5 3 2" xfId="17444"/>
    <cellStyle name="Normal 10 7 5 3 2 2" xfId="17445"/>
    <cellStyle name="Normal 10 7 5 3 2 2 2" xfId="17446"/>
    <cellStyle name="Normal 10 7 5 3 2 2 2 2" xfId="17447"/>
    <cellStyle name="Normal 10 7 5 3 2 2 3" xfId="17448"/>
    <cellStyle name="Normal 10 7 5 3 2 2 3 2" xfId="17449"/>
    <cellStyle name="Normal 10 7 5 3 2 2 4" xfId="17450"/>
    <cellStyle name="Normal 10 7 5 3 2 2 4 2" xfId="17451"/>
    <cellStyle name="Normal 10 7 5 3 2 2 5" xfId="17452"/>
    <cellStyle name="Normal 10 7 5 3 2 2 6" xfId="17453"/>
    <cellStyle name="Normal 10 7 5 3 2 2 7" xfId="36853"/>
    <cellStyle name="Normal 10 7 5 3 2 3" xfId="17454"/>
    <cellStyle name="Normal 10 7 5 3 2 3 2" xfId="17455"/>
    <cellStyle name="Normal 10 7 5 3 2 4" xfId="17456"/>
    <cellStyle name="Normal 10 7 5 3 2 4 2" xfId="17457"/>
    <cellStyle name="Normal 10 7 5 3 2 5" xfId="17458"/>
    <cellStyle name="Normal 10 7 5 3 2 5 2" xfId="17459"/>
    <cellStyle name="Normal 10 7 5 3 2 6" xfId="17460"/>
    <cellStyle name="Normal 10 7 5 3 2 7" xfId="17461"/>
    <cellStyle name="Normal 10 7 5 3 2 8" xfId="17462"/>
    <cellStyle name="Normal 10 7 5 3 2 9" xfId="36854"/>
    <cellStyle name="Normal 10 7 5 3 3" xfId="17463"/>
    <cellStyle name="Normal 10 7 5 3 3 2" xfId="17464"/>
    <cellStyle name="Normal 10 7 5 3 3 2 2" xfId="17465"/>
    <cellStyle name="Normal 10 7 5 3 3 3" xfId="17466"/>
    <cellStyle name="Normal 10 7 5 3 3 3 2" xfId="17467"/>
    <cellStyle name="Normal 10 7 5 3 3 4" xfId="17468"/>
    <cellStyle name="Normal 10 7 5 3 3 4 2" xfId="17469"/>
    <cellStyle name="Normal 10 7 5 3 3 5" xfId="17470"/>
    <cellStyle name="Normal 10 7 5 3 3 6" xfId="17471"/>
    <cellStyle name="Normal 10 7 5 3 3 7" xfId="36855"/>
    <cellStyle name="Normal 10 7 5 3 4" xfId="17472"/>
    <cellStyle name="Normal 10 7 5 3 4 2" xfId="17473"/>
    <cellStyle name="Normal 10 7 5 3 5" xfId="17474"/>
    <cellStyle name="Normal 10 7 5 3 5 2" xfId="17475"/>
    <cellStyle name="Normal 10 7 5 3 6" xfId="17476"/>
    <cellStyle name="Normal 10 7 5 3 6 2" xfId="17477"/>
    <cellStyle name="Normal 10 7 5 3 7" xfId="17478"/>
    <cellStyle name="Normal 10 7 5 3 8" xfId="17479"/>
    <cellStyle name="Normal 10 7 5 3 9" xfId="17480"/>
    <cellStyle name="Normal 10 7 5 4" xfId="17481"/>
    <cellStyle name="Normal 10 7 5 4 10" xfId="17482"/>
    <cellStyle name="Normal 10 7 5 4 11" xfId="17483"/>
    <cellStyle name="Normal 10 7 5 4 12" xfId="36856"/>
    <cellStyle name="Normal 10 7 5 4 2" xfId="17484"/>
    <cellStyle name="Normal 10 7 5 4 2 2" xfId="17485"/>
    <cellStyle name="Normal 10 7 5 4 2 2 2" xfId="17486"/>
    <cellStyle name="Normal 10 7 5 4 2 2 2 2" xfId="17487"/>
    <cellStyle name="Normal 10 7 5 4 2 2 3" xfId="17488"/>
    <cellStyle name="Normal 10 7 5 4 2 2 3 2" xfId="17489"/>
    <cellStyle name="Normal 10 7 5 4 2 2 4" xfId="17490"/>
    <cellStyle name="Normal 10 7 5 4 2 2 4 2" xfId="17491"/>
    <cellStyle name="Normal 10 7 5 4 2 2 5" xfId="17492"/>
    <cellStyle name="Normal 10 7 5 4 2 2 6" xfId="17493"/>
    <cellStyle name="Normal 10 7 5 4 2 2 7" xfId="36857"/>
    <cellStyle name="Normal 10 7 5 4 2 3" xfId="17494"/>
    <cellStyle name="Normal 10 7 5 4 2 3 2" xfId="17495"/>
    <cellStyle name="Normal 10 7 5 4 2 4" xfId="17496"/>
    <cellStyle name="Normal 10 7 5 4 2 4 2" xfId="17497"/>
    <cellStyle name="Normal 10 7 5 4 2 5" xfId="17498"/>
    <cellStyle name="Normal 10 7 5 4 2 5 2" xfId="17499"/>
    <cellStyle name="Normal 10 7 5 4 2 6" xfId="17500"/>
    <cellStyle name="Normal 10 7 5 4 2 7" xfId="17501"/>
    <cellStyle name="Normal 10 7 5 4 2 8" xfId="17502"/>
    <cellStyle name="Normal 10 7 5 4 2 9" xfId="36858"/>
    <cellStyle name="Normal 10 7 5 4 3" xfId="17503"/>
    <cellStyle name="Normal 10 7 5 4 3 2" xfId="17504"/>
    <cellStyle name="Normal 10 7 5 4 3 2 2" xfId="17505"/>
    <cellStyle name="Normal 10 7 5 4 3 3" xfId="17506"/>
    <cellStyle name="Normal 10 7 5 4 3 3 2" xfId="17507"/>
    <cellStyle name="Normal 10 7 5 4 3 4" xfId="17508"/>
    <cellStyle name="Normal 10 7 5 4 3 4 2" xfId="17509"/>
    <cellStyle name="Normal 10 7 5 4 3 5" xfId="17510"/>
    <cellStyle name="Normal 10 7 5 4 3 6" xfId="17511"/>
    <cellStyle name="Normal 10 7 5 4 3 7" xfId="36859"/>
    <cellStyle name="Normal 10 7 5 4 4" xfId="17512"/>
    <cellStyle name="Normal 10 7 5 4 4 2" xfId="17513"/>
    <cellStyle name="Normal 10 7 5 4 5" xfId="17514"/>
    <cellStyle name="Normal 10 7 5 4 5 2" xfId="17515"/>
    <cellStyle name="Normal 10 7 5 4 6" xfId="17516"/>
    <cellStyle name="Normal 10 7 5 4 6 2" xfId="17517"/>
    <cellStyle name="Normal 10 7 5 4 7" xfId="17518"/>
    <cellStyle name="Normal 10 7 5 4 8" xfId="17519"/>
    <cellStyle name="Normal 10 7 5 4 9" xfId="17520"/>
    <cellStyle name="Normal 10 7 5 5" xfId="17521"/>
    <cellStyle name="Normal 10 7 5 5 2" xfId="17522"/>
    <cellStyle name="Normal 10 7 5 5 2 2" xfId="17523"/>
    <cellStyle name="Normal 10 7 5 5 2 2 2" xfId="17524"/>
    <cellStyle name="Normal 10 7 5 5 2 3" xfId="17525"/>
    <cellStyle name="Normal 10 7 5 5 2 3 2" xfId="17526"/>
    <cellStyle name="Normal 10 7 5 5 2 4" xfId="17527"/>
    <cellStyle name="Normal 10 7 5 5 2 4 2" xfId="17528"/>
    <cellStyle name="Normal 10 7 5 5 2 5" xfId="17529"/>
    <cellStyle name="Normal 10 7 5 5 2 6" xfId="17530"/>
    <cellStyle name="Normal 10 7 5 5 2 7" xfId="36860"/>
    <cellStyle name="Normal 10 7 5 5 3" xfId="17531"/>
    <cellStyle name="Normal 10 7 5 5 3 2" xfId="17532"/>
    <cellStyle name="Normal 10 7 5 5 4" xfId="17533"/>
    <cellStyle name="Normal 10 7 5 5 4 2" xfId="17534"/>
    <cellStyle name="Normal 10 7 5 5 5" xfId="17535"/>
    <cellStyle name="Normal 10 7 5 5 5 2" xfId="17536"/>
    <cellStyle name="Normal 10 7 5 5 6" xfId="17537"/>
    <cellStyle name="Normal 10 7 5 5 7" xfId="17538"/>
    <cellStyle name="Normal 10 7 5 5 8" xfId="17539"/>
    <cellStyle name="Normal 10 7 5 5 9" xfId="36861"/>
    <cellStyle name="Normal 10 7 5 6" xfId="17540"/>
    <cellStyle name="Normal 10 7 5 6 2" xfId="17541"/>
    <cellStyle name="Normal 10 7 5 6 2 2" xfId="17542"/>
    <cellStyle name="Normal 10 7 5 6 3" xfId="17543"/>
    <cellStyle name="Normal 10 7 5 6 3 2" xfId="17544"/>
    <cellStyle name="Normal 10 7 5 6 4" xfId="17545"/>
    <cellStyle name="Normal 10 7 5 6 4 2" xfId="17546"/>
    <cellStyle name="Normal 10 7 5 6 5" xfId="17547"/>
    <cellStyle name="Normal 10 7 5 6 6" xfId="17548"/>
    <cellStyle name="Normal 10 7 5 6 7" xfId="36862"/>
    <cellStyle name="Normal 10 7 5 7" xfId="17549"/>
    <cellStyle name="Normal 10 7 5 7 2" xfId="17550"/>
    <cellStyle name="Normal 10 7 5 8" xfId="17551"/>
    <cellStyle name="Normal 10 7 5 8 2" xfId="17552"/>
    <cellStyle name="Normal 10 7 5 9" xfId="17553"/>
    <cellStyle name="Normal 10 7 5 9 2" xfId="17554"/>
    <cellStyle name="Normal 10 7 5_Actual" xfId="17555"/>
    <cellStyle name="Normal 10 7 6" xfId="17556"/>
    <cellStyle name="Normal 10 7 6 10" xfId="17557"/>
    <cellStyle name="Normal 10 7 6 11" xfId="17558"/>
    <cellStyle name="Normal 10 7 6 12" xfId="36863"/>
    <cellStyle name="Normal 10 7 6 2" xfId="17559"/>
    <cellStyle name="Normal 10 7 6 2 2" xfId="17560"/>
    <cellStyle name="Normal 10 7 6 2 2 2" xfId="17561"/>
    <cellStyle name="Normal 10 7 6 2 2 2 2" xfId="17562"/>
    <cellStyle name="Normal 10 7 6 2 2 3" xfId="17563"/>
    <cellStyle name="Normal 10 7 6 2 2 3 2" xfId="17564"/>
    <cellStyle name="Normal 10 7 6 2 2 4" xfId="17565"/>
    <cellStyle name="Normal 10 7 6 2 2 4 2" xfId="17566"/>
    <cellStyle name="Normal 10 7 6 2 2 5" xfId="17567"/>
    <cellStyle name="Normal 10 7 6 2 2 6" xfId="17568"/>
    <cellStyle name="Normal 10 7 6 2 2 7" xfId="36864"/>
    <cellStyle name="Normal 10 7 6 2 3" xfId="17569"/>
    <cellStyle name="Normal 10 7 6 2 3 2" xfId="17570"/>
    <cellStyle name="Normal 10 7 6 2 4" xfId="17571"/>
    <cellStyle name="Normal 10 7 6 2 4 2" xfId="17572"/>
    <cellStyle name="Normal 10 7 6 2 5" xfId="17573"/>
    <cellStyle name="Normal 10 7 6 2 5 2" xfId="17574"/>
    <cellStyle name="Normal 10 7 6 2 6" xfId="17575"/>
    <cellStyle name="Normal 10 7 6 2 7" xfId="17576"/>
    <cellStyle name="Normal 10 7 6 2 8" xfId="17577"/>
    <cellStyle name="Normal 10 7 6 2 9" xfId="36865"/>
    <cellStyle name="Normal 10 7 6 3" xfId="17578"/>
    <cellStyle name="Normal 10 7 6 3 2" xfId="17579"/>
    <cellStyle name="Normal 10 7 6 3 2 2" xfId="17580"/>
    <cellStyle name="Normal 10 7 6 3 3" xfId="17581"/>
    <cellStyle name="Normal 10 7 6 3 3 2" xfId="17582"/>
    <cellStyle name="Normal 10 7 6 3 4" xfId="17583"/>
    <cellStyle name="Normal 10 7 6 3 4 2" xfId="17584"/>
    <cellStyle name="Normal 10 7 6 3 5" xfId="17585"/>
    <cellStyle name="Normal 10 7 6 3 6" xfId="17586"/>
    <cellStyle name="Normal 10 7 6 3 7" xfId="36866"/>
    <cellStyle name="Normal 10 7 6 4" xfId="17587"/>
    <cellStyle name="Normal 10 7 6 4 2" xfId="17588"/>
    <cellStyle name="Normal 10 7 6 5" xfId="17589"/>
    <cellStyle name="Normal 10 7 6 5 2" xfId="17590"/>
    <cellStyle name="Normal 10 7 6 6" xfId="17591"/>
    <cellStyle name="Normal 10 7 6 6 2" xfId="17592"/>
    <cellStyle name="Normal 10 7 6 7" xfId="17593"/>
    <cellStyle name="Normal 10 7 6 8" xfId="17594"/>
    <cellStyle name="Normal 10 7 6 9" xfId="17595"/>
    <cellStyle name="Normal 10 7 7" xfId="17596"/>
    <cellStyle name="Normal 10 7 7 10" xfId="17597"/>
    <cellStyle name="Normal 10 7 7 11" xfId="17598"/>
    <cellStyle name="Normal 10 7 7 12" xfId="36867"/>
    <cellStyle name="Normal 10 7 7 2" xfId="17599"/>
    <cellStyle name="Normal 10 7 7 2 2" xfId="17600"/>
    <cellStyle name="Normal 10 7 7 2 2 2" xfId="17601"/>
    <cellStyle name="Normal 10 7 7 2 2 2 2" xfId="17602"/>
    <cellStyle name="Normal 10 7 7 2 2 3" xfId="17603"/>
    <cellStyle name="Normal 10 7 7 2 2 3 2" xfId="17604"/>
    <cellStyle name="Normal 10 7 7 2 2 4" xfId="17605"/>
    <cellStyle name="Normal 10 7 7 2 2 4 2" xfId="17606"/>
    <cellStyle name="Normal 10 7 7 2 2 5" xfId="17607"/>
    <cellStyle name="Normal 10 7 7 2 2 6" xfId="17608"/>
    <cellStyle name="Normal 10 7 7 2 2 7" xfId="36868"/>
    <cellStyle name="Normal 10 7 7 2 3" xfId="17609"/>
    <cellStyle name="Normal 10 7 7 2 3 2" xfId="17610"/>
    <cellStyle name="Normal 10 7 7 2 4" xfId="17611"/>
    <cellStyle name="Normal 10 7 7 2 4 2" xfId="17612"/>
    <cellStyle name="Normal 10 7 7 2 5" xfId="17613"/>
    <cellStyle name="Normal 10 7 7 2 5 2" xfId="17614"/>
    <cellStyle name="Normal 10 7 7 2 6" xfId="17615"/>
    <cellStyle name="Normal 10 7 7 2 7" xfId="17616"/>
    <cellStyle name="Normal 10 7 7 2 8" xfId="17617"/>
    <cellStyle name="Normal 10 7 7 2 9" xfId="36869"/>
    <cellStyle name="Normal 10 7 7 3" xfId="17618"/>
    <cellStyle name="Normal 10 7 7 3 2" xfId="17619"/>
    <cellStyle name="Normal 10 7 7 3 2 2" xfId="17620"/>
    <cellStyle name="Normal 10 7 7 3 3" xfId="17621"/>
    <cellStyle name="Normal 10 7 7 3 3 2" xfId="17622"/>
    <cellStyle name="Normal 10 7 7 3 4" xfId="17623"/>
    <cellStyle name="Normal 10 7 7 3 4 2" xfId="17624"/>
    <cellStyle name="Normal 10 7 7 3 5" xfId="17625"/>
    <cellStyle name="Normal 10 7 7 3 6" xfId="17626"/>
    <cellStyle name="Normal 10 7 7 3 7" xfId="36870"/>
    <cellStyle name="Normal 10 7 7 4" xfId="17627"/>
    <cellStyle name="Normal 10 7 7 4 2" xfId="17628"/>
    <cellStyle name="Normal 10 7 7 5" xfId="17629"/>
    <cellStyle name="Normal 10 7 7 5 2" xfId="17630"/>
    <cellStyle name="Normal 10 7 7 6" xfId="17631"/>
    <cellStyle name="Normal 10 7 7 6 2" xfId="17632"/>
    <cellStyle name="Normal 10 7 7 7" xfId="17633"/>
    <cellStyle name="Normal 10 7 7 8" xfId="17634"/>
    <cellStyle name="Normal 10 7 7 9" xfId="17635"/>
    <cellStyle name="Normal 10 7 8" xfId="17636"/>
    <cellStyle name="Normal 10 7 8 10" xfId="17637"/>
    <cellStyle name="Normal 10 7 8 11" xfId="17638"/>
    <cellStyle name="Normal 10 7 8 12" xfId="36871"/>
    <cellStyle name="Normal 10 7 8 2" xfId="17639"/>
    <cellStyle name="Normal 10 7 8 2 2" xfId="17640"/>
    <cellStyle name="Normal 10 7 8 2 2 2" xfId="17641"/>
    <cellStyle name="Normal 10 7 8 2 2 2 2" xfId="17642"/>
    <cellStyle name="Normal 10 7 8 2 2 3" xfId="17643"/>
    <cellStyle name="Normal 10 7 8 2 2 3 2" xfId="17644"/>
    <cellStyle name="Normal 10 7 8 2 2 4" xfId="17645"/>
    <cellStyle name="Normal 10 7 8 2 2 4 2" xfId="17646"/>
    <cellStyle name="Normal 10 7 8 2 2 5" xfId="17647"/>
    <cellStyle name="Normal 10 7 8 2 2 6" xfId="17648"/>
    <cellStyle name="Normal 10 7 8 2 2 7" xfId="36872"/>
    <cellStyle name="Normal 10 7 8 2 3" xfId="17649"/>
    <cellStyle name="Normal 10 7 8 2 3 2" xfId="17650"/>
    <cellStyle name="Normal 10 7 8 2 4" xfId="17651"/>
    <cellStyle name="Normal 10 7 8 2 4 2" xfId="17652"/>
    <cellStyle name="Normal 10 7 8 2 5" xfId="17653"/>
    <cellStyle name="Normal 10 7 8 2 5 2" xfId="17654"/>
    <cellStyle name="Normal 10 7 8 2 6" xfId="17655"/>
    <cellStyle name="Normal 10 7 8 2 7" xfId="17656"/>
    <cellStyle name="Normal 10 7 8 2 8" xfId="17657"/>
    <cellStyle name="Normal 10 7 8 2 9" xfId="36873"/>
    <cellStyle name="Normal 10 7 8 3" xfId="17658"/>
    <cellStyle name="Normal 10 7 8 3 2" xfId="17659"/>
    <cellStyle name="Normal 10 7 8 3 2 2" xfId="17660"/>
    <cellStyle name="Normal 10 7 8 3 3" xfId="17661"/>
    <cellStyle name="Normal 10 7 8 3 3 2" xfId="17662"/>
    <cellStyle name="Normal 10 7 8 3 4" xfId="17663"/>
    <cellStyle name="Normal 10 7 8 3 4 2" xfId="17664"/>
    <cellStyle name="Normal 10 7 8 3 5" xfId="17665"/>
    <cellStyle name="Normal 10 7 8 3 6" xfId="17666"/>
    <cellStyle name="Normal 10 7 8 3 7" xfId="36874"/>
    <cellStyle name="Normal 10 7 8 4" xfId="17667"/>
    <cellStyle name="Normal 10 7 8 4 2" xfId="17668"/>
    <cellStyle name="Normal 10 7 8 5" xfId="17669"/>
    <cellStyle name="Normal 10 7 8 5 2" xfId="17670"/>
    <cellStyle name="Normal 10 7 8 6" xfId="17671"/>
    <cellStyle name="Normal 10 7 8 6 2" xfId="17672"/>
    <cellStyle name="Normal 10 7 8 7" xfId="17673"/>
    <cellStyle name="Normal 10 7 8 8" xfId="17674"/>
    <cellStyle name="Normal 10 7 8 9" xfId="17675"/>
    <cellStyle name="Normal 10 7 9" xfId="17676"/>
    <cellStyle name="Normal 10 7 9 10" xfId="17677"/>
    <cellStyle name="Normal 10 7 9 11" xfId="36875"/>
    <cellStyle name="Normal 10 7 9 2" xfId="17678"/>
    <cellStyle name="Normal 10 7 9 2 2" xfId="17679"/>
    <cellStyle name="Normal 10 7 9 2 2 2" xfId="17680"/>
    <cellStyle name="Normal 10 7 9 2 3" xfId="17681"/>
    <cellStyle name="Normal 10 7 9 2 3 2" xfId="17682"/>
    <cellStyle name="Normal 10 7 9 2 4" xfId="17683"/>
    <cellStyle name="Normal 10 7 9 2 4 2" xfId="17684"/>
    <cellStyle name="Normal 10 7 9 2 5" xfId="17685"/>
    <cellStyle name="Normal 10 7 9 2 6" xfId="17686"/>
    <cellStyle name="Normal 10 7 9 2 7" xfId="36876"/>
    <cellStyle name="Normal 10 7 9 3" xfId="17687"/>
    <cellStyle name="Normal 10 7 9 3 2" xfId="17688"/>
    <cellStyle name="Normal 10 7 9 4" xfId="17689"/>
    <cellStyle name="Normal 10 7 9 4 2" xfId="17690"/>
    <cellStyle name="Normal 10 7 9 5" xfId="17691"/>
    <cellStyle name="Normal 10 7 9 5 2" xfId="17692"/>
    <cellStyle name="Normal 10 7 9 6" xfId="17693"/>
    <cellStyle name="Normal 10 7 9 7" xfId="17694"/>
    <cellStyle name="Normal 10 7 9 8" xfId="17695"/>
    <cellStyle name="Normal 10 7 9 9" xfId="17696"/>
    <cellStyle name="Normal 10 7_Actual" xfId="17697"/>
    <cellStyle name="Normal 10 70" xfId="17698"/>
    <cellStyle name="Normal 10 70 2" xfId="17699"/>
    <cellStyle name="Normal 10 71" xfId="17700"/>
    <cellStyle name="Normal 10 71 2" xfId="17701"/>
    <cellStyle name="Normal 10 72" xfId="17702"/>
    <cellStyle name="Normal 10 72 2" xfId="17703"/>
    <cellStyle name="Normal 10 73" xfId="17704"/>
    <cellStyle name="Normal 10 73 2" xfId="17705"/>
    <cellStyle name="Normal 10 74" xfId="17706"/>
    <cellStyle name="Normal 10 74 2" xfId="17707"/>
    <cellStyle name="Normal 10 75" xfId="17708"/>
    <cellStyle name="Normal 10 75 2" xfId="17709"/>
    <cellStyle name="Normal 10 76" xfId="17710"/>
    <cellStyle name="Normal 10 76 2" xfId="17711"/>
    <cellStyle name="Normal 10 77" xfId="17712"/>
    <cellStyle name="Normal 10 77 2" xfId="17713"/>
    <cellStyle name="Normal 10 78" xfId="17714"/>
    <cellStyle name="Normal 10 78 2" xfId="17715"/>
    <cellStyle name="Normal 10 79" xfId="17716"/>
    <cellStyle name="Normal 10 79 2" xfId="17717"/>
    <cellStyle name="Normal 10 8" xfId="17718"/>
    <cellStyle name="Normal 10 8 10" xfId="17719"/>
    <cellStyle name="Normal 10 8 11" xfId="17720"/>
    <cellStyle name="Normal 10 8 12" xfId="17721"/>
    <cellStyle name="Normal 10 8 13" xfId="17722"/>
    <cellStyle name="Normal 10 8 14" xfId="17723"/>
    <cellStyle name="Normal 10 8 15" xfId="36877"/>
    <cellStyle name="Normal 10 8 2" xfId="17724"/>
    <cellStyle name="Normal 10 8 2 10" xfId="17725"/>
    <cellStyle name="Normal 10 8 2 11" xfId="17726"/>
    <cellStyle name="Normal 10 8 2 12" xfId="17727"/>
    <cellStyle name="Normal 10 8 2 13" xfId="36878"/>
    <cellStyle name="Normal 10 8 2 2" xfId="17728"/>
    <cellStyle name="Normal 10 8 2 2 10" xfId="17729"/>
    <cellStyle name="Normal 10 8 2 2 11" xfId="17730"/>
    <cellStyle name="Normal 10 8 2 2 12" xfId="36879"/>
    <cellStyle name="Normal 10 8 2 2 2" xfId="17731"/>
    <cellStyle name="Normal 10 8 2 2 2 2" xfId="17732"/>
    <cellStyle name="Normal 10 8 2 2 2 2 2" xfId="17733"/>
    <cellStyle name="Normal 10 8 2 2 2 2 2 2" xfId="17734"/>
    <cellStyle name="Normal 10 8 2 2 2 2 3" xfId="17735"/>
    <cellStyle name="Normal 10 8 2 2 2 2 3 2" xfId="17736"/>
    <cellStyle name="Normal 10 8 2 2 2 2 4" xfId="17737"/>
    <cellStyle name="Normal 10 8 2 2 2 2 4 2" xfId="17738"/>
    <cellStyle name="Normal 10 8 2 2 2 2 5" xfId="17739"/>
    <cellStyle name="Normal 10 8 2 2 2 2 6" xfId="17740"/>
    <cellStyle name="Normal 10 8 2 2 2 2 7" xfId="36880"/>
    <cellStyle name="Normal 10 8 2 2 2 3" xfId="17741"/>
    <cellStyle name="Normal 10 8 2 2 2 3 2" xfId="17742"/>
    <cellStyle name="Normal 10 8 2 2 2 4" xfId="17743"/>
    <cellStyle name="Normal 10 8 2 2 2 4 2" xfId="17744"/>
    <cellStyle name="Normal 10 8 2 2 2 5" xfId="17745"/>
    <cellStyle name="Normal 10 8 2 2 2 5 2" xfId="17746"/>
    <cellStyle name="Normal 10 8 2 2 2 6" xfId="17747"/>
    <cellStyle name="Normal 10 8 2 2 2 7" xfId="17748"/>
    <cellStyle name="Normal 10 8 2 2 2 8" xfId="17749"/>
    <cellStyle name="Normal 10 8 2 2 2 9" xfId="36881"/>
    <cellStyle name="Normal 10 8 2 2 3" xfId="17750"/>
    <cellStyle name="Normal 10 8 2 2 3 2" xfId="17751"/>
    <cellStyle name="Normal 10 8 2 2 3 2 2" xfId="17752"/>
    <cellStyle name="Normal 10 8 2 2 3 3" xfId="17753"/>
    <cellStyle name="Normal 10 8 2 2 3 3 2" xfId="17754"/>
    <cellStyle name="Normal 10 8 2 2 3 4" xfId="17755"/>
    <cellStyle name="Normal 10 8 2 2 3 4 2" xfId="17756"/>
    <cellStyle name="Normal 10 8 2 2 3 5" xfId="17757"/>
    <cellStyle name="Normal 10 8 2 2 3 6" xfId="17758"/>
    <cellStyle name="Normal 10 8 2 2 3 7" xfId="36882"/>
    <cellStyle name="Normal 10 8 2 2 4" xfId="17759"/>
    <cellStyle name="Normal 10 8 2 2 4 2" xfId="17760"/>
    <cellStyle name="Normal 10 8 2 2 5" xfId="17761"/>
    <cellStyle name="Normal 10 8 2 2 5 2" xfId="17762"/>
    <cellStyle name="Normal 10 8 2 2 6" xfId="17763"/>
    <cellStyle name="Normal 10 8 2 2 6 2" xfId="17764"/>
    <cellStyle name="Normal 10 8 2 2 7" xfId="17765"/>
    <cellStyle name="Normal 10 8 2 2 8" xfId="17766"/>
    <cellStyle name="Normal 10 8 2 2 9" xfId="17767"/>
    <cellStyle name="Normal 10 8 2 3" xfId="17768"/>
    <cellStyle name="Normal 10 8 2 3 2" xfId="17769"/>
    <cellStyle name="Normal 10 8 2 3 2 2" xfId="17770"/>
    <cellStyle name="Normal 10 8 2 3 2 2 2" xfId="17771"/>
    <cellStyle name="Normal 10 8 2 3 2 3" xfId="17772"/>
    <cellStyle name="Normal 10 8 2 3 2 3 2" xfId="17773"/>
    <cellStyle name="Normal 10 8 2 3 2 4" xfId="17774"/>
    <cellStyle name="Normal 10 8 2 3 2 4 2" xfId="17775"/>
    <cellStyle name="Normal 10 8 2 3 2 5" xfId="17776"/>
    <cellStyle name="Normal 10 8 2 3 2 6" xfId="17777"/>
    <cellStyle name="Normal 10 8 2 3 2 7" xfId="36883"/>
    <cellStyle name="Normal 10 8 2 3 3" xfId="17778"/>
    <cellStyle name="Normal 10 8 2 3 3 2" xfId="17779"/>
    <cellStyle name="Normal 10 8 2 3 4" xfId="17780"/>
    <cellStyle name="Normal 10 8 2 3 4 2" xfId="17781"/>
    <cellStyle name="Normal 10 8 2 3 5" xfId="17782"/>
    <cellStyle name="Normal 10 8 2 3 5 2" xfId="17783"/>
    <cellStyle name="Normal 10 8 2 3 6" xfId="17784"/>
    <cellStyle name="Normal 10 8 2 3 7" xfId="17785"/>
    <cellStyle name="Normal 10 8 2 3 8" xfId="17786"/>
    <cellStyle name="Normal 10 8 2 3 9" xfId="36884"/>
    <cellStyle name="Normal 10 8 2 4" xfId="17787"/>
    <cellStyle name="Normal 10 8 2 4 2" xfId="17788"/>
    <cellStyle name="Normal 10 8 2 4 2 2" xfId="17789"/>
    <cellStyle name="Normal 10 8 2 4 3" xfId="17790"/>
    <cellStyle name="Normal 10 8 2 4 3 2" xfId="17791"/>
    <cellStyle name="Normal 10 8 2 4 4" xfId="17792"/>
    <cellStyle name="Normal 10 8 2 4 4 2" xfId="17793"/>
    <cellStyle name="Normal 10 8 2 4 5" xfId="17794"/>
    <cellStyle name="Normal 10 8 2 4 6" xfId="17795"/>
    <cellStyle name="Normal 10 8 2 4 7" xfId="36885"/>
    <cellStyle name="Normal 10 8 2 5" xfId="17796"/>
    <cellStyle name="Normal 10 8 2 5 2" xfId="17797"/>
    <cellStyle name="Normal 10 8 2 6" xfId="17798"/>
    <cellStyle name="Normal 10 8 2 6 2" xfId="17799"/>
    <cellStyle name="Normal 10 8 2 7" xfId="17800"/>
    <cellStyle name="Normal 10 8 2 7 2" xfId="17801"/>
    <cellStyle name="Normal 10 8 2 8" xfId="17802"/>
    <cellStyle name="Normal 10 8 2 9" xfId="17803"/>
    <cellStyle name="Normal 10 8 2_Actual" xfId="17804"/>
    <cellStyle name="Normal 10 8 3" xfId="17805"/>
    <cellStyle name="Normal 10 8 3 10" xfId="17806"/>
    <cellStyle name="Normal 10 8 3 11" xfId="17807"/>
    <cellStyle name="Normal 10 8 3 12" xfId="17808"/>
    <cellStyle name="Normal 10 8 3 13" xfId="36886"/>
    <cellStyle name="Normal 10 8 3 2" xfId="17809"/>
    <cellStyle name="Normal 10 8 3 2 10" xfId="17810"/>
    <cellStyle name="Normal 10 8 3 2 11" xfId="17811"/>
    <cellStyle name="Normal 10 8 3 2 12" xfId="36887"/>
    <cellStyle name="Normal 10 8 3 2 2" xfId="17812"/>
    <cellStyle name="Normal 10 8 3 2 2 2" xfId="17813"/>
    <cellStyle name="Normal 10 8 3 2 2 2 2" xfId="17814"/>
    <cellStyle name="Normal 10 8 3 2 2 2 2 2" xfId="17815"/>
    <cellStyle name="Normal 10 8 3 2 2 2 3" xfId="17816"/>
    <cellStyle name="Normal 10 8 3 2 2 2 3 2" xfId="17817"/>
    <cellStyle name="Normal 10 8 3 2 2 2 4" xfId="17818"/>
    <cellStyle name="Normal 10 8 3 2 2 2 4 2" xfId="17819"/>
    <cellStyle name="Normal 10 8 3 2 2 2 5" xfId="17820"/>
    <cellStyle name="Normal 10 8 3 2 2 2 6" xfId="17821"/>
    <cellStyle name="Normal 10 8 3 2 2 2 7" xfId="36888"/>
    <cellStyle name="Normal 10 8 3 2 2 3" xfId="17822"/>
    <cellStyle name="Normal 10 8 3 2 2 3 2" xfId="17823"/>
    <cellStyle name="Normal 10 8 3 2 2 4" xfId="17824"/>
    <cellStyle name="Normal 10 8 3 2 2 4 2" xfId="17825"/>
    <cellStyle name="Normal 10 8 3 2 2 5" xfId="17826"/>
    <cellStyle name="Normal 10 8 3 2 2 5 2" xfId="17827"/>
    <cellStyle name="Normal 10 8 3 2 2 6" xfId="17828"/>
    <cellStyle name="Normal 10 8 3 2 2 7" xfId="17829"/>
    <cellStyle name="Normal 10 8 3 2 2 8" xfId="17830"/>
    <cellStyle name="Normal 10 8 3 2 2 9" xfId="36889"/>
    <cellStyle name="Normal 10 8 3 2 3" xfId="17831"/>
    <cellStyle name="Normal 10 8 3 2 3 2" xfId="17832"/>
    <cellStyle name="Normal 10 8 3 2 3 2 2" xfId="17833"/>
    <cellStyle name="Normal 10 8 3 2 3 3" xfId="17834"/>
    <cellStyle name="Normal 10 8 3 2 3 3 2" xfId="17835"/>
    <cellStyle name="Normal 10 8 3 2 3 4" xfId="17836"/>
    <cellStyle name="Normal 10 8 3 2 3 4 2" xfId="17837"/>
    <cellStyle name="Normal 10 8 3 2 3 5" xfId="17838"/>
    <cellStyle name="Normal 10 8 3 2 3 6" xfId="17839"/>
    <cellStyle name="Normal 10 8 3 2 3 7" xfId="36890"/>
    <cellStyle name="Normal 10 8 3 2 4" xfId="17840"/>
    <cellStyle name="Normal 10 8 3 2 4 2" xfId="17841"/>
    <cellStyle name="Normal 10 8 3 2 5" xfId="17842"/>
    <cellStyle name="Normal 10 8 3 2 5 2" xfId="17843"/>
    <cellStyle name="Normal 10 8 3 2 6" xfId="17844"/>
    <cellStyle name="Normal 10 8 3 2 6 2" xfId="17845"/>
    <cellStyle name="Normal 10 8 3 2 7" xfId="17846"/>
    <cellStyle name="Normal 10 8 3 2 8" xfId="17847"/>
    <cellStyle name="Normal 10 8 3 2 9" xfId="17848"/>
    <cellStyle name="Normal 10 8 3 3" xfId="17849"/>
    <cellStyle name="Normal 10 8 3 3 2" xfId="17850"/>
    <cellStyle name="Normal 10 8 3 3 2 2" xfId="17851"/>
    <cellStyle name="Normal 10 8 3 3 2 2 2" xfId="17852"/>
    <cellStyle name="Normal 10 8 3 3 2 3" xfId="17853"/>
    <cellStyle name="Normal 10 8 3 3 2 3 2" xfId="17854"/>
    <cellStyle name="Normal 10 8 3 3 2 4" xfId="17855"/>
    <cellStyle name="Normal 10 8 3 3 2 4 2" xfId="17856"/>
    <cellStyle name="Normal 10 8 3 3 2 5" xfId="17857"/>
    <cellStyle name="Normal 10 8 3 3 2 6" xfId="17858"/>
    <cellStyle name="Normal 10 8 3 3 2 7" xfId="36891"/>
    <cellStyle name="Normal 10 8 3 3 3" xfId="17859"/>
    <cellStyle name="Normal 10 8 3 3 3 2" xfId="17860"/>
    <cellStyle name="Normal 10 8 3 3 4" xfId="17861"/>
    <cellStyle name="Normal 10 8 3 3 4 2" xfId="17862"/>
    <cellStyle name="Normal 10 8 3 3 5" xfId="17863"/>
    <cellStyle name="Normal 10 8 3 3 5 2" xfId="17864"/>
    <cellStyle name="Normal 10 8 3 3 6" xfId="17865"/>
    <cellStyle name="Normal 10 8 3 3 7" xfId="17866"/>
    <cellStyle name="Normal 10 8 3 3 8" xfId="17867"/>
    <cellStyle name="Normal 10 8 3 3 9" xfId="36892"/>
    <cellStyle name="Normal 10 8 3 4" xfId="17868"/>
    <cellStyle name="Normal 10 8 3 4 2" xfId="17869"/>
    <cellStyle name="Normal 10 8 3 4 2 2" xfId="17870"/>
    <cellStyle name="Normal 10 8 3 4 3" xfId="17871"/>
    <cellStyle name="Normal 10 8 3 4 3 2" xfId="17872"/>
    <cellStyle name="Normal 10 8 3 4 4" xfId="17873"/>
    <cellStyle name="Normal 10 8 3 4 4 2" xfId="17874"/>
    <cellStyle name="Normal 10 8 3 4 5" xfId="17875"/>
    <cellStyle name="Normal 10 8 3 4 6" xfId="17876"/>
    <cellStyle name="Normal 10 8 3 4 7" xfId="36893"/>
    <cellStyle name="Normal 10 8 3 5" xfId="17877"/>
    <cellStyle name="Normal 10 8 3 5 2" xfId="17878"/>
    <cellStyle name="Normal 10 8 3 6" xfId="17879"/>
    <cellStyle name="Normal 10 8 3 6 2" xfId="17880"/>
    <cellStyle name="Normal 10 8 3 7" xfId="17881"/>
    <cellStyle name="Normal 10 8 3 7 2" xfId="17882"/>
    <cellStyle name="Normal 10 8 3 8" xfId="17883"/>
    <cellStyle name="Normal 10 8 3 9" xfId="17884"/>
    <cellStyle name="Normal 10 8 3_Actual" xfId="17885"/>
    <cellStyle name="Normal 10 8 4" xfId="17886"/>
    <cellStyle name="Normal 10 8 4 10" xfId="17887"/>
    <cellStyle name="Normal 10 8 4 11" xfId="17888"/>
    <cellStyle name="Normal 10 8 4 12" xfId="36894"/>
    <cellStyle name="Normal 10 8 4 2" xfId="17889"/>
    <cellStyle name="Normal 10 8 4 2 2" xfId="17890"/>
    <cellStyle name="Normal 10 8 4 2 2 2" xfId="17891"/>
    <cellStyle name="Normal 10 8 4 2 2 2 2" xfId="17892"/>
    <cellStyle name="Normal 10 8 4 2 2 3" xfId="17893"/>
    <cellStyle name="Normal 10 8 4 2 2 3 2" xfId="17894"/>
    <cellStyle name="Normal 10 8 4 2 2 4" xfId="17895"/>
    <cellStyle name="Normal 10 8 4 2 2 4 2" xfId="17896"/>
    <cellStyle name="Normal 10 8 4 2 2 5" xfId="17897"/>
    <cellStyle name="Normal 10 8 4 2 2 6" xfId="17898"/>
    <cellStyle name="Normal 10 8 4 2 2 7" xfId="36895"/>
    <cellStyle name="Normal 10 8 4 2 3" xfId="17899"/>
    <cellStyle name="Normal 10 8 4 2 3 2" xfId="17900"/>
    <cellStyle name="Normal 10 8 4 2 4" xfId="17901"/>
    <cellStyle name="Normal 10 8 4 2 4 2" xfId="17902"/>
    <cellStyle name="Normal 10 8 4 2 5" xfId="17903"/>
    <cellStyle name="Normal 10 8 4 2 5 2" xfId="17904"/>
    <cellStyle name="Normal 10 8 4 2 6" xfId="17905"/>
    <cellStyle name="Normal 10 8 4 2 7" xfId="17906"/>
    <cellStyle name="Normal 10 8 4 2 8" xfId="17907"/>
    <cellStyle name="Normal 10 8 4 2 9" xfId="36896"/>
    <cellStyle name="Normal 10 8 4 3" xfId="17908"/>
    <cellStyle name="Normal 10 8 4 3 2" xfId="17909"/>
    <cellStyle name="Normal 10 8 4 3 2 2" xfId="17910"/>
    <cellStyle name="Normal 10 8 4 3 3" xfId="17911"/>
    <cellStyle name="Normal 10 8 4 3 3 2" xfId="17912"/>
    <cellStyle name="Normal 10 8 4 3 4" xfId="17913"/>
    <cellStyle name="Normal 10 8 4 3 4 2" xfId="17914"/>
    <cellStyle name="Normal 10 8 4 3 5" xfId="17915"/>
    <cellStyle name="Normal 10 8 4 3 6" xfId="17916"/>
    <cellStyle name="Normal 10 8 4 3 7" xfId="36897"/>
    <cellStyle name="Normal 10 8 4 4" xfId="17917"/>
    <cellStyle name="Normal 10 8 4 4 2" xfId="17918"/>
    <cellStyle name="Normal 10 8 4 5" xfId="17919"/>
    <cellStyle name="Normal 10 8 4 5 2" xfId="17920"/>
    <cellStyle name="Normal 10 8 4 6" xfId="17921"/>
    <cellStyle name="Normal 10 8 4 6 2" xfId="17922"/>
    <cellStyle name="Normal 10 8 4 7" xfId="17923"/>
    <cellStyle name="Normal 10 8 4 8" xfId="17924"/>
    <cellStyle name="Normal 10 8 4 9" xfId="17925"/>
    <cellStyle name="Normal 10 8 5" xfId="17926"/>
    <cellStyle name="Normal 10 8 5 2" xfId="17927"/>
    <cellStyle name="Normal 10 8 5 2 2" xfId="17928"/>
    <cellStyle name="Normal 10 8 5 2 2 2" xfId="17929"/>
    <cellStyle name="Normal 10 8 5 2 3" xfId="17930"/>
    <cellStyle name="Normal 10 8 5 2 3 2" xfId="17931"/>
    <cellStyle name="Normal 10 8 5 2 4" xfId="17932"/>
    <cellStyle name="Normal 10 8 5 2 4 2" xfId="17933"/>
    <cellStyle name="Normal 10 8 5 2 5" xfId="17934"/>
    <cellStyle name="Normal 10 8 5 2 6" xfId="17935"/>
    <cellStyle name="Normal 10 8 5 2 7" xfId="36898"/>
    <cellStyle name="Normal 10 8 5 3" xfId="17936"/>
    <cellStyle name="Normal 10 8 5 3 2" xfId="17937"/>
    <cellStyle name="Normal 10 8 5 4" xfId="17938"/>
    <cellStyle name="Normal 10 8 5 4 2" xfId="17939"/>
    <cellStyle name="Normal 10 8 5 5" xfId="17940"/>
    <cellStyle name="Normal 10 8 5 5 2" xfId="17941"/>
    <cellStyle name="Normal 10 8 5 6" xfId="17942"/>
    <cellStyle name="Normal 10 8 5 7" xfId="17943"/>
    <cellStyle name="Normal 10 8 5 8" xfId="17944"/>
    <cellStyle name="Normal 10 8 5 9" xfId="36899"/>
    <cellStyle name="Normal 10 8 6" xfId="17945"/>
    <cellStyle name="Normal 10 8 6 2" xfId="17946"/>
    <cellStyle name="Normal 10 8 6 2 2" xfId="17947"/>
    <cellStyle name="Normal 10 8 6 3" xfId="17948"/>
    <cellStyle name="Normal 10 8 6 3 2" xfId="17949"/>
    <cellStyle name="Normal 10 8 6 4" xfId="17950"/>
    <cellStyle name="Normal 10 8 6 4 2" xfId="17951"/>
    <cellStyle name="Normal 10 8 6 5" xfId="17952"/>
    <cellStyle name="Normal 10 8 6 6" xfId="17953"/>
    <cellStyle name="Normal 10 8 6 7" xfId="36900"/>
    <cellStyle name="Normal 10 8 7" xfId="17954"/>
    <cellStyle name="Normal 10 8 7 2" xfId="17955"/>
    <cellStyle name="Normal 10 8 8" xfId="17956"/>
    <cellStyle name="Normal 10 8 8 2" xfId="17957"/>
    <cellStyle name="Normal 10 8 9" xfId="17958"/>
    <cellStyle name="Normal 10 8 9 2" xfId="17959"/>
    <cellStyle name="Normal 10 8_Actual" xfId="17960"/>
    <cellStyle name="Normal 10 80" xfId="17961"/>
    <cellStyle name="Normal 10 80 2" xfId="17962"/>
    <cellStyle name="Normal 10 81" xfId="17963"/>
    <cellStyle name="Normal 10 81 2" xfId="17964"/>
    <cellStyle name="Normal 10 82" xfId="17965"/>
    <cellStyle name="Normal 10 82 2" xfId="17966"/>
    <cellStyle name="Normal 10 83" xfId="17967"/>
    <cellStyle name="Normal 10 83 2" xfId="17968"/>
    <cellStyle name="Normal 10 84" xfId="17969"/>
    <cellStyle name="Normal 10 84 2" xfId="17970"/>
    <cellStyle name="Normal 10 85" xfId="17971"/>
    <cellStyle name="Normal 10 85 2" xfId="17972"/>
    <cellStyle name="Normal 10 86" xfId="17973"/>
    <cellStyle name="Normal 10 86 2" xfId="17974"/>
    <cellStyle name="Normal 10 87" xfId="17975"/>
    <cellStyle name="Normal 10 87 2" xfId="17976"/>
    <cellStyle name="Normal 10 88" xfId="17977"/>
    <cellStyle name="Normal 10 88 2" xfId="17978"/>
    <cellStyle name="Normal 10 89" xfId="17979"/>
    <cellStyle name="Normal 10 89 2" xfId="17980"/>
    <cellStyle name="Normal 10 9" xfId="17981"/>
    <cellStyle name="Normal 10 9 10" xfId="17982"/>
    <cellStyle name="Normal 10 9 11" xfId="17983"/>
    <cellStyle name="Normal 10 9 12" xfId="17984"/>
    <cellStyle name="Normal 10 9 13" xfId="17985"/>
    <cellStyle name="Normal 10 9 14" xfId="17986"/>
    <cellStyle name="Normal 10 9 15" xfId="36901"/>
    <cellStyle name="Normal 10 9 2" xfId="17987"/>
    <cellStyle name="Normal 10 9 2 10" xfId="17988"/>
    <cellStyle name="Normal 10 9 2 11" xfId="17989"/>
    <cellStyle name="Normal 10 9 2 12" xfId="17990"/>
    <cellStyle name="Normal 10 9 2 13" xfId="36902"/>
    <cellStyle name="Normal 10 9 2 2" xfId="17991"/>
    <cellStyle name="Normal 10 9 2 2 10" xfId="17992"/>
    <cellStyle name="Normal 10 9 2 2 11" xfId="17993"/>
    <cellStyle name="Normal 10 9 2 2 12" xfId="36903"/>
    <cellStyle name="Normal 10 9 2 2 2" xfId="17994"/>
    <cellStyle name="Normal 10 9 2 2 2 2" xfId="17995"/>
    <cellStyle name="Normal 10 9 2 2 2 2 2" xfId="17996"/>
    <cellStyle name="Normal 10 9 2 2 2 2 2 2" xfId="17997"/>
    <cellStyle name="Normal 10 9 2 2 2 2 3" xfId="17998"/>
    <cellStyle name="Normal 10 9 2 2 2 2 3 2" xfId="17999"/>
    <cellStyle name="Normal 10 9 2 2 2 2 4" xfId="18000"/>
    <cellStyle name="Normal 10 9 2 2 2 2 4 2" xfId="18001"/>
    <cellStyle name="Normal 10 9 2 2 2 2 5" xfId="18002"/>
    <cellStyle name="Normal 10 9 2 2 2 2 6" xfId="18003"/>
    <cellStyle name="Normal 10 9 2 2 2 2 7" xfId="36904"/>
    <cellStyle name="Normal 10 9 2 2 2 3" xfId="18004"/>
    <cellStyle name="Normal 10 9 2 2 2 3 2" xfId="18005"/>
    <cellStyle name="Normal 10 9 2 2 2 4" xfId="18006"/>
    <cellStyle name="Normal 10 9 2 2 2 4 2" xfId="18007"/>
    <cellStyle name="Normal 10 9 2 2 2 5" xfId="18008"/>
    <cellStyle name="Normal 10 9 2 2 2 5 2" xfId="18009"/>
    <cellStyle name="Normal 10 9 2 2 2 6" xfId="18010"/>
    <cellStyle name="Normal 10 9 2 2 2 7" xfId="18011"/>
    <cellStyle name="Normal 10 9 2 2 2 8" xfId="18012"/>
    <cellStyle name="Normal 10 9 2 2 2 9" xfId="36905"/>
    <cellStyle name="Normal 10 9 2 2 3" xfId="18013"/>
    <cellStyle name="Normal 10 9 2 2 3 2" xfId="18014"/>
    <cellStyle name="Normal 10 9 2 2 3 2 2" xfId="18015"/>
    <cellStyle name="Normal 10 9 2 2 3 3" xfId="18016"/>
    <cellStyle name="Normal 10 9 2 2 3 3 2" xfId="18017"/>
    <cellStyle name="Normal 10 9 2 2 3 4" xfId="18018"/>
    <cellStyle name="Normal 10 9 2 2 3 4 2" xfId="18019"/>
    <cellStyle name="Normal 10 9 2 2 3 5" xfId="18020"/>
    <cellStyle name="Normal 10 9 2 2 3 6" xfId="18021"/>
    <cellStyle name="Normal 10 9 2 2 3 7" xfId="36906"/>
    <cellStyle name="Normal 10 9 2 2 4" xfId="18022"/>
    <cellStyle name="Normal 10 9 2 2 4 2" xfId="18023"/>
    <cellStyle name="Normal 10 9 2 2 5" xfId="18024"/>
    <cellStyle name="Normal 10 9 2 2 5 2" xfId="18025"/>
    <cellStyle name="Normal 10 9 2 2 6" xfId="18026"/>
    <cellStyle name="Normal 10 9 2 2 6 2" xfId="18027"/>
    <cellStyle name="Normal 10 9 2 2 7" xfId="18028"/>
    <cellStyle name="Normal 10 9 2 2 8" xfId="18029"/>
    <cellStyle name="Normal 10 9 2 2 9" xfId="18030"/>
    <cellStyle name="Normal 10 9 2 3" xfId="18031"/>
    <cellStyle name="Normal 10 9 2 3 2" xfId="18032"/>
    <cellStyle name="Normal 10 9 2 3 2 2" xfId="18033"/>
    <cellStyle name="Normal 10 9 2 3 2 2 2" xfId="18034"/>
    <cellStyle name="Normal 10 9 2 3 2 3" xfId="18035"/>
    <cellStyle name="Normal 10 9 2 3 2 3 2" xfId="18036"/>
    <cellStyle name="Normal 10 9 2 3 2 4" xfId="18037"/>
    <cellStyle name="Normal 10 9 2 3 2 4 2" xfId="18038"/>
    <cellStyle name="Normal 10 9 2 3 2 5" xfId="18039"/>
    <cellStyle name="Normal 10 9 2 3 2 6" xfId="18040"/>
    <cellStyle name="Normal 10 9 2 3 2 7" xfId="36907"/>
    <cellStyle name="Normal 10 9 2 3 3" xfId="18041"/>
    <cellStyle name="Normal 10 9 2 3 3 2" xfId="18042"/>
    <cellStyle name="Normal 10 9 2 3 4" xfId="18043"/>
    <cellStyle name="Normal 10 9 2 3 4 2" xfId="18044"/>
    <cellStyle name="Normal 10 9 2 3 5" xfId="18045"/>
    <cellStyle name="Normal 10 9 2 3 5 2" xfId="18046"/>
    <cellStyle name="Normal 10 9 2 3 6" xfId="18047"/>
    <cellStyle name="Normal 10 9 2 3 7" xfId="18048"/>
    <cellStyle name="Normal 10 9 2 3 8" xfId="18049"/>
    <cellStyle name="Normal 10 9 2 3 9" xfId="36908"/>
    <cellStyle name="Normal 10 9 2 4" xfId="18050"/>
    <cellStyle name="Normal 10 9 2 4 2" xfId="18051"/>
    <cellStyle name="Normal 10 9 2 4 2 2" xfId="18052"/>
    <cellStyle name="Normal 10 9 2 4 3" xfId="18053"/>
    <cellStyle name="Normal 10 9 2 4 3 2" xfId="18054"/>
    <cellStyle name="Normal 10 9 2 4 4" xfId="18055"/>
    <cellStyle name="Normal 10 9 2 4 4 2" xfId="18056"/>
    <cellStyle name="Normal 10 9 2 4 5" xfId="18057"/>
    <cellStyle name="Normal 10 9 2 4 6" xfId="18058"/>
    <cellStyle name="Normal 10 9 2 4 7" xfId="36909"/>
    <cellStyle name="Normal 10 9 2 5" xfId="18059"/>
    <cellStyle name="Normal 10 9 2 5 2" xfId="18060"/>
    <cellStyle name="Normal 10 9 2 6" xfId="18061"/>
    <cellStyle name="Normal 10 9 2 6 2" xfId="18062"/>
    <cellStyle name="Normal 10 9 2 7" xfId="18063"/>
    <cellStyle name="Normal 10 9 2 7 2" xfId="18064"/>
    <cellStyle name="Normal 10 9 2 8" xfId="18065"/>
    <cellStyle name="Normal 10 9 2 9" xfId="18066"/>
    <cellStyle name="Normal 10 9 2_Actual" xfId="18067"/>
    <cellStyle name="Normal 10 9 3" xfId="18068"/>
    <cellStyle name="Normal 10 9 3 10" xfId="18069"/>
    <cellStyle name="Normal 10 9 3 11" xfId="18070"/>
    <cellStyle name="Normal 10 9 3 12" xfId="18071"/>
    <cellStyle name="Normal 10 9 3 13" xfId="36910"/>
    <cellStyle name="Normal 10 9 3 2" xfId="18072"/>
    <cellStyle name="Normal 10 9 3 2 10" xfId="18073"/>
    <cellStyle name="Normal 10 9 3 2 11" xfId="18074"/>
    <cellStyle name="Normal 10 9 3 2 12" xfId="36911"/>
    <cellStyle name="Normal 10 9 3 2 2" xfId="18075"/>
    <cellStyle name="Normal 10 9 3 2 2 2" xfId="18076"/>
    <cellStyle name="Normal 10 9 3 2 2 2 2" xfId="18077"/>
    <cellStyle name="Normal 10 9 3 2 2 2 2 2" xfId="18078"/>
    <cellStyle name="Normal 10 9 3 2 2 2 3" xfId="18079"/>
    <cellStyle name="Normal 10 9 3 2 2 2 3 2" xfId="18080"/>
    <cellStyle name="Normal 10 9 3 2 2 2 4" xfId="18081"/>
    <cellStyle name="Normal 10 9 3 2 2 2 4 2" xfId="18082"/>
    <cellStyle name="Normal 10 9 3 2 2 2 5" xfId="18083"/>
    <cellStyle name="Normal 10 9 3 2 2 2 6" xfId="18084"/>
    <cellStyle name="Normal 10 9 3 2 2 2 7" xfId="36912"/>
    <cellStyle name="Normal 10 9 3 2 2 3" xfId="18085"/>
    <cellStyle name="Normal 10 9 3 2 2 3 2" xfId="18086"/>
    <cellStyle name="Normal 10 9 3 2 2 4" xfId="18087"/>
    <cellStyle name="Normal 10 9 3 2 2 4 2" xfId="18088"/>
    <cellStyle name="Normal 10 9 3 2 2 5" xfId="18089"/>
    <cellStyle name="Normal 10 9 3 2 2 5 2" xfId="18090"/>
    <cellStyle name="Normal 10 9 3 2 2 6" xfId="18091"/>
    <cellStyle name="Normal 10 9 3 2 2 7" xfId="18092"/>
    <cellStyle name="Normal 10 9 3 2 2 8" xfId="18093"/>
    <cellStyle name="Normal 10 9 3 2 2 9" xfId="36913"/>
    <cellStyle name="Normal 10 9 3 2 3" xfId="18094"/>
    <cellStyle name="Normal 10 9 3 2 3 2" xfId="18095"/>
    <cellStyle name="Normal 10 9 3 2 3 2 2" xfId="18096"/>
    <cellStyle name="Normal 10 9 3 2 3 3" xfId="18097"/>
    <cellStyle name="Normal 10 9 3 2 3 3 2" xfId="18098"/>
    <cellStyle name="Normal 10 9 3 2 3 4" xfId="18099"/>
    <cellStyle name="Normal 10 9 3 2 3 4 2" xfId="18100"/>
    <cellStyle name="Normal 10 9 3 2 3 5" xfId="18101"/>
    <cellStyle name="Normal 10 9 3 2 3 6" xfId="18102"/>
    <cellStyle name="Normal 10 9 3 2 3 7" xfId="36914"/>
    <cellStyle name="Normal 10 9 3 2 4" xfId="18103"/>
    <cellStyle name="Normal 10 9 3 2 4 2" xfId="18104"/>
    <cellStyle name="Normal 10 9 3 2 5" xfId="18105"/>
    <cellStyle name="Normal 10 9 3 2 5 2" xfId="18106"/>
    <cellStyle name="Normal 10 9 3 2 6" xfId="18107"/>
    <cellStyle name="Normal 10 9 3 2 6 2" xfId="18108"/>
    <cellStyle name="Normal 10 9 3 2 7" xfId="18109"/>
    <cellStyle name="Normal 10 9 3 2 8" xfId="18110"/>
    <cellStyle name="Normal 10 9 3 2 9" xfId="18111"/>
    <cellStyle name="Normal 10 9 3 3" xfId="18112"/>
    <cellStyle name="Normal 10 9 3 3 2" xfId="18113"/>
    <cellStyle name="Normal 10 9 3 3 2 2" xfId="18114"/>
    <cellStyle name="Normal 10 9 3 3 2 2 2" xfId="18115"/>
    <cellStyle name="Normal 10 9 3 3 2 3" xfId="18116"/>
    <cellStyle name="Normal 10 9 3 3 2 3 2" xfId="18117"/>
    <cellStyle name="Normal 10 9 3 3 2 4" xfId="18118"/>
    <cellStyle name="Normal 10 9 3 3 2 4 2" xfId="18119"/>
    <cellStyle name="Normal 10 9 3 3 2 5" xfId="18120"/>
    <cellStyle name="Normal 10 9 3 3 2 6" xfId="18121"/>
    <cellStyle name="Normal 10 9 3 3 2 7" xfId="36915"/>
    <cellStyle name="Normal 10 9 3 3 3" xfId="18122"/>
    <cellStyle name="Normal 10 9 3 3 3 2" xfId="18123"/>
    <cellStyle name="Normal 10 9 3 3 4" xfId="18124"/>
    <cellStyle name="Normal 10 9 3 3 4 2" xfId="18125"/>
    <cellStyle name="Normal 10 9 3 3 5" xfId="18126"/>
    <cellStyle name="Normal 10 9 3 3 5 2" xfId="18127"/>
    <cellStyle name="Normal 10 9 3 3 6" xfId="18128"/>
    <cellStyle name="Normal 10 9 3 3 7" xfId="18129"/>
    <cellStyle name="Normal 10 9 3 3 8" xfId="18130"/>
    <cellStyle name="Normal 10 9 3 3 9" xfId="36916"/>
    <cellStyle name="Normal 10 9 3 4" xfId="18131"/>
    <cellStyle name="Normal 10 9 3 4 2" xfId="18132"/>
    <cellStyle name="Normal 10 9 3 4 2 2" xfId="18133"/>
    <cellStyle name="Normal 10 9 3 4 3" xfId="18134"/>
    <cellStyle name="Normal 10 9 3 4 3 2" xfId="18135"/>
    <cellStyle name="Normal 10 9 3 4 4" xfId="18136"/>
    <cellStyle name="Normal 10 9 3 4 4 2" xfId="18137"/>
    <cellStyle name="Normal 10 9 3 4 5" xfId="18138"/>
    <cellStyle name="Normal 10 9 3 4 6" xfId="18139"/>
    <cellStyle name="Normal 10 9 3 4 7" xfId="36917"/>
    <cellStyle name="Normal 10 9 3 5" xfId="18140"/>
    <cellStyle name="Normal 10 9 3 5 2" xfId="18141"/>
    <cellStyle name="Normal 10 9 3 6" xfId="18142"/>
    <cellStyle name="Normal 10 9 3 6 2" xfId="18143"/>
    <cellStyle name="Normal 10 9 3 7" xfId="18144"/>
    <cellStyle name="Normal 10 9 3 7 2" xfId="18145"/>
    <cellStyle name="Normal 10 9 3 8" xfId="18146"/>
    <cellStyle name="Normal 10 9 3 9" xfId="18147"/>
    <cellStyle name="Normal 10 9 3_Actual" xfId="18148"/>
    <cellStyle name="Normal 10 9 4" xfId="18149"/>
    <cellStyle name="Normal 10 9 4 10" xfId="18150"/>
    <cellStyle name="Normal 10 9 4 11" xfId="18151"/>
    <cellStyle name="Normal 10 9 4 12" xfId="36918"/>
    <cellStyle name="Normal 10 9 4 2" xfId="18152"/>
    <cellStyle name="Normal 10 9 4 2 2" xfId="18153"/>
    <cellStyle name="Normal 10 9 4 2 2 2" xfId="18154"/>
    <cellStyle name="Normal 10 9 4 2 2 2 2" xfId="18155"/>
    <cellStyle name="Normal 10 9 4 2 2 3" xfId="18156"/>
    <cellStyle name="Normal 10 9 4 2 2 3 2" xfId="18157"/>
    <cellStyle name="Normal 10 9 4 2 2 4" xfId="18158"/>
    <cellStyle name="Normal 10 9 4 2 2 4 2" xfId="18159"/>
    <cellStyle name="Normal 10 9 4 2 2 5" xfId="18160"/>
    <cellStyle name="Normal 10 9 4 2 2 6" xfId="18161"/>
    <cellStyle name="Normal 10 9 4 2 2 7" xfId="36919"/>
    <cellStyle name="Normal 10 9 4 2 3" xfId="18162"/>
    <cellStyle name="Normal 10 9 4 2 3 2" xfId="18163"/>
    <cellStyle name="Normal 10 9 4 2 4" xfId="18164"/>
    <cellStyle name="Normal 10 9 4 2 4 2" xfId="18165"/>
    <cellStyle name="Normal 10 9 4 2 5" xfId="18166"/>
    <cellStyle name="Normal 10 9 4 2 5 2" xfId="18167"/>
    <cellStyle name="Normal 10 9 4 2 6" xfId="18168"/>
    <cellStyle name="Normal 10 9 4 2 7" xfId="18169"/>
    <cellStyle name="Normal 10 9 4 2 8" xfId="18170"/>
    <cellStyle name="Normal 10 9 4 2 9" xfId="36920"/>
    <cellStyle name="Normal 10 9 4 3" xfId="18171"/>
    <cellStyle name="Normal 10 9 4 3 2" xfId="18172"/>
    <cellStyle name="Normal 10 9 4 3 2 2" xfId="18173"/>
    <cellStyle name="Normal 10 9 4 3 3" xfId="18174"/>
    <cellStyle name="Normal 10 9 4 3 3 2" xfId="18175"/>
    <cellStyle name="Normal 10 9 4 3 4" xfId="18176"/>
    <cellStyle name="Normal 10 9 4 3 4 2" xfId="18177"/>
    <cellStyle name="Normal 10 9 4 3 5" xfId="18178"/>
    <cellStyle name="Normal 10 9 4 3 6" xfId="18179"/>
    <cellStyle name="Normal 10 9 4 3 7" xfId="36921"/>
    <cellStyle name="Normal 10 9 4 4" xfId="18180"/>
    <cellStyle name="Normal 10 9 4 4 2" xfId="18181"/>
    <cellStyle name="Normal 10 9 4 5" xfId="18182"/>
    <cellStyle name="Normal 10 9 4 5 2" xfId="18183"/>
    <cellStyle name="Normal 10 9 4 6" xfId="18184"/>
    <cellStyle name="Normal 10 9 4 6 2" xfId="18185"/>
    <cellStyle name="Normal 10 9 4 7" xfId="18186"/>
    <cellStyle name="Normal 10 9 4 8" xfId="18187"/>
    <cellStyle name="Normal 10 9 4 9" xfId="18188"/>
    <cellStyle name="Normal 10 9 5" xfId="18189"/>
    <cellStyle name="Normal 10 9 5 2" xfId="18190"/>
    <cellStyle name="Normal 10 9 5 2 2" xfId="18191"/>
    <cellStyle name="Normal 10 9 5 2 2 2" xfId="18192"/>
    <cellStyle name="Normal 10 9 5 2 3" xfId="18193"/>
    <cellStyle name="Normal 10 9 5 2 3 2" xfId="18194"/>
    <cellStyle name="Normal 10 9 5 2 4" xfId="18195"/>
    <cellStyle name="Normal 10 9 5 2 4 2" xfId="18196"/>
    <cellStyle name="Normal 10 9 5 2 5" xfId="18197"/>
    <cellStyle name="Normal 10 9 5 2 6" xfId="18198"/>
    <cellStyle name="Normal 10 9 5 2 7" xfId="36922"/>
    <cellStyle name="Normal 10 9 5 3" xfId="18199"/>
    <cellStyle name="Normal 10 9 5 3 2" xfId="18200"/>
    <cellStyle name="Normal 10 9 5 4" xfId="18201"/>
    <cellStyle name="Normal 10 9 5 4 2" xfId="18202"/>
    <cellStyle name="Normal 10 9 5 5" xfId="18203"/>
    <cellStyle name="Normal 10 9 5 5 2" xfId="18204"/>
    <cellStyle name="Normal 10 9 5 6" xfId="18205"/>
    <cellStyle name="Normal 10 9 5 7" xfId="18206"/>
    <cellStyle name="Normal 10 9 5 8" xfId="18207"/>
    <cellStyle name="Normal 10 9 5 9" xfId="36923"/>
    <cellStyle name="Normal 10 9 6" xfId="18208"/>
    <cellStyle name="Normal 10 9 6 2" xfId="18209"/>
    <cellStyle name="Normal 10 9 6 2 2" xfId="18210"/>
    <cellStyle name="Normal 10 9 6 3" xfId="18211"/>
    <cellStyle name="Normal 10 9 6 3 2" xfId="18212"/>
    <cellStyle name="Normal 10 9 6 4" xfId="18213"/>
    <cellStyle name="Normal 10 9 6 4 2" xfId="18214"/>
    <cellStyle name="Normal 10 9 6 5" xfId="18215"/>
    <cellStyle name="Normal 10 9 6 6" xfId="18216"/>
    <cellStyle name="Normal 10 9 6 7" xfId="36924"/>
    <cellStyle name="Normal 10 9 7" xfId="18217"/>
    <cellStyle name="Normal 10 9 7 2" xfId="18218"/>
    <cellStyle name="Normal 10 9 8" xfId="18219"/>
    <cellStyle name="Normal 10 9 8 2" xfId="18220"/>
    <cellStyle name="Normal 10 9 9" xfId="18221"/>
    <cellStyle name="Normal 10 9 9 2" xfId="18222"/>
    <cellStyle name="Normal 10 9_Actual" xfId="18223"/>
    <cellStyle name="Normal 10 90" xfId="18224"/>
    <cellStyle name="Normal 10 90 2" xfId="18225"/>
    <cellStyle name="Normal 10 91" xfId="18226"/>
    <cellStyle name="Normal 10 91 2" xfId="18227"/>
    <cellStyle name="Normal 10 92" xfId="18228"/>
    <cellStyle name="Normal 10 92 2" xfId="18229"/>
    <cellStyle name="Normal 10 93" xfId="18230"/>
    <cellStyle name="Normal 10 93 2" xfId="18231"/>
    <cellStyle name="Normal 10 94" xfId="18232"/>
    <cellStyle name="Normal 10 94 2" xfId="18233"/>
    <cellStyle name="Normal 10 95" xfId="18234"/>
    <cellStyle name="Normal 10 95 2" xfId="18235"/>
    <cellStyle name="Normal 10 96" xfId="18236"/>
    <cellStyle name="Normal 10 96 2" xfId="18237"/>
    <cellStyle name="Normal 10 97" xfId="18238"/>
    <cellStyle name="Normal 10 97 2" xfId="18239"/>
    <cellStyle name="Normal 10 98" xfId="18240"/>
    <cellStyle name="Normal 10 98 2" xfId="18241"/>
    <cellStyle name="Normal 10 99" xfId="18242"/>
    <cellStyle name="Normal 10 99 2" xfId="18243"/>
    <cellStyle name="Normal 10_Actual" xfId="18244"/>
    <cellStyle name="Normal 100" xfId="44624"/>
    <cellStyle name="Normal 101" xfId="44625"/>
    <cellStyle name="Normal 102" xfId="44626"/>
    <cellStyle name="Normal 103" xfId="44627"/>
    <cellStyle name="Normal 104" xfId="44628"/>
    <cellStyle name="Normal 105" xfId="44629"/>
    <cellStyle name="Normal 106" xfId="44630"/>
    <cellStyle name="Normal 107" xfId="44631"/>
    <cellStyle name="Normal 108" xfId="44632"/>
    <cellStyle name="Normal 109" xfId="44633"/>
    <cellStyle name="Normal 11" xfId="18245"/>
    <cellStyle name="Normal 11 2" xfId="18246"/>
    <cellStyle name="Normal 11 2 2" xfId="44634"/>
    <cellStyle name="Normal 11 2 2 2" xfId="44635"/>
    <cellStyle name="Normal 11 2 2 2 2" xfId="44636"/>
    <cellStyle name="Normal 11 2 2 2 2 2" xfId="44637"/>
    <cellStyle name="Normal 11 2 2 2 2 2 2" xfId="44638"/>
    <cellStyle name="Normal 11 2 2 2 2 2 2 2" xfId="44639"/>
    <cellStyle name="Normal 11 2 2 2 2 2 2 2 2" xfId="44640"/>
    <cellStyle name="Normal 11 2 2 2 2 2 2 3" xfId="44641"/>
    <cellStyle name="Normal 11 2 2 2 2 2 3" xfId="44642"/>
    <cellStyle name="Normal 11 2 2 2 2 2 3 2" xfId="44643"/>
    <cellStyle name="Normal 11 2 2 2 2 2 4" xfId="44644"/>
    <cellStyle name="Normal 11 2 2 2 2 3" xfId="44645"/>
    <cellStyle name="Normal 11 2 2 2 2 3 2" xfId="44646"/>
    <cellStyle name="Normal 11 2 2 2 2 3 2 2" xfId="44647"/>
    <cellStyle name="Normal 11 2 2 2 2 3 3" xfId="44648"/>
    <cellStyle name="Normal 11 2 2 2 2 4" xfId="44649"/>
    <cellStyle name="Normal 11 2 2 2 2 4 2" xfId="44650"/>
    <cellStyle name="Normal 11 2 2 2 2 5" xfId="44651"/>
    <cellStyle name="Normal 11 2 2 2 3" xfId="44652"/>
    <cellStyle name="Normal 11 2 2 2 3 2" xfId="44653"/>
    <cellStyle name="Normal 11 2 2 2 3 2 2" xfId="44654"/>
    <cellStyle name="Normal 11 2 2 2 3 2 2 2" xfId="44655"/>
    <cellStyle name="Normal 11 2 2 2 3 2 3" xfId="44656"/>
    <cellStyle name="Normal 11 2 2 2 3 3" xfId="44657"/>
    <cellStyle name="Normal 11 2 2 2 3 3 2" xfId="44658"/>
    <cellStyle name="Normal 11 2 2 2 3 4" xfId="44659"/>
    <cellStyle name="Normal 11 2 2 2 4" xfId="44660"/>
    <cellStyle name="Normal 11 2 2 2 4 2" xfId="44661"/>
    <cellStyle name="Normal 11 2 2 2 4 2 2" xfId="44662"/>
    <cellStyle name="Normal 11 2 2 2 4 3" xfId="44663"/>
    <cellStyle name="Normal 11 2 2 2 5" xfId="44664"/>
    <cellStyle name="Normal 11 2 2 2 5 2" xfId="44665"/>
    <cellStyle name="Normal 11 2 2 2 6" xfId="44666"/>
    <cellStyle name="Normal 11 2 2 3" xfId="44667"/>
    <cellStyle name="Normal 11 2 2 3 2" xfId="44668"/>
    <cellStyle name="Normal 11 2 2 3 2 2" xfId="44669"/>
    <cellStyle name="Normal 11 2 2 3 2 2 2" xfId="44670"/>
    <cellStyle name="Normal 11 2 2 3 2 2 2 2" xfId="44671"/>
    <cellStyle name="Normal 11 2 2 3 2 2 3" xfId="44672"/>
    <cellStyle name="Normal 11 2 2 3 2 3" xfId="44673"/>
    <cellStyle name="Normal 11 2 2 3 2 3 2" xfId="44674"/>
    <cellStyle name="Normal 11 2 2 3 2 4" xfId="44675"/>
    <cellStyle name="Normal 11 2 2 3 3" xfId="44676"/>
    <cellStyle name="Normal 11 2 2 3 3 2" xfId="44677"/>
    <cellStyle name="Normal 11 2 2 3 3 2 2" xfId="44678"/>
    <cellStyle name="Normal 11 2 2 3 3 3" xfId="44679"/>
    <cellStyle name="Normal 11 2 2 3 4" xfId="44680"/>
    <cellStyle name="Normal 11 2 2 3 4 2" xfId="44681"/>
    <cellStyle name="Normal 11 2 2 3 5" xfId="44682"/>
    <cellStyle name="Normal 11 2 2 4" xfId="44683"/>
    <cellStyle name="Normal 11 2 2 4 2" xfId="44684"/>
    <cellStyle name="Normal 11 2 2 4 2 2" xfId="44685"/>
    <cellStyle name="Normal 11 2 2 4 2 2 2" xfId="44686"/>
    <cellStyle name="Normal 11 2 2 4 2 3" xfId="44687"/>
    <cellStyle name="Normal 11 2 2 4 3" xfId="44688"/>
    <cellStyle name="Normal 11 2 2 4 3 2" xfId="44689"/>
    <cellStyle name="Normal 11 2 2 4 4" xfId="44690"/>
    <cellStyle name="Normal 11 2 2 5" xfId="44691"/>
    <cellStyle name="Normal 11 2 2 5 2" xfId="44692"/>
    <cellStyle name="Normal 11 2 2 5 2 2" xfId="44693"/>
    <cellStyle name="Normal 11 2 2 5 3" xfId="44694"/>
    <cellStyle name="Normal 11 2 2 6" xfId="44695"/>
    <cellStyle name="Normal 11 2 2 6 2" xfId="44696"/>
    <cellStyle name="Normal 11 2 2 7" xfId="44697"/>
    <cellStyle name="Normal 11 2 3" xfId="44698"/>
    <cellStyle name="Normal 11 2 3 2" xfId="44699"/>
    <cellStyle name="Normal 11 2 3 2 2" xfId="44700"/>
    <cellStyle name="Normal 11 2 3 2 2 2" xfId="44701"/>
    <cellStyle name="Normal 11 2 3 2 2 2 2" xfId="44702"/>
    <cellStyle name="Normal 11 2 3 2 2 2 2 2" xfId="44703"/>
    <cellStyle name="Normal 11 2 3 2 2 2 3" xfId="44704"/>
    <cellStyle name="Normal 11 2 3 2 2 3" xfId="44705"/>
    <cellStyle name="Normal 11 2 3 2 2 3 2" xfId="44706"/>
    <cellStyle name="Normal 11 2 3 2 2 4" xfId="44707"/>
    <cellStyle name="Normal 11 2 3 2 3" xfId="44708"/>
    <cellStyle name="Normal 11 2 3 2 3 2" xfId="44709"/>
    <cellStyle name="Normal 11 2 3 2 3 2 2" xfId="44710"/>
    <cellStyle name="Normal 11 2 3 2 3 3" xfId="44711"/>
    <cellStyle name="Normal 11 2 3 2 4" xfId="44712"/>
    <cellStyle name="Normal 11 2 3 2 4 2" xfId="44713"/>
    <cellStyle name="Normal 11 2 3 2 5" xfId="44714"/>
    <cellStyle name="Normal 11 2 3 3" xfId="44715"/>
    <cellStyle name="Normal 11 2 3 3 2" xfId="44716"/>
    <cellStyle name="Normal 11 2 3 3 2 2" xfId="44717"/>
    <cellStyle name="Normal 11 2 3 3 2 2 2" xfId="44718"/>
    <cellStyle name="Normal 11 2 3 3 2 3" xfId="44719"/>
    <cellStyle name="Normal 11 2 3 3 3" xfId="44720"/>
    <cellStyle name="Normal 11 2 3 3 3 2" xfId="44721"/>
    <cellStyle name="Normal 11 2 3 3 4" xfId="44722"/>
    <cellStyle name="Normal 11 2 3 4" xfId="44723"/>
    <cellStyle name="Normal 11 2 3 4 2" xfId="44724"/>
    <cellStyle name="Normal 11 2 3 4 2 2" xfId="44725"/>
    <cellStyle name="Normal 11 2 3 4 3" xfId="44726"/>
    <cellStyle name="Normal 11 2 3 5" xfId="44727"/>
    <cellStyle name="Normal 11 2 3 5 2" xfId="44728"/>
    <cellStyle name="Normal 11 2 3 6" xfId="44729"/>
    <cellStyle name="Normal 11 2 4" xfId="44730"/>
    <cellStyle name="Normal 11 2 4 2" xfId="44731"/>
    <cellStyle name="Normal 11 2 4 2 2" xfId="44732"/>
    <cellStyle name="Normal 11 2 4 2 2 2" xfId="44733"/>
    <cellStyle name="Normal 11 2 4 2 2 2 2" xfId="44734"/>
    <cellStyle name="Normal 11 2 4 2 2 3" xfId="44735"/>
    <cellStyle name="Normal 11 2 4 2 3" xfId="44736"/>
    <cellStyle name="Normal 11 2 4 2 3 2" xfId="44737"/>
    <cellStyle name="Normal 11 2 4 2 4" xfId="44738"/>
    <cellStyle name="Normal 11 2 4 3" xfId="44739"/>
    <cellStyle name="Normal 11 2 4 3 2" xfId="44740"/>
    <cellStyle name="Normal 11 2 4 3 2 2" xfId="44741"/>
    <cellStyle name="Normal 11 2 4 3 3" xfId="44742"/>
    <cellStyle name="Normal 11 2 4 4" xfId="44743"/>
    <cellStyle name="Normal 11 2 4 4 2" xfId="44744"/>
    <cellStyle name="Normal 11 2 4 5" xfId="44745"/>
    <cellStyle name="Normal 11 2 5" xfId="44746"/>
    <cellStyle name="Normal 11 2 5 2" xfId="44747"/>
    <cellStyle name="Normal 11 2 5 2 2" xfId="44748"/>
    <cellStyle name="Normal 11 2 5 2 2 2" xfId="44749"/>
    <cellStyle name="Normal 11 2 5 2 3" xfId="44750"/>
    <cellStyle name="Normal 11 2 5 3" xfId="44751"/>
    <cellStyle name="Normal 11 2 5 3 2" xfId="44752"/>
    <cellStyle name="Normal 11 2 5 4" xfId="44753"/>
    <cellStyle name="Normal 11 2 6" xfId="44754"/>
    <cellStyle name="Normal 11 2 6 2" xfId="44755"/>
    <cellStyle name="Normal 11 2 6 2 2" xfId="44756"/>
    <cellStyle name="Normal 11 2 6 3" xfId="44757"/>
    <cellStyle name="Normal 11 2 7" xfId="44758"/>
    <cellStyle name="Normal 11 2 7 2" xfId="44759"/>
    <cellStyle name="Normal 11 2 8" xfId="44760"/>
    <cellStyle name="Normal 11 3" xfId="18247"/>
    <cellStyle name="Normal 11 3 2" xfId="44761"/>
    <cellStyle name="Normal 11 3 2 2" xfId="44762"/>
    <cellStyle name="Normal 11 3 2 2 2" xfId="44763"/>
    <cellStyle name="Normal 11 3 2 2 2 2" xfId="44764"/>
    <cellStyle name="Normal 11 3 2 2 2 2 2" xfId="44765"/>
    <cellStyle name="Normal 11 3 2 2 2 2 2 2" xfId="44766"/>
    <cellStyle name="Normal 11 3 2 2 2 2 3" xfId="44767"/>
    <cellStyle name="Normal 11 3 2 2 2 3" xfId="44768"/>
    <cellStyle name="Normal 11 3 2 2 2 3 2" xfId="44769"/>
    <cellStyle name="Normal 11 3 2 2 2 4" xfId="44770"/>
    <cellStyle name="Normal 11 3 2 2 3" xfId="44771"/>
    <cellStyle name="Normal 11 3 2 2 3 2" xfId="44772"/>
    <cellStyle name="Normal 11 3 2 2 3 2 2" xfId="44773"/>
    <cellStyle name="Normal 11 3 2 2 3 3" xfId="44774"/>
    <cellStyle name="Normal 11 3 2 2 4" xfId="44775"/>
    <cellStyle name="Normal 11 3 2 2 4 2" xfId="44776"/>
    <cellStyle name="Normal 11 3 2 2 5" xfId="44777"/>
    <cellStyle name="Normal 11 3 2 3" xfId="44778"/>
    <cellStyle name="Normal 11 3 2 3 2" xfId="44779"/>
    <cellStyle name="Normal 11 3 2 3 2 2" xfId="44780"/>
    <cellStyle name="Normal 11 3 2 3 2 2 2" xfId="44781"/>
    <cellStyle name="Normal 11 3 2 3 2 3" xfId="44782"/>
    <cellStyle name="Normal 11 3 2 3 3" xfId="44783"/>
    <cellStyle name="Normal 11 3 2 3 3 2" xfId="44784"/>
    <cellStyle name="Normal 11 3 2 3 4" xfId="44785"/>
    <cellStyle name="Normal 11 3 2 4" xfId="44786"/>
    <cellStyle name="Normal 11 3 2 4 2" xfId="44787"/>
    <cellStyle name="Normal 11 3 2 4 2 2" xfId="44788"/>
    <cellStyle name="Normal 11 3 2 4 3" xfId="44789"/>
    <cellStyle name="Normal 11 3 2 5" xfId="44790"/>
    <cellStyle name="Normal 11 3 2 5 2" xfId="44791"/>
    <cellStyle name="Normal 11 3 2 6" xfId="44792"/>
    <cellStyle name="Normal 11 3 3" xfId="44793"/>
    <cellStyle name="Normal 11 3 3 2" xfId="44794"/>
    <cellStyle name="Normal 11 3 3 2 2" xfId="44795"/>
    <cellStyle name="Normal 11 3 3 2 2 2" xfId="44796"/>
    <cellStyle name="Normal 11 3 3 2 2 2 2" xfId="44797"/>
    <cellStyle name="Normal 11 3 3 2 2 3" xfId="44798"/>
    <cellStyle name="Normal 11 3 3 2 3" xfId="44799"/>
    <cellStyle name="Normal 11 3 3 2 3 2" xfId="44800"/>
    <cellStyle name="Normal 11 3 3 2 4" xfId="44801"/>
    <cellStyle name="Normal 11 3 3 3" xfId="44802"/>
    <cellStyle name="Normal 11 3 3 3 2" xfId="44803"/>
    <cellStyle name="Normal 11 3 3 3 2 2" xfId="44804"/>
    <cellStyle name="Normal 11 3 3 3 3" xfId="44805"/>
    <cellStyle name="Normal 11 3 3 4" xfId="44806"/>
    <cellStyle name="Normal 11 3 3 4 2" xfId="44807"/>
    <cellStyle name="Normal 11 3 3 5" xfId="44808"/>
    <cellStyle name="Normal 11 3 4" xfId="44809"/>
    <cellStyle name="Normal 11 3 4 2" xfId="44810"/>
    <cellStyle name="Normal 11 3 4 2 2" xfId="44811"/>
    <cellStyle name="Normal 11 3 4 2 2 2" xfId="44812"/>
    <cellStyle name="Normal 11 3 4 2 3" xfId="44813"/>
    <cellStyle name="Normal 11 3 4 3" xfId="44814"/>
    <cellStyle name="Normal 11 3 4 3 2" xfId="44815"/>
    <cellStyle name="Normal 11 3 4 4" xfId="44816"/>
    <cellStyle name="Normal 11 3 5" xfId="44817"/>
    <cellStyle name="Normal 11 3 5 2" xfId="44818"/>
    <cellStyle name="Normal 11 3 5 2 2" xfId="44819"/>
    <cellStyle name="Normal 11 3 5 3" xfId="44820"/>
    <cellStyle name="Normal 11 3 6" xfId="44821"/>
    <cellStyle name="Normal 11 3 6 2" xfId="44822"/>
    <cellStyle name="Normal 11 3 7" xfId="44823"/>
    <cellStyle name="Normal 11 4" xfId="18248"/>
    <cellStyle name="Normal 11 4 2" xfId="44824"/>
    <cellStyle name="Normal 11 4 2 2" xfId="44825"/>
    <cellStyle name="Normal 11 4 2 2 2" xfId="44826"/>
    <cellStyle name="Normal 11 4 2 2 2 2" xfId="44827"/>
    <cellStyle name="Normal 11 4 2 2 2 2 2" xfId="44828"/>
    <cellStyle name="Normal 11 4 2 2 2 3" xfId="44829"/>
    <cellStyle name="Normal 11 4 2 2 3" xfId="44830"/>
    <cellStyle name="Normal 11 4 2 2 3 2" xfId="44831"/>
    <cellStyle name="Normal 11 4 2 2 4" xfId="44832"/>
    <cellStyle name="Normal 11 4 2 3" xfId="44833"/>
    <cellStyle name="Normal 11 4 2 3 2" xfId="44834"/>
    <cellStyle name="Normal 11 4 2 3 2 2" xfId="44835"/>
    <cellStyle name="Normal 11 4 2 3 3" xfId="44836"/>
    <cellStyle name="Normal 11 4 2 4" xfId="44837"/>
    <cellStyle name="Normal 11 4 2 4 2" xfId="44838"/>
    <cellStyle name="Normal 11 4 2 5" xfId="44839"/>
    <cellStyle name="Normal 11 4 3" xfId="44840"/>
    <cellStyle name="Normal 11 4 3 2" xfId="44841"/>
    <cellStyle name="Normal 11 4 3 2 2" xfId="44842"/>
    <cellStyle name="Normal 11 4 3 2 2 2" xfId="44843"/>
    <cellStyle name="Normal 11 4 3 2 3" xfId="44844"/>
    <cellStyle name="Normal 11 4 3 3" xfId="44845"/>
    <cellStyle name="Normal 11 4 3 3 2" xfId="44846"/>
    <cellStyle name="Normal 11 4 3 4" xfId="44847"/>
    <cellStyle name="Normal 11 4 4" xfId="44848"/>
    <cellStyle name="Normal 11 4 4 2" xfId="44849"/>
    <cellStyle name="Normal 11 4 4 2 2" xfId="44850"/>
    <cellStyle name="Normal 11 4 4 3" xfId="44851"/>
    <cellStyle name="Normal 11 4 5" xfId="44852"/>
    <cellStyle name="Normal 11 4 5 2" xfId="44853"/>
    <cellStyle name="Normal 11 4 6" xfId="44854"/>
    <cellStyle name="Normal 11 5" xfId="18249"/>
    <cellStyle name="Normal 11 5 2" xfId="44855"/>
    <cellStyle name="Normal 11 5 2 2" xfId="44856"/>
    <cellStyle name="Normal 11 5 2 2 2" xfId="44857"/>
    <cellStyle name="Normal 11 5 2 2 2 2" xfId="44858"/>
    <cellStyle name="Normal 11 5 2 2 3" xfId="44859"/>
    <cellStyle name="Normal 11 5 2 3" xfId="44860"/>
    <cellStyle name="Normal 11 5 2 3 2" xfId="44861"/>
    <cellStyle name="Normal 11 5 2 4" xfId="44862"/>
    <cellStyle name="Normal 11 5 3" xfId="44863"/>
    <cellStyle name="Normal 11 5 3 2" xfId="44864"/>
    <cellStyle name="Normal 11 5 3 2 2" xfId="44865"/>
    <cellStyle name="Normal 11 5 3 3" xfId="44866"/>
    <cellStyle name="Normal 11 5 4" xfId="44867"/>
    <cellStyle name="Normal 11 5 4 2" xfId="44868"/>
    <cellStyle name="Normal 11 5 5" xfId="44869"/>
    <cellStyle name="Normal 11 6" xfId="18250"/>
    <cellStyle name="Normal 11 6 2" xfId="18251"/>
    <cellStyle name="Normal 11 6 2 2" xfId="18252"/>
    <cellStyle name="Normal 11 6 2 2 2" xfId="44870"/>
    <cellStyle name="Normal 11 6 2 3" xfId="18253"/>
    <cellStyle name="Normal 11 6 2 4" xfId="36925"/>
    <cellStyle name="Normal 11 6 3" xfId="18254"/>
    <cellStyle name="Normal 11 6 3 2" xfId="44871"/>
    <cellStyle name="Normal 11 6 4" xfId="18255"/>
    <cellStyle name="Normal 11 6 5" xfId="36926"/>
    <cellStyle name="Normal 11 7" xfId="44872"/>
    <cellStyle name="Normal 11 7 2" xfId="44873"/>
    <cellStyle name="Normal 11 7 2 2" xfId="44874"/>
    <cellStyle name="Normal 11 7 3" xfId="44875"/>
    <cellStyle name="Normal 11 8" xfId="44876"/>
    <cellStyle name="Normal 11 8 2" xfId="44877"/>
    <cellStyle name="Normal 11 9" xfId="44878"/>
    <cellStyle name="Normal 11_II-I-1 TRAN" xfId="44879"/>
    <cellStyle name="Normal 110" xfId="44880"/>
    <cellStyle name="Normal 111" xfId="44881"/>
    <cellStyle name="Normal 112" xfId="44882"/>
    <cellStyle name="Normal 113" xfId="44883"/>
    <cellStyle name="Normal 114" xfId="44884"/>
    <cellStyle name="Normal 115" xfId="44885"/>
    <cellStyle name="Normal 116" xfId="44886"/>
    <cellStyle name="Normal 117" xfId="44887"/>
    <cellStyle name="Normal 118" xfId="44888"/>
    <cellStyle name="Normal 119" xfId="44889"/>
    <cellStyle name="Normal 12" xfId="18256"/>
    <cellStyle name="Normal 12 2" xfId="18257"/>
    <cellStyle name="Normal 12 2 2" xfId="44890"/>
    <cellStyle name="Normal 12 2 2 2" xfId="44891"/>
    <cellStyle name="Normal 12 2 2 2 2" xfId="44892"/>
    <cellStyle name="Normal 12 2 2 2 2 2" xfId="44893"/>
    <cellStyle name="Normal 12 2 2 2 2 2 2" xfId="44894"/>
    <cellStyle name="Normal 12 2 2 2 2 2 2 2" xfId="44895"/>
    <cellStyle name="Normal 12 2 2 2 2 2 3" xfId="44896"/>
    <cellStyle name="Normal 12 2 2 2 2 3" xfId="44897"/>
    <cellStyle name="Normal 12 2 2 2 2 3 2" xfId="44898"/>
    <cellStyle name="Normal 12 2 2 2 2 4" xfId="44899"/>
    <cellStyle name="Normal 12 2 2 2 3" xfId="44900"/>
    <cellStyle name="Normal 12 2 2 2 3 2" xfId="44901"/>
    <cellStyle name="Normal 12 2 2 2 3 2 2" xfId="44902"/>
    <cellStyle name="Normal 12 2 2 2 3 3" xfId="44903"/>
    <cellStyle name="Normal 12 2 2 2 4" xfId="44904"/>
    <cellStyle name="Normal 12 2 2 2 4 2" xfId="44905"/>
    <cellStyle name="Normal 12 2 2 2 5" xfId="44906"/>
    <cellStyle name="Normal 12 2 2 3" xfId="44907"/>
    <cellStyle name="Normal 12 2 2 3 2" xfId="44908"/>
    <cellStyle name="Normal 12 2 2 3 2 2" xfId="44909"/>
    <cellStyle name="Normal 12 2 2 3 2 2 2" xfId="44910"/>
    <cellStyle name="Normal 12 2 2 3 2 3" xfId="44911"/>
    <cellStyle name="Normal 12 2 2 3 3" xfId="44912"/>
    <cellStyle name="Normal 12 2 2 3 3 2" xfId="44913"/>
    <cellStyle name="Normal 12 2 2 3 4" xfId="44914"/>
    <cellStyle name="Normal 12 2 2 4" xfId="44915"/>
    <cellStyle name="Normal 12 2 2 4 2" xfId="44916"/>
    <cellStyle name="Normal 12 2 2 4 2 2" xfId="44917"/>
    <cellStyle name="Normal 12 2 2 4 3" xfId="44918"/>
    <cellStyle name="Normal 12 2 2 5" xfId="44919"/>
    <cellStyle name="Normal 12 2 2 5 2" xfId="44920"/>
    <cellStyle name="Normal 12 2 2 6" xfId="44921"/>
    <cellStyle name="Normal 12 2 3" xfId="44922"/>
    <cellStyle name="Normal 12 2 3 2" xfId="44923"/>
    <cellStyle name="Normal 12 2 3 2 2" xfId="44924"/>
    <cellStyle name="Normal 12 2 3 2 2 2" xfId="44925"/>
    <cellStyle name="Normal 12 2 3 2 2 2 2" xfId="44926"/>
    <cellStyle name="Normal 12 2 3 2 2 3" xfId="44927"/>
    <cellStyle name="Normal 12 2 3 2 3" xfId="44928"/>
    <cellStyle name="Normal 12 2 3 2 3 2" xfId="44929"/>
    <cellStyle name="Normal 12 2 3 2 4" xfId="44930"/>
    <cellStyle name="Normal 12 2 3 3" xfId="44931"/>
    <cellStyle name="Normal 12 2 3 3 2" xfId="44932"/>
    <cellStyle name="Normal 12 2 3 3 2 2" xfId="44933"/>
    <cellStyle name="Normal 12 2 3 3 3" xfId="44934"/>
    <cellStyle name="Normal 12 2 3 4" xfId="44935"/>
    <cellStyle name="Normal 12 2 3 4 2" xfId="44936"/>
    <cellStyle name="Normal 12 2 3 5" xfId="44937"/>
    <cellStyle name="Normal 12 2 4" xfId="44938"/>
    <cellStyle name="Normal 12 2 4 2" xfId="44939"/>
    <cellStyle name="Normal 12 2 4 2 2" xfId="44940"/>
    <cellStyle name="Normal 12 2 4 2 2 2" xfId="44941"/>
    <cellStyle name="Normal 12 2 4 2 3" xfId="44942"/>
    <cellStyle name="Normal 12 2 4 3" xfId="44943"/>
    <cellStyle name="Normal 12 2 4 3 2" xfId="44944"/>
    <cellStyle name="Normal 12 2 4 4" xfId="44945"/>
    <cellStyle name="Normal 12 2 5" xfId="44946"/>
    <cellStyle name="Normal 12 2 5 2" xfId="44947"/>
    <cellStyle name="Normal 12 2 5 2 2" xfId="44948"/>
    <cellStyle name="Normal 12 2 5 3" xfId="44949"/>
    <cellStyle name="Normal 12 2 6" xfId="44950"/>
    <cellStyle name="Normal 12 2 6 2" xfId="44951"/>
    <cellStyle name="Normal 12 2 7" xfId="44952"/>
    <cellStyle name="Normal 12 3" xfId="18258"/>
    <cellStyle name="Normal 12 3 2" xfId="44953"/>
    <cellStyle name="Normal 12 3 2 2" xfId="44954"/>
    <cellStyle name="Normal 12 3 2 2 2" xfId="44955"/>
    <cellStyle name="Normal 12 3 2 2 2 2" xfId="44956"/>
    <cellStyle name="Normal 12 3 2 2 2 2 2" xfId="44957"/>
    <cellStyle name="Normal 12 3 2 2 2 3" xfId="44958"/>
    <cellStyle name="Normal 12 3 2 2 3" xfId="44959"/>
    <cellStyle name="Normal 12 3 2 2 3 2" xfId="44960"/>
    <cellStyle name="Normal 12 3 2 2 4" xfId="44961"/>
    <cellStyle name="Normal 12 3 2 3" xfId="44962"/>
    <cellStyle name="Normal 12 3 2 3 2" xfId="44963"/>
    <cellStyle name="Normal 12 3 2 3 2 2" xfId="44964"/>
    <cellStyle name="Normal 12 3 2 3 3" xfId="44965"/>
    <cellStyle name="Normal 12 3 2 4" xfId="44966"/>
    <cellStyle name="Normal 12 3 2 4 2" xfId="44967"/>
    <cellStyle name="Normal 12 3 2 5" xfId="44968"/>
    <cellStyle name="Normal 12 3 3" xfId="44969"/>
    <cellStyle name="Normal 12 3 3 2" xfId="44970"/>
    <cellStyle name="Normal 12 3 3 2 2" xfId="44971"/>
    <cellStyle name="Normal 12 3 3 2 2 2" xfId="44972"/>
    <cellStyle name="Normal 12 3 3 2 3" xfId="44973"/>
    <cellStyle name="Normal 12 3 3 3" xfId="44974"/>
    <cellStyle name="Normal 12 3 3 3 2" xfId="44975"/>
    <cellStyle name="Normal 12 3 3 4" xfId="44976"/>
    <cellStyle name="Normal 12 3 4" xfId="44977"/>
    <cellStyle name="Normal 12 3 4 2" xfId="44978"/>
    <cellStyle name="Normal 12 3 4 2 2" xfId="44979"/>
    <cellStyle name="Normal 12 3 4 3" xfId="44980"/>
    <cellStyle name="Normal 12 3 5" xfId="44981"/>
    <cellStyle name="Normal 12 3 5 2" xfId="44982"/>
    <cellStyle name="Normal 12 3 6" xfId="44983"/>
    <cellStyle name="Normal 12 4" xfId="18259"/>
    <cellStyle name="Normal 12 4 2" xfId="44984"/>
    <cellStyle name="Normal 12 4 2 2" xfId="44985"/>
    <cellStyle name="Normal 12 4 2 2 2" xfId="44986"/>
    <cellStyle name="Normal 12 4 2 2 2 2" xfId="44987"/>
    <cellStyle name="Normal 12 4 2 2 3" xfId="44988"/>
    <cellStyle name="Normal 12 4 2 3" xfId="44989"/>
    <cellStyle name="Normal 12 4 2 3 2" xfId="44990"/>
    <cellStyle name="Normal 12 4 2 4" xfId="44991"/>
    <cellStyle name="Normal 12 4 3" xfId="44992"/>
    <cellStyle name="Normal 12 4 3 2" xfId="44993"/>
    <cellStyle name="Normal 12 4 3 2 2" xfId="44994"/>
    <cellStyle name="Normal 12 4 3 3" xfId="44995"/>
    <cellStyle name="Normal 12 4 4" xfId="44996"/>
    <cellStyle name="Normal 12 4 4 2" xfId="44997"/>
    <cellStyle name="Normal 12 4 5" xfId="44998"/>
    <cellStyle name="Normal 12 5" xfId="18260"/>
    <cellStyle name="Normal 12 5 2" xfId="44999"/>
    <cellStyle name="Normal 12 5 2 2" xfId="45000"/>
    <cellStyle name="Normal 12 5 2 2 2" xfId="45001"/>
    <cellStyle name="Normal 12 5 2 3" xfId="45002"/>
    <cellStyle name="Normal 12 5 3" xfId="45003"/>
    <cellStyle name="Normal 12 5 3 2" xfId="45004"/>
    <cellStyle name="Normal 12 5 4" xfId="45005"/>
    <cellStyle name="Normal 12 6" xfId="18261"/>
    <cellStyle name="Normal 12 6 2" xfId="18262"/>
    <cellStyle name="Normal 12 6 2 2" xfId="18263"/>
    <cellStyle name="Normal 12 6 2 3" xfId="18264"/>
    <cellStyle name="Normal 12 6 2 4" xfId="36927"/>
    <cellStyle name="Normal 12 6 3" xfId="18265"/>
    <cellStyle name="Normal 12 6 4" xfId="18266"/>
    <cellStyle name="Normal 12 6 5" xfId="36928"/>
    <cellStyle name="Normal 12 7" xfId="45006"/>
    <cellStyle name="Normal 12 7 2" xfId="45007"/>
    <cellStyle name="Normal 12 8" xfId="45008"/>
    <cellStyle name="Normal 12_COST OF SERVICE" xfId="45009"/>
    <cellStyle name="Normal 120" xfId="45010"/>
    <cellStyle name="Normal 121" xfId="45011"/>
    <cellStyle name="Normal 122" xfId="45012"/>
    <cellStyle name="Normal 123" xfId="45013"/>
    <cellStyle name="Normal 124" xfId="45014"/>
    <cellStyle name="Normal 125" xfId="45015"/>
    <cellStyle name="Normal 126" xfId="45016"/>
    <cellStyle name="Normal 127" xfId="45017"/>
    <cellStyle name="Normal 128" xfId="45018"/>
    <cellStyle name="Normal 129" xfId="45019"/>
    <cellStyle name="Normal 13" xfId="18267"/>
    <cellStyle name="Normal 13 10" xfId="18268"/>
    <cellStyle name="Normal 13 10 2" xfId="18269"/>
    <cellStyle name="Normal 13 11" xfId="18270"/>
    <cellStyle name="Normal 13 12" xfId="18271"/>
    <cellStyle name="Normal 13 13" xfId="18272"/>
    <cellStyle name="Normal 13 14" xfId="18273"/>
    <cellStyle name="Normal 13 15" xfId="18274"/>
    <cellStyle name="Normal 13 16" xfId="36929"/>
    <cellStyle name="Normal 13 2" xfId="18275"/>
    <cellStyle name="Normal 13 2 10" xfId="18276"/>
    <cellStyle name="Normal 13 2 11" xfId="18277"/>
    <cellStyle name="Normal 13 2 12" xfId="18278"/>
    <cellStyle name="Normal 13 2 13" xfId="18279"/>
    <cellStyle name="Normal 13 2 14" xfId="36930"/>
    <cellStyle name="Normal 13 2 15" xfId="45020"/>
    <cellStyle name="Normal 13 2 2" xfId="18280"/>
    <cellStyle name="Normal 13 2 2 10" xfId="45021"/>
    <cellStyle name="Normal 13 2 2 11" xfId="45022"/>
    <cellStyle name="Normal 13 2 2 12" xfId="45023"/>
    <cellStyle name="Normal 13 2 2 13" xfId="45024"/>
    <cellStyle name="Normal 13 2 2 14" xfId="45025"/>
    <cellStyle name="Normal 13 2 2 2" xfId="18281"/>
    <cellStyle name="Normal 13 2 2 2 10" xfId="45026"/>
    <cellStyle name="Normal 13 2 2 2 11" xfId="45027"/>
    <cellStyle name="Normal 13 2 2 2 12" xfId="45028"/>
    <cellStyle name="Normal 13 2 2 2 13" xfId="45029"/>
    <cellStyle name="Normal 13 2 2 2 2" xfId="18282"/>
    <cellStyle name="Normal 13 2 2 2 2 10" xfId="45030"/>
    <cellStyle name="Normal 13 2 2 2 2 11" xfId="45031"/>
    <cellStyle name="Normal 13 2 2 2 2 12" xfId="45032"/>
    <cellStyle name="Normal 13 2 2 2 2 2" xfId="18283"/>
    <cellStyle name="Normal 13 2 2 2 2 2 2" xfId="45033"/>
    <cellStyle name="Normal 13 2 2 2 2 2 2 2" xfId="45034"/>
    <cellStyle name="Normal 13 2 2 2 2 2 2 3" xfId="45035"/>
    <cellStyle name="Normal 13 2 2 2 2 2 3" xfId="45036"/>
    <cellStyle name="Normal 13 2 2 2 2 2 3 2" xfId="45037"/>
    <cellStyle name="Normal 13 2 2 2 2 2 4" xfId="45038"/>
    <cellStyle name="Normal 13 2 2 2 2 2 5" xfId="45039"/>
    <cellStyle name="Normal 13 2 2 2 2 2 6" xfId="45040"/>
    <cellStyle name="Normal 13 2 2 2 2 2 7" xfId="45041"/>
    <cellStyle name="Normal 13 2 2 2 2 2 8" xfId="45042"/>
    <cellStyle name="Normal 13 2 2 2 2 3" xfId="18284"/>
    <cellStyle name="Normal 13 2 2 2 2 3 2" xfId="45043"/>
    <cellStyle name="Normal 13 2 2 2 2 3 2 2" xfId="45044"/>
    <cellStyle name="Normal 13 2 2 2 2 3 3" xfId="45045"/>
    <cellStyle name="Normal 13 2 2 2 2 3 4" xfId="45046"/>
    <cellStyle name="Normal 13 2 2 2 2 4" xfId="36931"/>
    <cellStyle name="Normal 13 2 2 2 2 4 2" xfId="45047"/>
    <cellStyle name="Normal 13 2 2 2 2 5" xfId="45048"/>
    <cellStyle name="Normal 13 2 2 2 2 5 2" xfId="45049"/>
    <cellStyle name="Normal 13 2 2 2 2 6" xfId="45050"/>
    <cellStyle name="Normal 13 2 2 2 2 6 2" xfId="45051"/>
    <cellStyle name="Normal 13 2 2 2 2 7" xfId="45052"/>
    <cellStyle name="Normal 13 2 2 2 2 8" xfId="45053"/>
    <cellStyle name="Normal 13 2 2 2 2 9" xfId="45054"/>
    <cellStyle name="Normal 13 2 2 2 3" xfId="18285"/>
    <cellStyle name="Normal 13 2 2 2 3 2" xfId="45055"/>
    <cellStyle name="Normal 13 2 2 2 3 2 2" xfId="45056"/>
    <cellStyle name="Normal 13 2 2 2 3 2 3" xfId="45057"/>
    <cellStyle name="Normal 13 2 2 2 3 3" xfId="45058"/>
    <cellStyle name="Normal 13 2 2 2 3 3 2" xfId="45059"/>
    <cellStyle name="Normal 13 2 2 2 3 4" xfId="45060"/>
    <cellStyle name="Normal 13 2 2 2 3 5" xfId="45061"/>
    <cellStyle name="Normal 13 2 2 2 3 6" xfId="45062"/>
    <cellStyle name="Normal 13 2 2 2 3 7" xfId="45063"/>
    <cellStyle name="Normal 13 2 2 2 3 8" xfId="45064"/>
    <cellStyle name="Normal 13 2 2 2 4" xfId="18286"/>
    <cellStyle name="Normal 13 2 2 2 4 2" xfId="45065"/>
    <cellStyle name="Normal 13 2 2 2 4 2 2" xfId="45066"/>
    <cellStyle name="Normal 13 2 2 2 4 3" xfId="45067"/>
    <cellStyle name="Normal 13 2 2 2 4 4" xfId="45068"/>
    <cellStyle name="Normal 13 2 2 2 5" xfId="36932"/>
    <cellStyle name="Normal 13 2 2 2 5 2" xfId="45069"/>
    <cellStyle name="Normal 13 2 2 2 6" xfId="45070"/>
    <cellStyle name="Normal 13 2 2 2 6 2" xfId="45071"/>
    <cellStyle name="Normal 13 2 2 2 7" xfId="45072"/>
    <cellStyle name="Normal 13 2 2 2 7 2" xfId="45073"/>
    <cellStyle name="Normal 13 2 2 2 8" xfId="45074"/>
    <cellStyle name="Normal 13 2 2 2 9" xfId="45075"/>
    <cellStyle name="Normal 13 2 2 3" xfId="18287"/>
    <cellStyle name="Normal 13 2 2 3 10" xfId="45076"/>
    <cellStyle name="Normal 13 2 2 3 11" xfId="45077"/>
    <cellStyle name="Normal 13 2 2 3 12" xfId="45078"/>
    <cellStyle name="Normal 13 2 2 3 2" xfId="18288"/>
    <cellStyle name="Normal 13 2 2 3 2 2" xfId="45079"/>
    <cellStyle name="Normal 13 2 2 3 2 2 2" xfId="45080"/>
    <cellStyle name="Normal 13 2 2 3 2 2 3" xfId="45081"/>
    <cellStyle name="Normal 13 2 2 3 2 3" xfId="45082"/>
    <cellStyle name="Normal 13 2 2 3 2 3 2" xfId="45083"/>
    <cellStyle name="Normal 13 2 2 3 2 4" xfId="45084"/>
    <cellStyle name="Normal 13 2 2 3 2 5" xfId="45085"/>
    <cellStyle name="Normal 13 2 2 3 2 6" xfId="45086"/>
    <cellStyle name="Normal 13 2 2 3 2 7" xfId="45087"/>
    <cellStyle name="Normal 13 2 2 3 2 8" xfId="45088"/>
    <cellStyle name="Normal 13 2 2 3 3" xfId="18289"/>
    <cellStyle name="Normal 13 2 2 3 3 2" xfId="45089"/>
    <cellStyle name="Normal 13 2 2 3 3 2 2" xfId="45090"/>
    <cellStyle name="Normal 13 2 2 3 3 3" xfId="45091"/>
    <cellStyle name="Normal 13 2 2 3 3 4" xfId="45092"/>
    <cellStyle name="Normal 13 2 2 3 4" xfId="36933"/>
    <cellStyle name="Normal 13 2 2 3 4 2" xfId="45093"/>
    <cellStyle name="Normal 13 2 2 3 5" xfId="45094"/>
    <cellStyle name="Normal 13 2 2 3 5 2" xfId="45095"/>
    <cellStyle name="Normal 13 2 2 3 6" xfId="45096"/>
    <cellStyle name="Normal 13 2 2 3 6 2" xfId="45097"/>
    <cellStyle name="Normal 13 2 2 3 7" xfId="45098"/>
    <cellStyle name="Normal 13 2 2 3 8" xfId="45099"/>
    <cellStyle name="Normal 13 2 2 3 9" xfId="45100"/>
    <cellStyle name="Normal 13 2 2 4" xfId="18290"/>
    <cellStyle name="Normal 13 2 2 4 2" xfId="45101"/>
    <cellStyle name="Normal 13 2 2 4 2 2" xfId="45102"/>
    <cellStyle name="Normal 13 2 2 4 2 3" xfId="45103"/>
    <cellStyle name="Normal 13 2 2 4 3" xfId="45104"/>
    <cellStyle name="Normal 13 2 2 4 3 2" xfId="45105"/>
    <cellStyle name="Normal 13 2 2 4 4" xfId="45106"/>
    <cellStyle name="Normal 13 2 2 4 5" xfId="45107"/>
    <cellStyle name="Normal 13 2 2 4 6" xfId="45108"/>
    <cellStyle name="Normal 13 2 2 4 7" xfId="45109"/>
    <cellStyle name="Normal 13 2 2 4 8" xfId="45110"/>
    <cellStyle name="Normal 13 2 2 4 9" xfId="45111"/>
    <cellStyle name="Normal 13 2 2 5" xfId="18291"/>
    <cellStyle name="Normal 13 2 2 5 2" xfId="45112"/>
    <cellStyle name="Normal 13 2 2 5 2 2" xfId="45113"/>
    <cellStyle name="Normal 13 2 2 5 3" xfId="45114"/>
    <cellStyle name="Normal 13 2 2 5 4" xfId="45115"/>
    <cellStyle name="Normal 13 2 2 6" xfId="36934"/>
    <cellStyle name="Normal 13 2 2 6 2" xfId="45116"/>
    <cellStyle name="Normal 13 2 2 7" xfId="45117"/>
    <cellStyle name="Normal 13 2 2 7 2" xfId="45118"/>
    <cellStyle name="Normal 13 2 2 8" xfId="45119"/>
    <cellStyle name="Normal 13 2 2 8 2" xfId="45120"/>
    <cellStyle name="Normal 13 2 2 9" xfId="45121"/>
    <cellStyle name="Normal 13 2 3" xfId="18292"/>
    <cellStyle name="Normal 13 2 3 10" xfId="45122"/>
    <cellStyle name="Normal 13 2 3 11" xfId="45123"/>
    <cellStyle name="Normal 13 2 3 12" xfId="45124"/>
    <cellStyle name="Normal 13 2 3 13" xfId="45125"/>
    <cellStyle name="Normal 13 2 3 2" xfId="18293"/>
    <cellStyle name="Normal 13 2 3 2 10" xfId="45126"/>
    <cellStyle name="Normal 13 2 3 2 11" xfId="45127"/>
    <cellStyle name="Normal 13 2 3 2 12" xfId="45128"/>
    <cellStyle name="Normal 13 2 3 2 2" xfId="18294"/>
    <cellStyle name="Normal 13 2 3 2 2 2" xfId="18295"/>
    <cellStyle name="Normal 13 2 3 2 2 2 2" xfId="45129"/>
    <cellStyle name="Normal 13 2 3 2 2 2 3" xfId="45130"/>
    <cellStyle name="Normal 13 2 3 2 2 3" xfId="45131"/>
    <cellStyle name="Normal 13 2 3 2 2 3 2" xfId="45132"/>
    <cellStyle name="Normal 13 2 3 2 2 4" xfId="45133"/>
    <cellStyle name="Normal 13 2 3 2 2 5" xfId="45134"/>
    <cellStyle name="Normal 13 2 3 2 2 6" xfId="45135"/>
    <cellStyle name="Normal 13 2 3 2 2 7" xfId="45136"/>
    <cellStyle name="Normal 13 2 3 2 2 8" xfId="45137"/>
    <cellStyle name="Normal 13 2 3 2 3" xfId="18296"/>
    <cellStyle name="Normal 13 2 3 2 3 2" xfId="18297"/>
    <cellStyle name="Normal 13 2 3 2 3 2 2" xfId="45138"/>
    <cellStyle name="Normal 13 2 3 2 3 3" xfId="45139"/>
    <cellStyle name="Normal 13 2 3 2 3 4" xfId="45140"/>
    <cellStyle name="Normal 13 2 3 2 4" xfId="18298"/>
    <cellStyle name="Normal 13 2 3 2 4 2" xfId="18299"/>
    <cellStyle name="Normal 13 2 3 2 5" xfId="18300"/>
    <cellStyle name="Normal 13 2 3 2 5 2" xfId="45141"/>
    <cellStyle name="Normal 13 2 3 2 6" xfId="18301"/>
    <cellStyle name="Normal 13 2 3 2 6 2" xfId="45142"/>
    <cellStyle name="Normal 13 2 3 2 7" xfId="36935"/>
    <cellStyle name="Normal 13 2 3 2 8" xfId="45143"/>
    <cellStyle name="Normal 13 2 3 2 9" xfId="45144"/>
    <cellStyle name="Normal 13 2 3 3" xfId="18302"/>
    <cellStyle name="Normal 13 2 3 3 2" xfId="18303"/>
    <cellStyle name="Normal 13 2 3 3 2 2" xfId="45145"/>
    <cellStyle name="Normal 13 2 3 3 2 3" xfId="45146"/>
    <cellStyle name="Normal 13 2 3 3 3" xfId="45147"/>
    <cellStyle name="Normal 13 2 3 3 3 2" xfId="45148"/>
    <cellStyle name="Normal 13 2 3 3 4" xfId="45149"/>
    <cellStyle name="Normal 13 2 3 3 5" xfId="45150"/>
    <cellStyle name="Normal 13 2 3 3 6" xfId="45151"/>
    <cellStyle name="Normal 13 2 3 3 7" xfId="45152"/>
    <cellStyle name="Normal 13 2 3 3 8" xfId="45153"/>
    <cellStyle name="Normal 13 2 3 4" xfId="18304"/>
    <cellStyle name="Normal 13 2 3 4 2" xfId="18305"/>
    <cellStyle name="Normal 13 2 3 4 2 2" xfId="45154"/>
    <cellStyle name="Normal 13 2 3 4 3" xfId="45155"/>
    <cellStyle name="Normal 13 2 3 4 4" xfId="45156"/>
    <cellStyle name="Normal 13 2 3 5" xfId="18306"/>
    <cellStyle name="Normal 13 2 3 5 2" xfId="18307"/>
    <cellStyle name="Normal 13 2 3 6" xfId="18308"/>
    <cellStyle name="Normal 13 2 3 6 2" xfId="45157"/>
    <cellStyle name="Normal 13 2 3 7" xfId="18309"/>
    <cellStyle name="Normal 13 2 3 7 2" xfId="45158"/>
    <cellStyle name="Normal 13 2 3 8" xfId="18310"/>
    <cellStyle name="Normal 13 2 3 9" xfId="36936"/>
    <cellStyle name="Normal 13 2 4" xfId="18311"/>
    <cellStyle name="Normal 13 2 4 10" xfId="45159"/>
    <cellStyle name="Normal 13 2 4 11" xfId="45160"/>
    <cellStyle name="Normal 13 2 4 12" xfId="45161"/>
    <cellStyle name="Normal 13 2 4 2" xfId="18312"/>
    <cellStyle name="Normal 13 2 4 2 2" xfId="18313"/>
    <cellStyle name="Normal 13 2 4 2 2 2" xfId="45162"/>
    <cellStyle name="Normal 13 2 4 2 2 3" xfId="45163"/>
    <cellStyle name="Normal 13 2 4 2 3" xfId="18314"/>
    <cellStyle name="Normal 13 2 4 2 3 2" xfId="45164"/>
    <cellStyle name="Normal 13 2 4 2 4" xfId="36937"/>
    <cellStyle name="Normal 13 2 4 2 5" xfId="45165"/>
    <cellStyle name="Normal 13 2 4 2 6" xfId="45166"/>
    <cellStyle name="Normal 13 2 4 2 7" xfId="45167"/>
    <cellStyle name="Normal 13 2 4 2 8" xfId="45168"/>
    <cellStyle name="Normal 13 2 4 3" xfId="18315"/>
    <cellStyle name="Normal 13 2 4 3 2" xfId="45169"/>
    <cellStyle name="Normal 13 2 4 3 2 2" xfId="45170"/>
    <cellStyle name="Normal 13 2 4 3 3" xfId="45171"/>
    <cellStyle name="Normal 13 2 4 3 4" xfId="45172"/>
    <cellStyle name="Normal 13 2 4 4" xfId="18316"/>
    <cellStyle name="Normal 13 2 4 4 2" xfId="45173"/>
    <cellStyle name="Normal 13 2 4 5" xfId="36938"/>
    <cellStyle name="Normal 13 2 4 5 2" xfId="45174"/>
    <cellStyle name="Normal 13 2 4 6" xfId="45175"/>
    <cellStyle name="Normal 13 2 4 6 2" xfId="45176"/>
    <cellStyle name="Normal 13 2 4 7" xfId="45177"/>
    <cellStyle name="Normal 13 2 4 8" xfId="45178"/>
    <cellStyle name="Normal 13 2 4 9" xfId="45179"/>
    <cellStyle name="Normal 13 2 5" xfId="18317"/>
    <cellStyle name="Normal 13 2 5 2" xfId="18318"/>
    <cellStyle name="Normal 13 2 5 2 2" xfId="18319"/>
    <cellStyle name="Normal 13 2 5 2 3" xfId="45180"/>
    <cellStyle name="Normal 13 2 5 3" xfId="18320"/>
    <cellStyle name="Normal 13 2 5 3 2" xfId="18321"/>
    <cellStyle name="Normal 13 2 5 4" xfId="18322"/>
    <cellStyle name="Normal 13 2 5 4 2" xfId="18323"/>
    <cellStyle name="Normal 13 2 5 5" xfId="18324"/>
    <cellStyle name="Normal 13 2 5 6" xfId="18325"/>
    <cellStyle name="Normal 13 2 5 7" xfId="36939"/>
    <cellStyle name="Normal 13 2 5 8" xfId="45181"/>
    <cellStyle name="Normal 13 2 6" xfId="18326"/>
    <cellStyle name="Normal 13 2 6 2" xfId="18327"/>
    <cellStyle name="Normal 13 2 6 2 2" xfId="45182"/>
    <cellStyle name="Normal 13 2 6 3" xfId="45183"/>
    <cellStyle name="Normal 13 2 6 4" xfId="45184"/>
    <cellStyle name="Normal 13 2 7" xfId="18328"/>
    <cellStyle name="Normal 13 2 7 2" xfId="18329"/>
    <cellStyle name="Normal 13 2 8" xfId="18330"/>
    <cellStyle name="Normal 13 2 8 2" xfId="18331"/>
    <cellStyle name="Normal 13 2 9" xfId="18332"/>
    <cellStyle name="Normal 13 2 9 2" xfId="45185"/>
    <cellStyle name="Normal 13 2_Actual" xfId="18333"/>
    <cellStyle name="Normal 13 3" xfId="18334"/>
    <cellStyle name="Normal 13 3 10" xfId="18335"/>
    <cellStyle name="Normal 13 3 11" xfId="18336"/>
    <cellStyle name="Normal 13 3 12" xfId="18337"/>
    <cellStyle name="Normal 13 3 13" xfId="18338"/>
    <cellStyle name="Normal 13 3 14" xfId="36940"/>
    <cellStyle name="Normal 13 3 2" xfId="18339"/>
    <cellStyle name="Normal 13 3 2 10" xfId="18340"/>
    <cellStyle name="Normal 13 3 2 11" xfId="18341"/>
    <cellStyle name="Normal 13 3 2 12" xfId="36941"/>
    <cellStyle name="Normal 13 3 2 13" xfId="45186"/>
    <cellStyle name="Normal 13 3 2 2" xfId="18342"/>
    <cellStyle name="Normal 13 3 2 2 10" xfId="45187"/>
    <cellStyle name="Normal 13 3 2 2 11" xfId="45188"/>
    <cellStyle name="Normal 13 3 2 2 12" xfId="45189"/>
    <cellStyle name="Normal 13 3 2 2 2" xfId="18343"/>
    <cellStyle name="Normal 13 3 2 2 2 2" xfId="18344"/>
    <cellStyle name="Normal 13 3 2 2 2 2 2" xfId="18345"/>
    <cellStyle name="Normal 13 3 2 2 2 2 3" xfId="45190"/>
    <cellStyle name="Normal 13 3 2 2 2 3" xfId="18346"/>
    <cellStyle name="Normal 13 3 2 2 2 3 2" xfId="18347"/>
    <cellStyle name="Normal 13 3 2 2 2 4" xfId="18348"/>
    <cellStyle name="Normal 13 3 2 2 2 4 2" xfId="18349"/>
    <cellStyle name="Normal 13 3 2 2 2 5" xfId="18350"/>
    <cellStyle name="Normal 13 3 2 2 2 6" xfId="18351"/>
    <cellStyle name="Normal 13 3 2 2 2 7" xfId="36942"/>
    <cellStyle name="Normal 13 3 2 2 2 8" xfId="45191"/>
    <cellStyle name="Normal 13 3 2 2 3" xfId="18352"/>
    <cellStyle name="Normal 13 3 2 2 3 2" xfId="18353"/>
    <cellStyle name="Normal 13 3 2 2 3 2 2" xfId="45192"/>
    <cellStyle name="Normal 13 3 2 2 3 3" xfId="45193"/>
    <cellStyle name="Normal 13 3 2 2 3 4" xfId="45194"/>
    <cellStyle name="Normal 13 3 2 2 4" xfId="18354"/>
    <cellStyle name="Normal 13 3 2 2 4 2" xfId="18355"/>
    <cellStyle name="Normal 13 3 2 2 5" xfId="18356"/>
    <cellStyle name="Normal 13 3 2 2 5 2" xfId="18357"/>
    <cellStyle name="Normal 13 3 2 2 6" xfId="18358"/>
    <cellStyle name="Normal 13 3 2 2 6 2" xfId="45195"/>
    <cellStyle name="Normal 13 3 2 2 7" xfId="18359"/>
    <cellStyle name="Normal 13 3 2 2 8" xfId="18360"/>
    <cellStyle name="Normal 13 3 2 2 9" xfId="36943"/>
    <cellStyle name="Normal 13 3 2 3" xfId="18361"/>
    <cellStyle name="Normal 13 3 2 3 2" xfId="18362"/>
    <cellStyle name="Normal 13 3 2 3 2 2" xfId="18363"/>
    <cellStyle name="Normal 13 3 2 3 2 3" xfId="45196"/>
    <cellStyle name="Normal 13 3 2 3 3" xfId="18364"/>
    <cellStyle name="Normal 13 3 2 3 3 2" xfId="18365"/>
    <cellStyle name="Normal 13 3 2 3 4" xfId="18366"/>
    <cellStyle name="Normal 13 3 2 3 4 2" xfId="18367"/>
    <cellStyle name="Normal 13 3 2 3 5" xfId="18368"/>
    <cellStyle name="Normal 13 3 2 3 6" xfId="18369"/>
    <cellStyle name="Normal 13 3 2 3 7" xfId="36944"/>
    <cellStyle name="Normal 13 3 2 3 8" xfId="45197"/>
    <cellStyle name="Normal 13 3 2 3 9" xfId="45198"/>
    <cellStyle name="Normal 13 3 2 4" xfId="18370"/>
    <cellStyle name="Normal 13 3 2 4 2" xfId="18371"/>
    <cellStyle name="Normal 13 3 2 4 2 2" xfId="45199"/>
    <cellStyle name="Normal 13 3 2 4 3" xfId="45200"/>
    <cellStyle name="Normal 13 3 2 4 4" xfId="45201"/>
    <cellStyle name="Normal 13 3 2 5" xfId="18372"/>
    <cellStyle name="Normal 13 3 2 5 2" xfId="18373"/>
    <cellStyle name="Normal 13 3 2 6" xfId="18374"/>
    <cellStyle name="Normal 13 3 2 6 2" xfId="18375"/>
    <cellStyle name="Normal 13 3 2 7" xfId="18376"/>
    <cellStyle name="Normal 13 3 2 7 2" xfId="45202"/>
    <cellStyle name="Normal 13 3 2 8" xfId="18377"/>
    <cellStyle name="Normal 13 3 2 9" xfId="18378"/>
    <cellStyle name="Normal 13 3 3" xfId="18379"/>
    <cellStyle name="Normal 13 3 3 10" xfId="45203"/>
    <cellStyle name="Normal 13 3 3 11" xfId="45204"/>
    <cellStyle name="Normal 13 3 3 12" xfId="45205"/>
    <cellStyle name="Normal 13 3 3 2" xfId="18380"/>
    <cellStyle name="Normal 13 3 3 2 2" xfId="18381"/>
    <cellStyle name="Normal 13 3 3 2 2 2" xfId="18382"/>
    <cellStyle name="Normal 13 3 3 2 2 3" xfId="45206"/>
    <cellStyle name="Normal 13 3 3 2 3" xfId="18383"/>
    <cellStyle name="Normal 13 3 3 2 3 2" xfId="18384"/>
    <cellStyle name="Normal 13 3 3 2 4" xfId="18385"/>
    <cellStyle name="Normal 13 3 3 2 4 2" xfId="18386"/>
    <cellStyle name="Normal 13 3 3 2 5" xfId="18387"/>
    <cellStyle name="Normal 13 3 3 2 6" xfId="18388"/>
    <cellStyle name="Normal 13 3 3 2 7" xfId="36945"/>
    <cellStyle name="Normal 13 3 3 2 8" xfId="45207"/>
    <cellStyle name="Normal 13 3 3 3" xfId="18389"/>
    <cellStyle name="Normal 13 3 3 3 2" xfId="18390"/>
    <cellStyle name="Normal 13 3 3 3 2 2" xfId="45208"/>
    <cellStyle name="Normal 13 3 3 3 3" xfId="45209"/>
    <cellStyle name="Normal 13 3 3 3 4" xfId="45210"/>
    <cellStyle name="Normal 13 3 3 4" xfId="18391"/>
    <cellStyle name="Normal 13 3 3 4 2" xfId="18392"/>
    <cellStyle name="Normal 13 3 3 5" xfId="18393"/>
    <cellStyle name="Normal 13 3 3 5 2" xfId="18394"/>
    <cellStyle name="Normal 13 3 3 6" xfId="18395"/>
    <cellStyle name="Normal 13 3 3 6 2" xfId="45211"/>
    <cellStyle name="Normal 13 3 3 7" xfId="18396"/>
    <cellStyle name="Normal 13 3 3 8" xfId="18397"/>
    <cellStyle name="Normal 13 3 3 9" xfId="36946"/>
    <cellStyle name="Normal 13 3 4" xfId="18398"/>
    <cellStyle name="Normal 13 3 4 2" xfId="18399"/>
    <cellStyle name="Normal 13 3 4 2 2" xfId="18400"/>
    <cellStyle name="Normal 13 3 4 2 3" xfId="18401"/>
    <cellStyle name="Normal 13 3 4 2 4" xfId="36947"/>
    <cellStyle name="Normal 13 3 4 3" xfId="18402"/>
    <cellStyle name="Normal 13 3 4 3 2" xfId="45212"/>
    <cellStyle name="Normal 13 3 4 4" xfId="18403"/>
    <cellStyle name="Normal 13 3 4 5" xfId="36948"/>
    <cellStyle name="Normal 13 3 4 6" xfId="45213"/>
    <cellStyle name="Normal 13 3 4 7" xfId="45214"/>
    <cellStyle name="Normal 13 3 4 8" xfId="45215"/>
    <cellStyle name="Normal 13 3 5" xfId="18404"/>
    <cellStyle name="Normal 13 3 5 2" xfId="18405"/>
    <cellStyle name="Normal 13 3 5 2 2" xfId="18406"/>
    <cellStyle name="Normal 13 3 5 3" xfId="18407"/>
    <cellStyle name="Normal 13 3 5 3 2" xfId="18408"/>
    <cellStyle name="Normal 13 3 5 4" xfId="18409"/>
    <cellStyle name="Normal 13 3 5 4 2" xfId="18410"/>
    <cellStyle name="Normal 13 3 5 5" xfId="18411"/>
    <cellStyle name="Normal 13 3 5 6" xfId="18412"/>
    <cellStyle name="Normal 13 3 5 7" xfId="36949"/>
    <cellStyle name="Normal 13 3 6" xfId="18413"/>
    <cellStyle name="Normal 13 3 6 2" xfId="18414"/>
    <cellStyle name="Normal 13 3 7" xfId="18415"/>
    <cellStyle name="Normal 13 3 7 2" xfId="18416"/>
    <cellStyle name="Normal 13 3 8" xfId="18417"/>
    <cellStyle name="Normal 13 3 8 2" xfId="18418"/>
    <cellStyle name="Normal 13 3 9" xfId="18419"/>
    <cellStyle name="Normal 13 3_Actual" xfId="18420"/>
    <cellStyle name="Normal 13 4" xfId="18421"/>
    <cellStyle name="Normal 13 4 10" xfId="18422"/>
    <cellStyle name="Normal 13 4 11" xfId="18423"/>
    <cellStyle name="Normal 13 4 12" xfId="36950"/>
    <cellStyle name="Normal 13 4 13" xfId="45216"/>
    <cellStyle name="Normal 13 4 2" xfId="18424"/>
    <cellStyle name="Normal 13 4 2 10" xfId="45217"/>
    <cellStyle name="Normal 13 4 2 11" xfId="45218"/>
    <cellStyle name="Normal 13 4 2 12" xfId="45219"/>
    <cellStyle name="Normal 13 4 2 2" xfId="18425"/>
    <cellStyle name="Normal 13 4 2 2 2" xfId="18426"/>
    <cellStyle name="Normal 13 4 2 2 2 2" xfId="18427"/>
    <cellStyle name="Normal 13 4 2 2 2 3" xfId="45220"/>
    <cellStyle name="Normal 13 4 2 2 3" xfId="18428"/>
    <cellStyle name="Normal 13 4 2 2 3 2" xfId="18429"/>
    <cellStyle name="Normal 13 4 2 2 4" xfId="18430"/>
    <cellStyle name="Normal 13 4 2 2 4 2" xfId="18431"/>
    <cellStyle name="Normal 13 4 2 2 5" xfId="18432"/>
    <cellStyle name="Normal 13 4 2 2 6" xfId="18433"/>
    <cellStyle name="Normal 13 4 2 2 7" xfId="36951"/>
    <cellStyle name="Normal 13 4 2 2 8" xfId="45221"/>
    <cellStyle name="Normal 13 4 2 3" xfId="18434"/>
    <cellStyle name="Normal 13 4 2 3 2" xfId="18435"/>
    <cellStyle name="Normal 13 4 2 3 2 2" xfId="45222"/>
    <cellStyle name="Normal 13 4 2 3 3" xfId="45223"/>
    <cellStyle name="Normal 13 4 2 3 4" xfId="45224"/>
    <cellStyle name="Normal 13 4 2 4" xfId="18436"/>
    <cellStyle name="Normal 13 4 2 4 2" xfId="18437"/>
    <cellStyle name="Normal 13 4 2 5" xfId="18438"/>
    <cellStyle name="Normal 13 4 2 5 2" xfId="18439"/>
    <cellStyle name="Normal 13 4 2 6" xfId="18440"/>
    <cellStyle name="Normal 13 4 2 6 2" xfId="45225"/>
    <cellStyle name="Normal 13 4 2 7" xfId="18441"/>
    <cellStyle name="Normal 13 4 2 8" xfId="18442"/>
    <cellStyle name="Normal 13 4 2 9" xfId="36952"/>
    <cellStyle name="Normal 13 4 3" xfId="18443"/>
    <cellStyle name="Normal 13 4 3 2" xfId="18444"/>
    <cellStyle name="Normal 13 4 3 2 2" xfId="18445"/>
    <cellStyle name="Normal 13 4 3 2 3" xfId="45226"/>
    <cellStyle name="Normal 13 4 3 3" xfId="18446"/>
    <cellStyle name="Normal 13 4 3 3 2" xfId="18447"/>
    <cellStyle name="Normal 13 4 3 4" xfId="18448"/>
    <cellStyle name="Normal 13 4 3 4 2" xfId="18449"/>
    <cellStyle name="Normal 13 4 3 5" xfId="18450"/>
    <cellStyle name="Normal 13 4 3 6" xfId="18451"/>
    <cellStyle name="Normal 13 4 3 7" xfId="36953"/>
    <cellStyle name="Normal 13 4 3 8" xfId="45227"/>
    <cellStyle name="Normal 13 4 4" xfId="18452"/>
    <cellStyle name="Normal 13 4 4 2" xfId="18453"/>
    <cellStyle name="Normal 13 4 4 2 2" xfId="45228"/>
    <cellStyle name="Normal 13 4 4 3" xfId="45229"/>
    <cellStyle name="Normal 13 4 4 4" xfId="45230"/>
    <cellStyle name="Normal 13 4 5" xfId="18454"/>
    <cellStyle name="Normal 13 4 5 2" xfId="18455"/>
    <cellStyle name="Normal 13 4 6" xfId="18456"/>
    <cellStyle name="Normal 13 4 6 2" xfId="18457"/>
    <cellStyle name="Normal 13 4 7" xfId="18458"/>
    <cellStyle name="Normal 13 4 7 2" xfId="45231"/>
    <cellStyle name="Normal 13 4 8" xfId="18459"/>
    <cellStyle name="Normal 13 4 9" xfId="18460"/>
    <cellStyle name="Normal 13 5" xfId="18461"/>
    <cellStyle name="Normal 13 5 10" xfId="45232"/>
    <cellStyle name="Normal 13 5 11" xfId="45233"/>
    <cellStyle name="Normal 13 5 12" xfId="45234"/>
    <cellStyle name="Normal 13 5 2" xfId="18462"/>
    <cellStyle name="Normal 13 5 2 2" xfId="18463"/>
    <cellStyle name="Normal 13 5 2 2 2" xfId="18464"/>
    <cellStyle name="Normal 13 5 2 2 3" xfId="45235"/>
    <cellStyle name="Normal 13 5 2 3" xfId="18465"/>
    <cellStyle name="Normal 13 5 2 3 2" xfId="18466"/>
    <cellStyle name="Normal 13 5 2 4" xfId="18467"/>
    <cellStyle name="Normal 13 5 2 4 2" xfId="18468"/>
    <cellStyle name="Normal 13 5 2 5" xfId="18469"/>
    <cellStyle name="Normal 13 5 2 6" xfId="18470"/>
    <cellStyle name="Normal 13 5 2 7" xfId="36954"/>
    <cellStyle name="Normal 13 5 2 8" xfId="45236"/>
    <cellStyle name="Normal 13 5 3" xfId="18471"/>
    <cellStyle name="Normal 13 5 3 2" xfId="18472"/>
    <cellStyle name="Normal 13 5 3 2 2" xfId="45237"/>
    <cellStyle name="Normal 13 5 3 3" xfId="45238"/>
    <cellStyle name="Normal 13 5 3 4" xfId="45239"/>
    <cellStyle name="Normal 13 5 4" xfId="18473"/>
    <cellStyle name="Normal 13 5 4 2" xfId="18474"/>
    <cellStyle name="Normal 13 5 5" xfId="18475"/>
    <cellStyle name="Normal 13 5 5 2" xfId="18476"/>
    <cellStyle name="Normal 13 5 6" xfId="18477"/>
    <cellStyle name="Normal 13 5 6 2" xfId="45240"/>
    <cellStyle name="Normal 13 5 7" xfId="18478"/>
    <cellStyle name="Normal 13 5 8" xfId="18479"/>
    <cellStyle name="Normal 13 5 9" xfId="36955"/>
    <cellStyle name="Normal 13 6" xfId="18480"/>
    <cellStyle name="Normal 13 6 2" xfId="18481"/>
    <cellStyle name="Normal 13 6 2 2" xfId="45241"/>
    <cellStyle name="Normal 13 6 2 3" xfId="45242"/>
    <cellStyle name="Normal 13 6 3" xfId="18482"/>
    <cellStyle name="Normal 13 6 3 2" xfId="45243"/>
    <cellStyle name="Normal 13 6 4" xfId="36956"/>
    <cellStyle name="Normal 13 6 5" xfId="45244"/>
    <cellStyle name="Normal 13 6 6" xfId="45245"/>
    <cellStyle name="Normal 13 6 7" xfId="45246"/>
    <cellStyle name="Normal 13 6 8" xfId="45247"/>
    <cellStyle name="Normal 13 7" xfId="18483"/>
    <cellStyle name="Normal 13 7 2" xfId="18484"/>
    <cellStyle name="Normal 13 7 2 2" xfId="18485"/>
    <cellStyle name="Normal 13 7 3" xfId="18486"/>
    <cellStyle name="Normal 13 7 3 2" xfId="18487"/>
    <cellStyle name="Normal 13 7 4" xfId="18488"/>
    <cellStyle name="Normal 13 7 4 2" xfId="18489"/>
    <cellStyle name="Normal 13 7 5" xfId="18490"/>
    <cellStyle name="Normal 13 7 6" xfId="18491"/>
    <cellStyle name="Normal 13 7 7" xfId="36957"/>
    <cellStyle name="Normal 13 8" xfId="18492"/>
    <cellStyle name="Normal 13 8 2" xfId="18493"/>
    <cellStyle name="Normal 13 9" xfId="18494"/>
    <cellStyle name="Normal 13 9 2" xfId="18495"/>
    <cellStyle name="Normal 13_Actual" xfId="18496"/>
    <cellStyle name="Normal 130" xfId="45248"/>
    <cellStyle name="Normal 131" xfId="45249"/>
    <cellStyle name="Normal 132" xfId="45250"/>
    <cellStyle name="Normal 133" xfId="45251"/>
    <cellStyle name="Normal 134" xfId="45252"/>
    <cellStyle name="Normal 135" xfId="45253"/>
    <cellStyle name="Normal 136" xfId="45254"/>
    <cellStyle name="Normal 137" xfId="45255"/>
    <cellStyle name="Normal 138" xfId="45256"/>
    <cellStyle name="Normal 139" xfId="45257"/>
    <cellStyle name="Normal 14" xfId="18497"/>
    <cellStyle name="Normal 14 10" xfId="45258"/>
    <cellStyle name="Normal 14 10 2" xfId="45259"/>
    <cellStyle name="Normal 14 11" xfId="45260"/>
    <cellStyle name="Normal 14 12" xfId="45261"/>
    <cellStyle name="Normal 14 13" xfId="45262"/>
    <cellStyle name="Normal 14 14" xfId="45263"/>
    <cellStyle name="Normal 14 15" xfId="45264"/>
    <cellStyle name="Normal 14 16" xfId="45265"/>
    <cellStyle name="Normal 14 2" xfId="18498"/>
    <cellStyle name="Normal 14 2 2" xfId="18499"/>
    <cellStyle name="Normal 14 2 2 2" xfId="45266"/>
    <cellStyle name="Normal 14 2 2 2 2" xfId="45267"/>
    <cellStyle name="Normal 14 2 2 2 2 2" xfId="45268"/>
    <cellStyle name="Normal 14 2 2 2 2 2 2" xfId="45269"/>
    <cellStyle name="Normal 14 2 2 2 2 2 2 2" xfId="45270"/>
    <cellStyle name="Normal 14 2 2 2 2 2 3" xfId="45271"/>
    <cellStyle name="Normal 14 2 2 2 2 3" xfId="45272"/>
    <cellStyle name="Normal 14 2 2 2 2 3 2" xfId="45273"/>
    <cellStyle name="Normal 14 2 2 2 2 4" xfId="45274"/>
    <cellStyle name="Normal 14 2 2 2 3" xfId="45275"/>
    <cellStyle name="Normal 14 2 2 2 3 2" xfId="45276"/>
    <cellStyle name="Normal 14 2 2 2 3 2 2" xfId="45277"/>
    <cellStyle name="Normal 14 2 2 2 3 3" xfId="45278"/>
    <cellStyle name="Normal 14 2 2 2 4" xfId="45279"/>
    <cellStyle name="Normal 14 2 2 2 4 2" xfId="45280"/>
    <cellStyle name="Normal 14 2 2 2 5" xfId="45281"/>
    <cellStyle name="Normal 14 2 2 3" xfId="45282"/>
    <cellStyle name="Normal 14 2 2 3 2" xfId="45283"/>
    <cellStyle name="Normal 14 2 2 3 2 2" xfId="45284"/>
    <cellStyle name="Normal 14 2 2 3 2 2 2" xfId="45285"/>
    <cellStyle name="Normal 14 2 2 3 2 3" xfId="45286"/>
    <cellStyle name="Normal 14 2 2 3 3" xfId="45287"/>
    <cellStyle name="Normal 14 2 2 3 3 2" xfId="45288"/>
    <cellStyle name="Normal 14 2 2 3 4" xfId="45289"/>
    <cellStyle name="Normal 14 2 2 4" xfId="45290"/>
    <cellStyle name="Normal 14 2 2 4 2" xfId="45291"/>
    <cellStyle name="Normal 14 2 2 4 2 2" xfId="45292"/>
    <cellStyle name="Normal 14 2 2 4 3" xfId="45293"/>
    <cellStyle name="Normal 14 2 2 5" xfId="45294"/>
    <cellStyle name="Normal 14 2 2 5 2" xfId="45295"/>
    <cellStyle name="Normal 14 2 2 6" xfId="45296"/>
    <cellStyle name="Normal 14 2 3" xfId="45297"/>
    <cellStyle name="Normal 14 2 3 2" xfId="45298"/>
    <cellStyle name="Normal 14 2 3 2 2" xfId="45299"/>
    <cellStyle name="Normal 14 2 3 2 2 2" xfId="45300"/>
    <cellStyle name="Normal 14 2 3 2 2 2 2" xfId="45301"/>
    <cellStyle name="Normal 14 2 3 2 2 3" xfId="45302"/>
    <cellStyle name="Normal 14 2 3 2 3" xfId="45303"/>
    <cellStyle name="Normal 14 2 3 2 3 2" xfId="45304"/>
    <cellStyle name="Normal 14 2 3 2 4" xfId="45305"/>
    <cellStyle name="Normal 14 2 3 3" xfId="45306"/>
    <cellStyle name="Normal 14 2 3 3 2" xfId="45307"/>
    <cellStyle name="Normal 14 2 3 3 2 2" xfId="45308"/>
    <cellStyle name="Normal 14 2 3 3 3" xfId="45309"/>
    <cellStyle name="Normal 14 2 3 4" xfId="45310"/>
    <cellStyle name="Normal 14 2 3 4 2" xfId="45311"/>
    <cellStyle name="Normal 14 2 3 5" xfId="45312"/>
    <cellStyle name="Normal 14 2 4" xfId="45313"/>
    <cellStyle name="Normal 14 2 4 2" xfId="45314"/>
    <cellStyle name="Normal 14 2 4 2 2" xfId="45315"/>
    <cellStyle name="Normal 14 2 4 2 2 2" xfId="45316"/>
    <cellStyle name="Normal 14 2 4 2 3" xfId="45317"/>
    <cellStyle name="Normal 14 2 4 3" xfId="45318"/>
    <cellStyle name="Normal 14 2 4 3 2" xfId="45319"/>
    <cellStyle name="Normal 14 2 4 4" xfId="45320"/>
    <cellStyle name="Normal 14 2 5" xfId="45321"/>
    <cellStyle name="Normal 14 2 5 2" xfId="45322"/>
    <cellStyle name="Normal 14 2 5 2 2" xfId="45323"/>
    <cellStyle name="Normal 14 2 5 3" xfId="45324"/>
    <cellStyle name="Normal 14 2 6" xfId="45325"/>
    <cellStyle name="Normal 14 2 6 2" xfId="45326"/>
    <cellStyle name="Normal 14 2 7" xfId="45327"/>
    <cellStyle name="Normal 14 3" xfId="18500"/>
    <cellStyle name="Normal 14 3 10" xfId="45328"/>
    <cellStyle name="Normal 14 3 11" xfId="45329"/>
    <cellStyle name="Normal 14 3 12" xfId="45330"/>
    <cellStyle name="Normal 14 3 13" xfId="45331"/>
    <cellStyle name="Normal 14 3 14" xfId="45332"/>
    <cellStyle name="Normal 14 3 2" xfId="18501"/>
    <cellStyle name="Normal 14 3 2 10" xfId="45333"/>
    <cellStyle name="Normal 14 3 2 11" xfId="45334"/>
    <cellStyle name="Normal 14 3 2 12" xfId="45335"/>
    <cellStyle name="Normal 14 3 2 13" xfId="45336"/>
    <cellStyle name="Normal 14 3 2 2" xfId="45337"/>
    <cellStyle name="Normal 14 3 2 2 10" xfId="45338"/>
    <cellStyle name="Normal 14 3 2 2 11" xfId="45339"/>
    <cellStyle name="Normal 14 3 2 2 12" xfId="45340"/>
    <cellStyle name="Normal 14 3 2 2 2" xfId="45341"/>
    <cellStyle name="Normal 14 3 2 2 2 2" xfId="45342"/>
    <cellStyle name="Normal 14 3 2 2 2 2 2" xfId="45343"/>
    <cellStyle name="Normal 14 3 2 2 2 2 3" xfId="45344"/>
    <cellStyle name="Normal 14 3 2 2 2 3" xfId="45345"/>
    <cellStyle name="Normal 14 3 2 2 2 3 2" xfId="45346"/>
    <cellStyle name="Normal 14 3 2 2 2 4" xfId="45347"/>
    <cellStyle name="Normal 14 3 2 2 2 5" xfId="45348"/>
    <cellStyle name="Normal 14 3 2 2 2 6" xfId="45349"/>
    <cellStyle name="Normal 14 3 2 2 2 7" xfId="45350"/>
    <cellStyle name="Normal 14 3 2 2 2 8" xfId="45351"/>
    <cellStyle name="Normal 14 3 2 2 3" xfId="45352"/>
    <cellStyle name="Normal 14 3 2 2 3 2" xfId="45353"/>
    <cellStyle name="Normal 14 3 2 2 3 2 2" xfId="45354"/>
    <cellStyle name="Normal 14 3 2 2 3 3" xfId="45355"/>
    <cellStyle name="Normal 14 3 2 2 3 4" xfId="45356"/>
    <cellStyle name="Normal 14 3 2 2 4" xfId="45357"/>
    <cellStyle name="Normal 14 3 2 2 4 2" xfId="45358"/>
    <cellStyle name="Normal 14 3 2 2 5" xfId="45359"/>
    <cellStyle name="Normal 14 3 2 2 5 2" xfId="45360"/>
    <cellStyle name="Normal 14 3 2 2 6" xfId="45361"/>
    <cellStyle name="Normal 14 3 2 2 6 2" xfId="45362"/>
    <cellStyle name="Normal 14 3 2 2 7" xfId="45363"/>
    <cellStyle name="Normal 14 3 2 2 8" xfId="45364"/>
    <cellStyle name="Normal 14 3 2 2 9" xfId="45365"/>
    <cellStyle name="Normal 14 3 2 3" xfId="45366"/>
    <cellStyle name="Normal 14 3 2 3 2" xfId="45367"/>
    <cellStyle name="Normal 14 3 2 3 2 2" xfId="45368"/>
    <cellStyle name="Normal 14 3 2 3 2 3" xfId="45369"/>
    <cellStyle name="Normal 14 3 2 3 3" xfId="45370"/>
    <cellStyle name="Normal 14 3 2 3 3 2" xfId="45371"/>
    <cellStyle name="Normal 14 3 2 3 4" xfId="45372"/>
    <cellStyle name="Normal 14 3 2 3 5" xfId="45373"/>
    <cellStyle name="Normal 14 3 2 3 6" xfId="45374"/>
    <cellStyle name="Normal 14 3 2 3 7" xfId="45375"/>
    <cellStyle name="Normal 14 3 2 3 8" xfId="45376"/>
    <cellStyle name="Normal 14 3 2 4" xfId="45377"/>
    <cellStyle name="Normal 14 3 2 4 2" xfId="45378"/>
    <cellStyle name="Normal 14 3 2 4 2 2" xfId="45379"/>
    <cellStyle name="Normal 14 3 2 4 3" xfId="45380"/>
    <cellStyle name="Normal 14 3 2 4 4" xfId="45381"/>
    <cellStyle name="Normal 14 3 2 5" xfId="45382"/>
    <cellStyle name="Normal 14 3 2 5 2" xfId="45383"/>
    <cellStyle name="Normal 14 3 2 6" xfId="45384"/>
    <cellStyle name="Normal 14 3 2 6 2" xfId="45385"/>
    <cellStyle name="Normal 14 3 2 7" xfId="45386"/>
    <cellStyle name="Normal 14 3 2 7 2" xfId="45387"/>
    <cellStyle name="Normal 14 3 2 8" xfId="45388"/>
    <cellStyle name="Normal 14 3 2 9" xfId="45389"/>
    <cellStyle name="Normal 14 3 3" xfId="45390"/>
    <cellStyle name="Normal 14 3 3 10" xfId="45391"/>
    <cellStyle name="Normal 14 3 3 11" xfId="45392"/>
    <cellStyle name="Normal 14 3 3 12" xfId="45393"/>
    <cellStyle name="Normal 14 3 3 2" xfId="45394"/>
    <cellStyle name="Normal 14 3 3 2 2" xfId="45395"/>
    <cellStyle name="Normal 14 3 3 2 2 2" xfId="45396"/>
    <cellStyle name="Normal 14 3 3 2 2 3" xfId="45397"/>
    <cellStyle name="Normal 14 3 3 2 3" xfId="45398"/>
    <cellStyle name="Normal 14 3 3 2 3 2" xfId="45399"/>
    <cellStyle name="Normal 14 3 3 2 4" xfId="45400"/>
    <cellStyle name="Normal 14 3 3 2 5" xfId="45401"/>
    <cellStyle name="Normal 14 3 3 2 6" xfId="45402"/>
    <cellStyle name="Normal 14 3 3 2 7" xfId="45403"/>
    <cellStyle name="Normal 14 3 3 2 8" xfId="45404"/>
    <cellStyle name="Normal 14 3 3 3" xfId="45405"/>
    <cellStyle name="Normal 14 3 3 3 2" xfId="45406"/>
    <cellStyle name="Normal 14 3 3 3 2 2" xfId="45407"/>
    <cellStyle name="Normal 14 3 3 3 3" xfId="45408"/>
    <cellStyle name="Normal 14 3 3 3 4" xfId="45409"/>
    <cellStyle name="Normal 14 3 3 4" xfId="45410"/>
    <cellStyle name="Normal 14 3 3 4 2" xfId="45411"/>
    <cellStyle name="Normal 14 3 3 5" xfId="45412"/>
    <cellStyle name="Normal 14 3 3 5 2" xfId="45413"/>
    <cellStyle name="Normal 14 3 3 6" xfId="45414"/>
    <cellStyle name="Normal 14 3 3 6 2" xfId="45415"/>
    <cellStyle name="Normal 14 3 3 7" xfId="45416"/>
    <cellStyle name="Normal 14 3 3 8" xfId="45417"/>
    <cellStyle name="Normal 14 3 3 9" xfId="45418"/>
    <cellStyle name="Normal 14 3 4" xfId="45419"/>
    <cellStyle name="Normal 14 3 4 2" xfId="45420"/>
    <cellStyle name="Normal 14 3 4 2 2" xfId="45421"/>
    <cellStyle name="Normal 14 3 4 2 3" xfId="45422"/>
    <cellStyle name="Normal 14 3 4 3" xfId="45423"/>
    <cellStyle name="Normal 14 3 4 3 2" xfId="45424"/>
    <cellStyle name="Normal 14 3 4 4" xfId="45425"/>
    <cellStyle name="Normal 14 3 4 5" xfId="45426"/>
    <cellStyle name="Normal 14 3 4 6" xfId="45427"/>
    <cellStyle name="Normal 14 3 4 7" xfId="45428"/>
    <cellStyle name="Normal 14 3 4 8" xfId="45429"/>
    <cellStyle name="Normal 14 3 5" xfId="45430"/>
    <cellStyle name="Normal 14 3 5 2" xfId="45431"/>
    <cellStyle name="Normal 14 3 5 2 2" xfId="45432"/>
    <cellStyle name="Normal 14 3 5 3" xfId="45433"/>
    <cellStyle name="Normal 14 3 5 4" xfId="45434"/>
    <cellStyle name="Normal 14 3 6" xfId="45435"/>
    <cellStyle name="Normal 14 3 6 2" xfId="45436"/>
    <cellStyle name="Normal 14 3 7" xfId="45437"/>
    <cellStyle name="Normal 14 3 7 2" xfId="45438"/>
    <cellStyle name="Normal 14 3 8" xfId="45439"/>
    <cellStyle name="Normal 14 3 8 2" xfId="45440"/>
    <cellStyle name="Normal 14 3 9" xfId="45441"/>
    <cellStyle name="Normal 14 4" xfId="45442"/>
    <cellStyle name="Normal 14 4 10" xfId="45443"/>
    <cellStyle name="Normal 14 4 11" xfId="45444"/>
    <cellStyle name="Normal 14 4 12" xfId="45445"/>
    <cellStyle name="Normal 14 4 13" xfId="45446"/>
    <cellStyle name="Normal 14 4 2" xfId="45447"/>
    <cellStyle name="Normal 14 4 2 10" xfId="45448"/>
    <cellStyle name="Normal 14 4 2 11" xfId="45449"/>
    <cellStyle name="Normal 14 4 2 12" xfId="45450"/>
    <cellStyle name="Normal 14 4 2 2" xfId="45451"/>
    <cellStyle name="Normal 14 4 2 2 2" xfId="45452"/>
    <cellStyle name="Normal 14 4 2 2 2 2" xfId="45453"/>
    <cellStyle name="Normal 14 4 2 2 2 3" xfId="45454"/>
    <cellStyle name="Normal 14 4 2 2 3" xfId="45455"/>
    <cellStyle name="Normal 14 4 2 2 3 2" xfId="45456"/>
    <cellStyle name="Normal 14 4 2 2 4" xfId="45457"/>
    <cellStyle name="Normal 14 4 2 2 5" xfId="45458"/>
    <cellStyle name="Normal 14 4 2 2 6" xfId="45459"/>
    <cellStyle name="Normal 14 4 2 2 7" xfId="45460"/>
    <cellStyle name="Normal 14 4 2 2 8" xfId="45461"/>
    <cellStyle name="Normal 14 4 2 3" xfId="45462"/>
    <cellStyle name="Normal 14 4 2 3 2" xfId="45463"/>
    <cellStyle name="Normal 14 4 2 3 2 2" xfId="45464"/>
    <cellStyle name="Normal 14 4 2 3 3" xfId="45465"/>
    <cellStyle name="Normal 14 4 2 3 4" xfId="45466"/>
    <cellStyle name="Normal 14 4 2 4" xfId="45467"/>
    <cellStyle name="Normal 14 4 2 4 2" xfId="45468"/>
    <cellStyle name="Normal 14 4 2 5" xfId="45469"/>
    <cellStyle name="Normal 14 4 2 5 2" xfId="45470"/>
    <cellStyle name="Normal 14 4 2 6" xfId="45471"/>
    <cellStyle name="Normal 14 4 2 6 2" xfId="45472"/>
    <cellStyle name="Normal 14 4 2 7" xfId="45473"/>
    <cellStyle name="Normal 14 4 2 8" xfId="45474"/>
    <cellStyle name="Normal 14 4 2 9" xfId="45475"/>
    <cellStyle name="Normal 14 4 3" xfId="45476"/>
    <cellStyle name="Normal 14 4 3 2" xfId="45477"/>
    <cellStyle name="Normal 14 4 3 2 2" xfId="45478"/>
    <cellStyle name="Normal 14 4 3 2 3" xfId="45479"/>
    <cellStyle name="Normal 14 4 3 3" xfId="45480"/>
    <cellStyle name="Normal 14 4 3 3 2" xfId="45481"/>
    <cellStyle name="Normal 14 4 3 4" xfId="45482"/>
    <cellStyle name="Normal 14 4 3 5" xfId="45483"/>
    <cellStyle name="Normal 14 4 3 6" xfId="45484"/>
    <cellStyle name="Normal 14 4 3 7" xfId="45485"/>
    <cellStyle name="Normal 14 4 3 8" xfId="45486"/>
    <cellStyle name="Normal 14 4 4" xfId="45487"/>
    <cellStyle name="Normal 14 4 4 2" xfId="45488"/>
    <cellStyle name="Normal 14 4 4 2 2" xfId="45489"/>
    <cellStyle name="Normal 14 4 4 3" xfId="45490"/>
    <cellStyle name="Normal 14 4 4 4" xfId="45491"/>
    <cellStyle name="Normal 14 4 5" xfId="45492"/>
    <cellStyle name="Normal 14 4 5 2" xfId="45493"/>
    <cellStyle name="Normal 14 4 6" xfId="45494"/>
    <cellStyle name="Normal 14 4 6 2" xfId="45495"/>
    <cellStyle name="Normal 14 4 7" xfId="45496"/>
    <cellStyle name="Normal 14 4 7 2" xfId="45497"/>
    <cellStyle name="Normal 14 4 8" xfId="45498"/>
    <cellStyle name="Normal 14 4 9" xfId="45499"/>
    <cellStyle name="Normal 14 5" xfId="45500"/>
    <cellStyle name="Normal 14 5 10" xfId="45501"/>
    <cellStyle name="Normal 14 5 11" xfId="45502"/>
    <cellStyle name="Normal 14 5 12" xfId="45503"/>
    <cellStyle name="Normal 14 5 2" xfId="45504"/>
    <cellStyle name="Normal 14 5 2 2" xfId="45505"/>
    <cellStyle name="Normal 14 5 2 2 2" xfId="45506"/>
    <cellStyle name="Normal 14 5 2 2 3" xfId="45507"/>
    <cellStyle name="Normal 14 5 2 3" xfId="45508"/>
    <cellStyle name="Normal 14 5 2 3 2" xfId="45509"/>
    <cellStyle name="Normal 14 5 2 4" xfId="45510"/>
    <cellStyle name="Normal 14 5 2 5" xfId="45511"/>
    <cellStyle name="Normal 14 5 2 6" xfId="45512"/>
    <cellStyle name="Normal 14 5 2 7" xfId="45513"/>
    <cellStyle name="Normal 14 5 2 8" xfId="45514"/>
    <cellStyle name="Normal 14 5 3" xfId="45515"/>
    <cellStyle name="Normal 14 5 3 2" xfId="45516"/>
    <cellStyle name="Normal 14 5 3 2 2" xfId="45517"/>
    <cellStyle name="Normal 14 5 3 3" xfId="45518"/>
    <cellStyle name="Normal 14 5 3 4" xfId="45519"/>
    <cellStyle name="Normal 14 5 4" xfId="45520"/>
    <cellStyle name="Normal 14 5 4 2" xfId="45521"/>
    <cellStyle name="Normal 14 5 5" xfId="45522"/>
    <cellStyle name="Normal 14 5 5 2" xfId="45523"/>
    <cellStyle name="Normal 14 5 6" xfId="45524"/>
    <cellStyle name="Normal 14 5 6 2" xfId="45525"/>
    <cellStyle name="Normal 14 5 7" xfId="45526"/>
    <cellStyle name="Normal 14 5 8" xfId="45527"/>
    <cellStyle name="Normal 14 5 9" xfId="45528"/>
    <cellStyle name="Normal 14 6" xfId="45529"/>
    <cellStyle name="Normal 14 6 2" xfId="45530"/>
    <cellStyle name="Normal 14 6 2 2" xfId="45531"/>
    <cellStyle name="Normal 14 6 2 3" xfId="45532"/>
    <cellStyle name="Normal 14 6 3" xfId="45533"/>
    <cellStyle name="Normal 14 6 3 2" xfId="45534"/>
    <cellStyle name="Normal 14 6 4" xfId="45535"/>
    <cellStyle name="Normal 14 6 5" xfId="45536"/>
    <cellStyle name="Normal 14 6 6" xfId="45537"/>
    <cellStyle name="Normal 14 6 7" xfId="45538"/>
    <cellStyle name="Normal 14 6 8" xfId="45539"/>
    <cellStyle name="Normal 14 6 9" xfId="45540"/>
    <cellStyle name="Normal 14 7" xfId="45541"/>
    <cellStyle name="Normal 14 7 2" xfId="45542"/>
    <cellStyle name="Normal 14 7 2 2" xfId="45543"/>
    <cellStyle name="Normal 14 7 3" xfId="45544"/>
    <cellStyle name="Normal 14 7 4" xfId="45545"/>
    <cellStyle name="Normal 14 8" xfId="45546"/>
    <cellStyle name="Normal 14 8 2" xfId="45547"/>
    <cellStyle name="Normal 14 9" xfId="45548"/>
    <cellStyle name="Normal 14 9 2" xfId="45549"/>
    <cellStyle name="Normal 140" xfId="45550"/>
    <cellStyle name="Normal 141" xfId="45551"/>
    <cellStyle name="Normal 142" xfId="45552"/>
    <cellStyle name="Normal 143" xfId="45553"/>
    <cellStyle name="Normal 144" xfId="45554"/>
    <cellStyle name="Normal 145" xfId="45555"/>
    <cellStyle name="Normal 146" xfId="45556"/>
    <cellStyle name="Normal 147" xfId="45557"/>
    <cellStyle name="Normal 148" xfId="45558"/>
    <cellStyle name="Normal 149" xfId="45559"/>
    <cellStyle name="Normal 15" xfId="18502"/>
    <cellStyle name="Normal 15 2" xfId="18503"/>
    <cellStyle name="Normal 15 2 2" xfId="18504"/>
    <cellStyle name="Normal 15 2 2 2" xfId="45560"/>
    <cellStyle name="Normal 15 2 2 2 2" xfId="45561"/>
    <cellStyle name="Normal 15 2 2 2 2 2" xfId="45562"/>
    <cellStyle name="Normal 15 2 2 2 2 2 2" xfId="45563"/>
    <cellStyle name="Normal 15 2 2 2 2 2 2 2" xfId="45564"/>
    <cellStyle name="Normal 15 2 2 2 2 2 3" xfId="45565"/>
    <cellStyle name="Normal 15 2 2 2 2 3" xfId="45566"/>
    <cellStyle name="Normal 15 2 2 2 2 3 2" xfId="45567"/>
    <cellStyle name="Normal 15 2 2 2 2 4" xfId="45568"/>
    <cellStyle name="Normal 15 2 2 2 3" xfId="45569"/>
    <cellStyle name="Normal 15 2 2 2 3 2" xfId="45570"/>
    <cellStyle name="Normal 15 2 2 2 3 2 2" xfId="45571"/>
    <cellStyle name="Normal 15 2 2 2 3 3" xfId="45572"/>
    <cellStyle name="Normal 15 2 2 2 4" xfId="45573"/>
    <cellStyle name="Normal 15 2 2 2 4 2" xfId="45574"/>
    <cellStyle name="Normal 15 2 2 2 5" xfId="45575"/>
    <cellStyle name="Normal 15 2 2 3" xfId="45576"/>
    <cellStyle name="Normal 15 2 2 3 2" xfId="45577"/>
    <cellStyle name="Normal 15 2 2 3 2 2" xfId="45578"/>
    <cellStyle name="Normal 15 2 2 3 2 2 2" xfId="45579"/>
    <cellStyle name="Normal 15 2 2 3 2 3" xfId="45580"/>
    <cellStyle name="Normal 15 2 2 3 3" xfId="45581"/>
    <cellStyle name="Normal 15 2 2 3 3 2" xfId="45582"/>
    <cellStyle name="Normal 15 2 2 3 4" xfId="45583"/>
    <cellStyle name="Normal 15 2 2 4" xfId="45584"/>
    <cellStyle name="Normal 15 2 2 4 2" xfId="45585"/>
    <cellStyle name="Normal 15 2 2 4 2 2" xfId="45586"/>
    <cellStyle name="Normal 15 2 2 4 3" xfId="45587"/>
    <cellStyle name="Normal 15 2 2 5" xfId="45588"/>
    <cellStyle name="Normal 15 2 2 5 2" xfId="45589"/>
    <cellStyle name="Normal 15 2 2 6" xfId="45590"/>
    <cellStyle name="Normal 15 2 3" xfId="45591"/>
    <cellStyle name="Normal 15 2 3 2" xfId="45592"/>
    <cellStyle name="Normal 15 2 3 2 2" xfId="45593"/>
    <cellStyle name="Normal 15 2 3 2 2 2" xfId="45594"/>
    <cellStyle name="Normal 15 2 3 2 2 2 2" xfId="45595"/>
    <cellStyle name="Normal 15 2 3 2 2 3" xfId="45596"/>
    <cellStyle name="Normal 15 2 3 2 3" xfId="45597"/>
    <cellStyle name="Normal 15 2 3 2 3 2" xfId="45598"/>
    <cellStyle name="Normal 15 2 3 2 4" xfId="45599"/>
    <cellStyle name="Normal 15 2 3 3" xfId="45600"/>
    <cellStyle name="Normal 15 2 3 3 2" xfId="45601"/>
    <cellStyle name="Normal 15 2 3 3 2 2" xfId="45602"/>
    <cellStyle name="Normal 15 2 3 3 3" xfId="45603"/>
    <cellStyle name="Normal 15 2 3 4" xfId="45604"/>
    <cellStyle name="Normal 15 2 3 4 2" xfId="45605"/>
    <cellStyle name="Normal 15 2 3 5" xfId="45606"/>
    <cellStyle name="Normal 15 2 4" xfId="45607"/>
    <cellStyle name="Normal 15 2 4 2" xfId="45608"/>
    <cellStyle name="Normal 15 2 4 2 2" xfId="45609"/>
    <cellStyle name="Normal 15 2 4 2 2 2" xfId="45610"/>
    <cellStyle name="Normal 15 2 4 2 3" xfId="45611"/>
    <cellStyle name="Normal 15 2 4 3" xfId="45612"/>
    <cellStyle name="Normal 15 2 4 3 2" xfId="45613"/>
    <cellStyle name="Normal 15 2 4 4" xfId="45614"/>
    <cellStyle name="Normal 15 2 5" xfId="45615"/>
    <cellStyle name="Normal 15 2 5 2" xfId="45616"/>
    <cellStyle name="Normal 15 2 5 2 2" xfId="45617"/>
    <cellStyle name="Normal 15 2 5 3" xfId="45618"/>
    <cellStyle name="Normal 15 2 6" xfId="45619"/>
    <cellStyle name="Normal 15 2 6 2" xfId="45620"/>
    <cellStyle name="Normal 15 2 7" xfId="45621"/>
    <cellStyle name="Normal 15 3" xfId="18505"/>
    <cellStyle name="Normal 15 3 2" xfId="18506"/>
    <cellStyle name="Normal 15 3 2 2" xfId="45622"/>
    <cellStyle name="Normal 15 3 2 2 2" xfId="45623"/>
    <cellStyle name="Normal 15 3 2 2 2 2" xfId="45624"/>
    <cellStyle name="Normal 15 3 2 2 2 2 2" xfId="45625"/>
    <cellStyle name="Normal 15 3 2 2 2 3" xfId="45626"/>
    <cellStyle name="Normal 15 3 2 2 3" xfId="45627"/>
    <cellStyle name="Normal 15 3 2 2 3 2" xfId="45628"/>
    <cellStyle name="Normal 15 3 2 2 4" xfId="45629"/>
    <cellStyle name="Normal 15 3 2 3" xfId="45630"/>
    <cellStyle name="Normal 15 3 2 3 2" xfId="45631"/>
    <cellStyle name="Normal 15 3 2 3 2 2" xfId="45632"/>
    <cellStyle name="Normal 15 3 2 3 3" xfId="45633"/>
    <cellStyle name="Normal 15 3 2 4" xfId="45634"/>
    <cellStyle name="Normal 15 3 2 4 2" xfId="45635"/>
    <cellStyle name="Normal 15 3 2 5" xfId="45636"/>
    <cellStyle name="Normal 15 3 3" xfId="45637"/>
    <cellStyle name="Normal 15 3 3 2" xfId="45638"/>
    <cellStyle name="Normal 15 3 3 2 2" xfId="45639"/>
    <cellStyle name="Normal 15 3 3 2 2 2" xfId="45640"/>
    <cellStyle name="Normal 15 3 3 2 3" xfId="45641"/>
    <cellStyle name="Normal 15 3 3 3" xfId="45642"/>
    <cellStyle name="Normal 15 3 3 3 2" xfId="45643"/>
    <cellStyle name="Normal 15 3 3 4" xfId="45644"/>
    <cellStyle name="Normal 15 3 4" xfId="45645"/>
    <cellStyle name="Normal 15 3 4 2" xfId="45646"/>
    <cellStyle name="Normal 15 3 4 2 2" xfId="45647"/>
    <cellStyle name="Normal 15 3 4 3" xfId="45648"/>
    <cellStyle name="Normal 15 3 5" xfId="45649"/>
    <cellStyle name="Normal 15 3 5 2" xfId="45650"/>
    <cellStyle name="Normal 15 3 6" xfId="45651"/>
    <cellStyle name="Normal 15 4" xfId="45652"/>
    <cellStyle name="Normal 15 4 2" xfId="45653"/>
    <cellStyle name="Normal 15 4 2 2" xfId="45654"/>
    <cellStyle name="Normal 15 4 2 2 2" xfId="45655"/>
    <cellStyle name="Normal 15 4 2 2 2 2" xfId="45656"/>
    <cellStyle name="Normal 15 4 2 2 3" xfId="45657"/>
    <cellStyle name="Normal 15 4 2 3" xfId="45658"/>
    <cellStyle name="Normal 15 4 2 3 2" xfId="45659"/>
    <cellStyle name="Normal 15 4 2 4" xfId="45660"/>
    <cellStyle name="Normal 15 4 3" xfId="45661"/>
    <cellStyle name="Normal 15 4 3 2" xfId="45662"/>
    <cellStyle name="Normal 15 4 3 2 2" xfId="45663"/>
    <cellStyle name="Normal 15 4 3 3" xfId="45664"/>
    <cellStyle name="Normal 15 4 4" xfId="45665"/>
    <cellStyle name="Normal 15 4 4 2" xfId="45666"/>
    <cellStyle name="Normal 15 4 5" xfId="45667"/>
    <cellStyle name="Normal 15 5" xfId="45668"/>
    <cellStyle name="Normal 15 5 2" xfId="45669"/>
    <cellStyle name="Normal 15 5 2 2" xfId="45670"/>
    <cellStyle name="Normal 15 5 2 2 2" xfId="45671"/>
    <cellStyle name="Normal 15 5 2 3" xfId="45672"/>
    <cellStyle name="Normal 15 5 3" xfId="45673"/>
    <cellStyle name="Normal 15 5 3 2" xfId="45674"/>
    <cellStyle name="Normal 15 5 4" xfId="45675"/>
    <cellStyle name="Normal 15 6" xfId="45676"/>
    <cellStyle name="Normal 15 6 2" xfId="45677"/>
    <cellStyle name="Normal 15 6 2 2" xfId="45678"/>
    <cellStyle name="Normal 15 6 3" xfId="45679"/>
    <cellStyle name="Normal 15 7" xfId="45680"/>
    <cellStyle name="Normal 15 7 2" xfId="45681"/>
    <cellStyle name="Normal 15 8" xfId="45682"/>
    <cellStyle name="Normal 150" xfId="45683"/>
    <cellStyle name="Normal 151" xfId="45684"/>
    <cellStyle name="Normal 152" xfId="45685"/>
    <cellStyle name="Normal 153" xfId="45686"/>
    <cellStyle name="Normal 154" xfId="45687"/>
    <cellStyle name="Normal 155" xfId="45688"/>
    <cellStyle name="Normal 156" xfId="45689"/>
    <cellStyle name="Normal 157" xfId="45690"/>
    <cellStyle name="Normal 158" xfId="45691"/>
    <cellStyle name="Normal 159" xfId="45692"/>
    <cellStyle name="Normal 16" xfId="18507"/>
    <cellStyle name="Normal 16 2" xfId="18508"/>
    <cellStyle name="Normal 16 2 2" xfId="18509"/>
    <cellStyle name="Normal 16 2 2 2" xfId="18510"/>
    <cellStyle name="Normal 16 2 2 2 2" xfId="18511"/>
    <cellStyle name="Normal 16 2 2 2 3" xfId="18512"/>
    <cellStyle name="Normal 16 2 2 2 4" xfId="36958"/>
    <cellStyle name="Normal 16 2 2 3" xfId="18513"/>
    <cellStyle name="Normal 16 2 2 4" xfId="18514"/>
    <cellStyle name="Normal 16 2 2 5" xfId="36959"/>
    <cellStyle name="Normal 16 2 3" xfId="18515"/>
    <cellStyle name="Normal 16 2 3 2" xfId="18516"/>
    <cellStyle name="Normal 16 2 3 2 2" xfId="18517"/>
    <cellStyle name="Normal 16 2 3 2 3" xfId="18518"/>
    <cellStyle name="Normal 16 2 3 2 4" xfId="36960"/>
    <cellStyle name="Normal 16 2 3 3" xfId="18519"/>
    <cellStyle name="Normal 16 2 3 4" xfId="18520"/>
    <cellStyle name="Normal 16 2 3 5" xfId="36961"/>
    <cellStyle name="Normal 16 2 4" xfId="18521"/>
    <cellStyle name="Normal 16 2 4 2" xfId="18522"/>
    <cellStyle name="Normal 16 2 4 3" xfId="18523"/>
    <cellStyle name="Normal 16 2 4 4" xfId="36962"/>
    <cellStyle name="Normal 16 2 5" xfId="18524"/>
    <cellStyle name="Normal 16 2 6" xfId="18525"/>
    <cellStyle name="Normal 16 2 7" xfId="36963"/>
    <cellStyle name="Normal 16 3" xfId="18526"/>
    <cellStyle name="Normal 16 3 2" xfId="18527"/>
    <cellStyle name="Normal 16 3 2 2" xfId="18528"/>
    <cellStyle name="Normal 16 3 2 2 2" xfId="18529"/>
    <cellStyle name="Normal 16 3 2 2 3" xfId="18530"/>
    <cellStyle name="Normal 16 3 2 2 4" xfId="36964"/>
    <cellStyle name="Normal 16 3 2 3" xfId="18531"/>
    <cellStyle name="Normal 16 3 2 4" xfId="18532"/>
    <cellStyle name="Normal 16 3 2 5" xfId="36965"/>
    <cellStyle name="Normal 16 3 3" xfId="18533"/>
    <cellStyle name="Normal 16 3 3 2" xfId="18534"/>
    <cellStyle name="Normal 16 3 3 2 2" xfId="18535"/>
    <cellStyle name="Normal 16 3 3 2 3" xfId="18536"/>
    <cellStyle name="Normal 16 3 3 2 4" xfId="36966"/>
    <cellStyle name="Normal 16 3 3 3" xfId="18537"/>
    <cellStyle name="Normal 16 3 3 4" xfId="18538"/>
    <cellStyle name="Normal 16 3 3 5" xfId="36967"/>
    <cellStyle name="Normal 16 3 4" xfId="18539"/>
    <cellStyle name="Normal 16 3 4 2" xfId="18540"/>
    <cellStyle name="Normal 16 3 4 3" xfId="18541"/>
    <cellStyle name="Normal 16 3 4 4" xfId="36968"/>
    <cellStyle name="Normal 16 3 5" xfId="18542"/>
    <cellStyle name="Normal 16 3 6" xfId="18543"/>
    <cellStyle name="Normal 16 3 7" xfId="36969"/>
    <cellStyle name="Normal 16 4" xfId="18544"/>
    <cellStyle name="Normal 16 4 2" xfId="18545"/>
    <cellStyle name="Normal 16 4 2 2" xfId="18546"/>
    <cellStyle name="Normal 16 4 2 2 2" xfId="18547"/>
    <cellStyle name="Normal 16 4 2 2 3" xfId="18548"/>
    <cellStyle name="Normal 16 4 2 2 4" xfId="36970"/>
    <cellStyle name="Normal 16 4 2 3" xfId="18549"/>
    <cellStyle name="Normal 16 4 2 4" xfId="18550"/>
    <cellStyle name="Normal 16 4 2 5" xfId="36971"/>
    <cellStyle name="Normal 16 4 3" xfId="18551"/>
    <cellStyle name="Normal 16 4 4" xfId="18552"/>
    <cellStyle name="Normal 16 4 4 2" xfId="18553"/>
    <cellStyle name="Normal 16 4 4 2 2" xfId="18554"/>
    <cellStyle name="Normal 16 4 4 2 3" xfId="18555"/>
    <cellStyle name="Normal 16 4 4 2 4" xfId="36972"/>
    <cellStyle name="Normal 16 4 4 3" xfId="18556"/>
    <cellStyle name="Normal 16 4 4 4" xfId="18557"/>
    <cellStyle name="Normal 16 4 4 5" xfId="36973"/>
    <cellStyle name="Normal 16 4 5" xfId="18558"/>
    <cellStyle name="Normal 16 4 5 2" xfId="18559"/>
    <cellStyle name="Normal 16 4 5 3" xfId="18560"/>
    <cellStyle name="Normal 16 4 5 4" xfId="36974"/>
    <cellStyle name="Normal 16 4 6" xfId="18561"/>
    <cellStyle name="Normal 16 4 7" xfId="18562"/>
    <cellStyle name="Normal 16 4 8" xfId="36975"/>
    <cellStyle name="Normal 16 5" xfId="18563"/>
    <cellStyle name="Normal 16 5 2" xfId="18564"/>
    <cellStyle name="Normal 16 5 3" xfId="18565"/>
    <cellStyle name="Normal 16 5 4" xfId="36976"/>
    <cellStyle name="Normal 16 6" xfId="45693"/>
    <cellStyle name="Normal 16 7" xfId="45694"/>
    <cellStyle name="Normal 160" xfId="45695"/>
    <cellStyle name="Normal 161" xfId="45696"/>
    <cellStyle name="Normal 162" xfId="45697"/>
    <cellStyle name="Normal 163" xfId="45698"/>
    <cellStyle name="Normal 164" xfId="45699"/>
    <cellStyle name="Normal 165" xfId="45700"/>
    <cellStyle name="Normal 166" xfId="45701"/>
    <cellStyle name="Normal 167" xfId="45702"/>
    <cellStyle name="Normal 168" xfId="45703"/>
    <cellStyle name="Normal 169" xfId="45704"/>
    <cellStyle name="Normal 17" xfId="18566"/>
    <cellStyle name="Normal 17 10" xfId="45705"/>
    <cellStyle name="Normal 17 10 2" xfId="45706"/>
    <cellStyle name="Normal 17 11" xfId="45707"/>
    <cellStyle name="Normal 17 12" xfId="45708"/>
    <cellStyle name="Normal 17 13" xfId="45709"/>
    <cellStyle name="Normal 17 14" xfId="45710"/>
    <cellStyle name="Normal 17 15" xfId="45711"/>
    <cellStyle name="Normal 17 16" xfId="45712"/>
    <cellStyle name="Normal 17 2" xfId="18567"/>
    <cellStyle name="Normal 17 2 10" xfId="45713"/>
    <cellStyle name="Normal 17 2 11" xfId="45714"/>
    <cellStyle name="Normal 17 2 12" xfId="45715"/>
    <cellStyle name="Normal 17 2 13" xfId="45716"/>
    <cellStyle name="Normal 17 2 14" xfId="45717"/>
    <cellStyle name="Normal 17 2 2" xfId="18568"/>
    <cellStyle name="Normal 17 2 2 10" xfId="45718"/>
    <cellStyle name="Normal 17 2 2 11" xfId="45719"/>
    <cellStyle name="Normal 17 2 2 12" xfId="45720"/>
    <cellStyle name="Normal 17 2 2 13" xfId="45721"/>
    <cellStyle name="Normal 17 2 2 2" xfId="45722"/>
    <cellStyle name="Normal 17 2 2 2 10" xfId="45723"/>
    <cellStyle name="Normal 17 2 2 2 11" xfId="45724"/>
    <cellStyle name="Normal 17 2 2 2 12" xfId="45725"/>
    <cellStyle name="Normal 17 2 2 2 2" xfId="45726"/>
    <cellStyle name="Normal 17 2 2 2 2 2" xfId="45727"/>
    <cellStyle name="Normal 17 2 2 2 2 2 2" xfId="45728"/>
    <cellStyle name="Normal 17 2 2 2 2 2 3" xfId="45729"/>
    <cellStyle name="Normal 17 2 2 2 2 3" xfId="45730"/>
    <cellStyle name="Normal 17 2 2 2 2 3 2" xfId="45731"/>
    <cellStyle name="Normal 17 2 2 2 2 4" xfId="45732"/>
    <cellStyle name="Normal 17 2 2 2 2 5" xfId="45733"/>
    <cellStyle name="Normal 17 2 2 2 2 6" xfId="45734"/>
    <cellStyle name="Normal 17 2 2 2 2 7" xfId="45735"/>
    <cellStyle name="Normal 17 2 2 2 2 8" xfId="45736"/>
    <cellStyle name="Normal 17 2 2 2 2 9" xfId="45737"/>
    <cellStyle name="Normal 17 2 2 2 3" xfId="45738"/>
    <cellStyle name="Normal 17 2 2 2 3 2" xfId="45739"/>
    <cellStyle name="Normal 17 2 2 2 3 2 2" xfId="45740"/>
    <cellStyle name="Normal 17 2 2 2 3 3" xfId="45741"/>
    <cellStyle name="Normal 17 2 2 2 3 4" xfId="45742"/>
    <cellStyle name="Normal 17 2 2 2 4" xfId="45743"/>
    <cellStyle name="Normal 17 2 2 2 4 2" xfId="45744"/>
    <cellStyle name="Normal 17 2 2 2 5" xfId="45745"/>
    <cellStyle name="Normal 17 2 2 2 5 2" xfId="45746"/>
    <cellStyle name="Normal 17 2 2 2 6" xfId="45747"/>
    <cellStyle name="Normal 17 2 2 2 6 2" xfId="45748"/>
    <cellStyle name="Normal 17 2 2 2 7" xfId="45749"/>
    <cellStyle name="Normal 17 2 2 2 8" xfId="45750"/>
    <cellStyle name="Normal 17 2 2 2 9" xfId="45751"/>
    <cellStyle name="Normal 17 2 2 3" xfId="45752"/>
    <cellStyle name="Normal 17 2 2 3 2" xfId="45753"/>
    <cellStyle name="Normal 17 2 2 3 2 2" xfId="45754"/>
    <cellStyle name="Normal 17 2 2 3 2 3" xfId="45755"/>
    <cellStyle name="Normal 17 2 2 3 3" xfId="45756"/>
    <cellStyle name="Normal 17 2 2 3 3 2" xfId="45757"/>
    <cellStyle name="Normal 17 2 2 3 4" xfId="45758"/>
    <cellStyle name="Normal 17 2 2 3 5" xfId="45759"/>
    <cellStyle name="Normal 17 2 2 3 6" xfId="45760"/>
    <cellStyle name="Normal 17 2 2 3 7" xfId="45761"/>
    <cellStyle name="Normal 17 2 2 3 8" xfId="45762"/>
    <cellStyle name="Normal 17 2 2 3 9" xfId="45763"/>
    <cellStyle name="Normal 17 2 2 4" xfId="45764"/>
    <cellStyle name="Normal 17 2 2 4 2" xfId="45765"/>
    <cellStyle name="Normal 17 2 2 4 2 2" xfId="45766"/>
    <cellStyle name="Normal 17 2 2 4 3" xfId="45767"/>
    <cellStyle name="Normal 17 2 2 4 4" xfId="45768"/>
    <cellStyle name="Normal 17 2 2 5" xfId="45769"/>
    <cellStyle name="Normal 17 2 2 5 2" xfId="45770"/>
    <cellStyle name="Normal 17 2 2 6" xfId="45771"/>
    <cellStyle name="Normal 17 2 2 6 2" xfId="45772"/>
    <cellStyle name="Normal 17 2 2 7" xfId="45773"/>
    <cellStyle name="Normal 17 2 2 7 2" xfId="45774"/>
    <cellStyle name="Normal 17 2 2 8" xfId="45775"/>
    <cellStyle name="Normal 17 2 2 9" xfId="45776"/>
    <cellStyle name="Normal 17 2 3" xfId="45777"/>
    <cellStyle name="Normal 17 2 3 10" xfId="45778"/>
    <cellStyle name="Normal 17 2 3 11" xfId="45779"/>
    <cellStyle name="Normal 17 2 3 12" xfId="45780"/>
    <cellStyle name="Normal 17 2 3 2" xfId="45781"/>
    <cellStyle name="Normal 17 2 3 2 2" xfId="45782"/>
    <cellStyle name="Normal 17 2 3 2 2 2" xfId="45783"/>
    <cellStyle name="Normal 17 2 3 2 2 3" xfId="45784"/>
    <cellStyle name="Normal 17 2 3 2 3" xfId="45785"/>
    <cellStyle name="Normal 17 2 3 2 3 2" xfId="45786"/>
    <cellStyle name="Normal 17 2 3 2 4" xfId="45787"/>
    <cellStyle name="Normal 17 2 3 2 5" xfId="45788"/>
    <cellStyle name="Normal 17 2 3 2 6" xfId="45789"/>
    <cellStyle name="Normal 17 2 3 2 7" xfId="45790"/>
    <cellStyle name="Normal 17 2 3 2 8" xfId="45791"/>
    <cellStyle name="Normal 17 2 3 2 9" xfId="45792"/>
    <cellStyle name="Normal 17 2 3 3" xfId="45793"/>
    <cellStyle name="Normal 17 2 3 3 2" xfId="45794"/>
    <cellStyle name="Normal 17 2 3 3 2 2" xfId="45795"/>
    <cellStyle name="Normal 17 2 3 3 3" xfId="45796"/>
    <cellStyle name="Normal 17 2 3 3 4" xfId="45797"/>
    <cellStyle name="Normal 17 2 3 4" xfId="45798"/>
    <cellStyle name="Normal 17 2 3 4 2" xfId="45799"/>
    <cellStyle name="Normal 17 2 3 5" xfId="45800"/>
    <cellStyle name="Normal 17 2 3 5 2" xfId="45801"/>
    <cellStyle name="Normal 17 2 3 6" xfId="45802"/>
    <cellStyle name="Normal 17 2 3 6 2" xfId="45803"/>
    <cellStyle name="Normal 17 2 3 7" xfId="45804"/>
    <cellStyle name="Normal 17 2 3 8" xfId="45805"/>
    <cellStyle name="Normal 17 2 3 9" xfId="45806"/>
    <cellStyle name="Normal 17 2 4" xfId="45807"/>
    <cellStyle name="Normal 17 2 4 2" xfId="45808"/>
    <cellStyle name="Normal 17 2 4 2 2" xfId="45809"/>
    <cellStyle name="Normal 17 2 4 2 3" xfId="45810"/>
    <cellStyle name="Normal 17 2 4 3" xfId="45811"/>
    <cellStyle name="Normal 17 2 4 3 2" xfId="45812"/>
    <cellStyle name="Normal 17 2 4 4" xfId="45813"/>
    <cellStyle name="Normal 17 2 4 5" xfId="45814"/>
    <cellStyle name="Normal 17 2 4 6" xfId="45815"/>
    <cellStyle name="Normal 17 2 4 7" xfId="45816"/>
    <cellStyle name="Normal 17 2 4 8" xfId="45817"/>
    <cellStyle name="Normal 17 2 4 9" xfId="45818"/>
    <cellStyle name="Normal 17 2 5" xfId="45819"/>
    <cellStyle name="Normal 17 2 5 2" xfId="45820"/>
    <cellStyle name="Normal 17 2 5 2 2" xfId="45821"/>
    <cellStyle name="Normal 17 2 5 3" xfId="45822"/>
    <cellStyle name="Normal 17 2 5 4" xfId="45823"/>
    <cellStyle name="Normal 17 2 5 5" xfId="45824"/>
    <cellStyle name="Normal 17 2 6" xfId="45825"/>
    <cellStyle name="Normal 17 2 6 2" xfId="45826"/>
    <cellStyle name="Normal 17 2 7" xfId="45827"/>
    <cellStyle name="Normal 17 2 7 2" xfId="45828"/>
    <cellStyle name="Normal 17 2 8" xfId="45829"/>
    <cellStyle name="Normal 17 2 8 2" xfId="45830"/>
    <cellStyle name="Normal 17 2 9" xfId="45831"/>
    <cellStyle name="Normal 17 3" xfId="18569"/>
    <cellStyle name="Normal 17 3 10" xfId="45832"/>
    <cellStyle name="Normal 17 3 11" xfId="45833"/>
    <cellStyle name="Normal 17 3 12" xfId="45834"/>
    <cellStyle name="Normal 17 3 13" xfId="45835"/>
    <cellStyle name="Normal 17 3 2" xfId="18570"/>
    <cellStyle name="Normal 17 3 2 10" xfId="45836"/>
    <cellStyle name="Normal 17 3 2 11" xfId="45837"/>
    <cellStyle name="Normal 17 3 2 12" xfId="45838"/>
    <cellStyle name="Normal 17 3 2 2" xfId="45839"/>
    <cellStyle name="Normal 17 3 2 2 2" xfId="45840"/>
    <cellStyle name="Normal 17 3 2 2 2 2" xfId="45841"/>
    <cellStyle name="Normal 17 3 2 2 2 3" xfId="45842"/>
    <cellStyle name="Normal 17 3 2 2 3" xfId="45843"/>
    <cellStyle name="Normal 17 3 2 2 3 2" xfId="45844"/>
    <cellStyle name="Normal 17 3 2 2 4" xfId="45845"/>
    <cellStyle name="Normal 17 3 2 2 5" xfId="45846"/>
    <cellStyle name="Normal 17 3 2 2 6" xfId="45847"/>
    <cellStyle name="Normal 17 3 2 2 7" xfId="45848"/>
    <cellStyle name="Normal 17 3 2 2 8" xfId="45849"/>
    <cellStyle name="Normal 17 3 2 2 9" xfId="45850"/>
    <cellStyle name="Normal 17 3 2 3" xfId="45851"/>
    <cellStyle name="Normal 17 3 2 3 2" xfId="45852"/>
    <cellStyle name="Normal 17 3 2 3 2 2" xfId="45853"/>
    <cellStyle name="Normal 17 3 2 3 3" xfId="45854"/>
    <cellStyle name="Normal 17 3 2 3 4" xfId="45855"/>
    <cellStyle name="Normal 17 3 2 4" xfId="45856"/>
    <cellStyle name="Normal 17 3 2 4 2" xfId="45857"/>
    <cellStyle name="Normal 17 3 2 5" xfId="45858"/>
    <cellStyle name="Normal 17 3 2 5 2" xfId="45859"/>
    <cellStyle name="Normal 17 3 2 6" xfId="45860"/>
    <cellStyle name="Normal 17 3 2 6 2" xfId="45861"/>
    <cellStyle name="Normal 17 3 2 7" xfId="45862"/>
    <cellStyle name="Normal 17 3 2 8" xfId="45863"/>
    <cellStyle name="Normal 17 3 2 9" xfId="45864"/>
    <cellStyle name="Normal 17 3 3" xfId="45865"/>
    <cellStyle name="Normal 17 3 3 2" xfId="45866"/>
    <cellStyle name="Normal 17 3 3 2 2" xfId="45867"/>
    <cellStyle name="Normal 17 3 3 2 3" xfId="45868"/>
    <cellStyle name="Normal 17 3 3 3" xfId="45869"/>
    <cellStyle name="Normal 17 3 3 3 2" xfId="45870"/>
    <cellStyle name="Normal 17 3 3 4" xfId="45871"/>
    <cellStyle name="Normal 17 3 3 5" xfId="45872"/>
    <cellStyle name="Normal 17 3 3 6" xfId="45873"/>
    <cellStyle name="Normal 17 3 3 7" xfId="45874"/>
    <cellStyle name="Normal 17 3 3 8" xfId="45875"/>
    <cellStyle name="Normal 17 3 3 9" xfId="45876"/>
    <cellStyle name="Normal 17 3 4" xfId="45877"/>
    <cellStyle name="Normal 17 3 4 2" xfId="45878"/>
    <cellStyle name="Normal 17 3 4 2 2" xfId="45879"/>
    <cellStyle name="Normal 17 3 4 3" xfId="45880"/>
    <cellStyle name="Normal 17 3 4 4" xfId="45881"/>
    <cellStyle name="Normal 17 3 5" xfId="45882"/>
    <cellStyle name="Normal 17 3 5 2" xfId="45883"/>
    <cellStyle name="Normal 17 3 6" xfId="45884"/>
    <cellStyle name="Normal 17 3 6 2" xfId="45885"/>
    <cellStyle name="Normal 17 3 7" xfId="45886"/>
    <cellStyle name="Normal 17 3 7 2" xfId="45887"/>
    <cellStyle name="Normal 17 3 8" xfId="45888"/>
    <cellStyle name="Normal 17 3 9" xfId="45889"/>
    <cellStyle name="Normal 17 4" xfId="45890"/>
    <cellStyle name="Normal 17 4 10" xfId="45891"/>
    <cellStyle name="Normal 17 4 11" xfId="45892"/>
    <cellStyle name="Normal 17 4 12" xfId="45893"/>
    <cellStyle name="Normal 17 4 2" xfId="45894"/>
    <cellStyle name="Normal 17 4 2 2" xfId="45895"/>
    <cellStyle name="Normal 17 4 2 2 2" xfId="45896"/>
    <cellStyle name="Normal 17 4 2 2 3" xfId="45897"/>
    <cellStyle name="Normal 17 4 2 3" xfId="45898"/>
    <cellStyle name="Normal 17 4 2 3 2" xfId="45899"/>
    <cellStyle name="Normal 17 4 2 4" xfId="45900"/>
    <cellStyle name="Normal 17 4 2 5" xfId="45901"/>
    <cellStyle name="Normal 17 4 2 6" xfId="45902"/>
    <cellStyle name="Normal 17 4 2 7" xfId="45903"/>
    <cellStyle name="Normal 17 4 2 8" xfId="45904"/>
    <cellStyle name="Normal 17 4 2 9" xfId="45905"/>
    <cellStyle name="Normal 17 4 3" xfId="45906"/>
    <cellStyle name="Normal 17 4 3 2" xfId="45907"/>
    <cellStyle name="Normal 17 4 3 2 2" xfId="45908"/>
    <cellStyle name="Normal 17 4 3 3" xfId="45909"/>
    <cellStyle name="Normal 17 4 3 4" xfId="45910"/>
    <cellStyle name="Normal 17 4 4" xfId="45911"/>
    <cellStyle name="Normal 17 4 4 2" xfId="45912"/>
    <cellStyle name="Normal 17 4 5" xfId="45913"/>
    <cellStyle name="Normal 17 4 5 2" xfId="45914"/>
    <cellStyle name="Normal 17 4 6" xfId="45915"/>
    <cellStyle name="Normal 17 4 6 2" xfId="45916"/>
    <cellStyle name="Normal 17 4 7" xfId="45917"/>
    <cellStyle name="Normal 17 4 8" xfId="45918"/>
    <cellStyle name="Normal 17 4 9" xfId="45919"/>
    <cellStyle name="Normal 17 5" xfId="45920"/>
    <cellStyle name="Normal 17 5 2" xfId="45921"/>
    <cellStyle name="Normal 17 6" xfId="45922"/>
    <cellStyle name="Normal 17 6 2" xfId="45923"/>
    <cellStyle name="Normal 17 6 2 2" xfId="45924"/>
    <cellStyle name="Normal 17 6 2 3" xfId="45925"/>
    <cellStyle name="Normal 17 6 3" xfId="45926"/>
    <cellStyle name="Normal 17 6 3 2" xfId="45927"/>
    <cellStyle name="Normal 17 6 4" xfId="45928"/>
    <cellStyle name="Normal 17 6 5" xfId="45929"/>
    <cellStyle name="Normal 17 6 6" xfId="45930"/>
    <cellStyle name="Normal 17 6 7" xfId="45931"/>
    <cellStyle name="Normal 17 6 8" xfId="45932"/>
    <cellStyle name="Normal 17 6 9" xfId="45933"/>
    <cellStyle name="Normal 17 7" xfId="45934"/>
    <cellStyle name="Normal 17 7 2" xfId="45935"/>
    <cellStyle name="Normal 17 7 2 2" xfId="45936"/>
    <cellStyle name="Normal 17 7 3" xfId="45937"/>
    <cellStyle name="Normal 17 7 4" xfId="45938"/>
    <cellStyle name="Normal 17 8" xfId="45939"/>
    <cellStyle name="Normal 17 8 2" xfId="45940"/>
    <cellStyle name="Normal 17 9" xfId="45941"/>
    <cellStyle name="Normal 17 9 2" xfId="45942"/>
    <cellStyle name="Normal 170" xfId="45943"/>
    <cellStyle name="Normal 171" xfId="45944"/>
    <cellStyle name="Normal 172" xfId="45945"/>
    <cellStyle name="Normal 173" xfId="45946"/>
    <cellStyle name="Normal 174" xfId="45947"/>
    <cellStyle name="Normal 175" xfId="45948"/>
    <cellStyle name="Normal 176" xfId="45949"/>
    <cellStyle name="Normal 177" xfId="45950"/>
    <cellStyle name="Normal 178" xfId="45951"/>
    <cellStyle name="Normal 179" xfId="45952"/>
    <cellStyle name="Normal 18" xfId="18571"/>
    <cellStyle name="Normal 18 10" xfId="45953"/>
    <cellStyle name="Normal 18 11" xfId="45954"/>
    <cellStyle name="Normal 18 12" xfId="45955"/>
    <cellStyle name="Normal 18 13" xfId="45956"/>
    <cellStyle name="Normal 18 14" xfId="45957"/>
    <cellStyle name="Normal 18 15" xfId="45958"/>
    <cellStyle name="Normal 18 16" xfId="45959"/>
    <cellStyle name="Normal 18 2" xfId="18572"/>
    <cellStyle name="Normal 18 2 10" xfId="45960"/>
    <cellStyle name="Normal 18 2 11" xfId="45961"/>
    <cellStyle name="Normal 18 2 12" xfId="45962"/>
    <cellStyle name="Normal 18 2 13" xfId="45963"/>
    <cellStyle name="Normal 18 2 14" xfId="45964"/>
    <cellStyle name="Normal 18 2 2" xfId="45965"/>
    <cellStyle name="Normal 18 2 2 10" xfId="45966"/>
    <cellStyle name="Normal 18 2 2 11" xfId="45967"/>
    <cellStyle name="Normal 18 2 2 12" xfId="45968"/>
    <cellStyle name="Normal 18 2 2 13" xfId="45969"/>
    <cellStyle name="Normal 18 2 2 2" xfId="45970"/>
    <cellStyle name="Normal 18 2 2 2 10" xfId="45971"/>
    <cellStyle name="Normal 18 2 2 2 11" xfId="45972"/>
    <cellStyle name="Normal 18 2 2 2 12" xfId="45973"/>
    <cellStyle name="Normal 18 2 2 2 2" xfId="45974"/>
    <cellStyle name="Normal 18 2 2 2 2 2" xfId="45975"/>
    <cellStyle name="Normal 18 2 2 2 2 2 2" xfId="45976"/>
    <cellStyle name="Normal 18 2 2 2 2 2 3" xfId="45977"/>
    <cellStyle name="Normal 18 2 2 2 2 3" xfId="45978"/>
    <cellStyle name="Normal 18 2 2 2 2 3 2" xfId="45979"/>
    <cellStyle name="Normal 18 2 2 2 2 4" xfId="45980"/>
    <cellStyle name="Normal 18 2 2 2 2 5" xfId="45981"/>
    <cellStyle name="Normal 18 2 2 2 2 6" xfId="45982"/>
    <cellStyle name="Normal 18 2 2 2 2 7" xfId="45983"/>
    <cellStyle name="Normal 18 2 2 2 2 8" xfId="45984"/>
    <cellStyle name="Normal 18 2 2 2 2 9" xfId="45985"/>
    <cellStyle name="Normal 18 2 2 2 3" xfId="45986"/>
    <cellStyle name="Normal 18 2 2 2 3 2" xfId="45987"/>
    <cellStyle name="Normal 18 2 2 2 3 2 2" xfId="45988"/>
    <cellStyle name="Normal 18 2 2 2 3 3" xfId="45989"/>
    <cellStyle name="Normal 18 2 2 2 3 4" xfId="45990"/>
    <cellStyle name="Normal 18 2 2 2 4" xfId="45991"/>
    <cellStyle name="Normal 18 2 2 2 4 2" xfId="45992"/>
    <cellStyle name="Normal 18 2 2 2 5" xfId="45993"/>
    <cellStyle name="Normal 18 2 2 2 5 2" xfId="45994"/>
    <cellStyle name="Normal 18 2 2 2 6" xfId="45995"/>
    <cellStyle name="Normal 18 2 2 2 6 2" xfId="45996"/>
    <cellStyle name="Normal 18 2 2 2 7" xfId="45997"/>
    <cellStyle name="Normal 18 2 2 2 8" xfId="45998"/>
    <cellStyle name="Normal 18 2 2 2 9" xfId="45999"/>
    <cellStyle name="Normal 18 2 2 3" xfId="46000"/>
    <cellStyle name="Normal 18 2 2 3 2" xfId="46001"/>
    <cellStyle name="Normal 18 2 2 3 2 2" xfId="46002"/>
    <cellStyle name="Normal 18 2 2 3 2 3" xfId="46003"/>
    <cellStyle name="Normal 18 2 2 3 3" xfId="46004"/>
    <cellStyle name="Normal 18 2 2 3 3 2" xfId="46005"/>
    <cellStyle name="Normal 18 2 2 3 4" xfId="46006"/>
    <cellStyle name="Normal 18 2 2 3 5" xfId="46007"/>
    <cellStyle name="Normal 18 2 2 3 6" xfId="46008"/>
    <cellStyle name="Normal 18 2 2 3 7" xfId="46009"/>
    <cellStyle name="Normal 18 2 2 3 8" xfId="46010"/>
    <cellStyle name="Normal 18 2 2 3 9" xfId="46011"/>
    <cellStyle name="Normal 18 2 2 4" xfId="46012"/>
    <cellStyle name="Normal 18 2 2 4 2" xfId="46013"/>
    <cellStyle name="Normal 18 2 2 4 2 2" xfId="46014"/>
    <cellStyle name="Normal 18 2 2 4 3" xfId="46015"/>
    <cellStyle name="Normal 18 2 2 4 4" xfId="46016"/>
    <cellStyle name="Normal 18 2 2 5" xfId="46017"/>
    <cellStyle name="Normal 18 2 2 5 2" xfId="46018"/>
    <cellStyle name="Normal 18 2 2 6" xfId="46019"/>
    <cellStyle name="Normal 18 2 2 6 2" xfId="46020"/>
    <cellStyle name="Normal 18 2 2 7" xfId="46021"/>
    <cellStyle name="Normal 18 2 2 7 2" xfId="46022"/>
    <cellStyle name="Normal 18 2 2 8" xfId="46023"/>
    <cellStyle name="Normal 18 2 2 9" xfId="46024"/>
    <cellStyle name="Normal 18 2 3" xfId="46025"/>
    <cellStyle name="Normal 18 2 3 10" xfId="46026"/>
    <cellStyle name="Normal 18 2 3 11" xfId="46027"/>
    <cellStyle name="Normal 18 2 3 12" xfId="46028"/>
    <cellStyle name="Normal 18 2 3 2" xfId="46029"/>
    <cellStyle name="Normal 18 2 3 2 2" xfId="46030"/>
    <cellStyle name="Normal 18 2 3 2 2 2" xfId="46031"/>
    <cellStyle name="Normal 18 2 3 2 2 3" xfId="46032"/>
    <cellStyle name="Normal 18 2 3 2 3" xfId="46033"/>
    <cellStyle name="Normal 18 2 3 2 3 2" xfId="46034"/>
    <cellStyle name="Normal 18 2 3 2 4" xfId="46035"/>
    <cellStyle name="Normal 18 2 3 2 5" xfId="46036"/>
    <cellStyle name="Normal 18 2 3 2 6" xfId="46037"/>
    <cellStyle name="Normal 18 2 3 2 7" xfId="46038"/>
    <cellStyle name="Normal 18 2 3 2 8" xfId="46039"/>
    <cellStyle name="Normal 18 2 3 2 9" xfId="46040"/>
    <cellStyle name="Normal 18 2 3 3" xfId="46041"/>
    <cellStyle name="Normal 18 2 3 3 2" xfId="46042"/>
    <cellStyle name="Normal 18 2 3 3 2 2" xfId="46043"/>
    <cellStyle name="Normal 18 2 3 3 3" xfId="46044"/>
    <cellStyle name="Normal 18 2 3 3 4" xfId="46045"/>
    <cellStyle name="Normal 18 2 3 4" xfId="46046"/>
    <cellStyle name="Normal 18 2 3 4 2" xfId="46047"/>
    <cellStyle name="Normal 18 2 3 5" xfId="46048"/>
    <cellStyle name="Normal 18 2 3 5 2" xfId="46049"/>
    <cellStyle name="Normal 18 2 3 6" xfId="46050"/>
    <cellStyle name="Normal 18 2 3 6 2" xfId="46051"/>
    <cellStyle name="Normal 18 2 3 7" xfId="46052"/>
    <cellStyle name="Normal 18 2 3 8" xfId="46053"/>
    <cellStyle name="Normal 18 2 3 9" xfId="46054"/>
    <cellStyle name="Normal 18 2 4" xfId="46055"/>
    <cellStyle name="Normal 18 2 4 2" xfId="46056"/>
    <cellStyle name="Normal 18 2 4 2 2" xfId="46057"/>
    <cellStyle name="Normal 18 2 4 2 3" xfId="46058"/>
    <cellStyle name="Normal 18 2 4 3" xfId="46059"/>
    <cellStyle name="Normal 18 2 4 3 2" xfId="46060"/>
    <cellStyle name="Normal 18 2 4 4" xfId="46061"/>
    <cellStyle name="Normal 18 2 4 5" xfId="46062"/>
    <cellStyle name="Normal 18 2 4 6" xfId="46063"/>
    <cellStyle name="Normal 18 2 4 7" xfId="46064"/>
    <cellStyle name="Normal 18 2 4 8" xfId="46065"/>
    <cellStyle name="Normal 18 2 4 9" xfId="46066"/>
    <cellStyle name="Normal 18 2 5" xfId="46067"/>
    <cellStyle name="Normal 18 2 5 2" xfId="46068"/>
    <cellStyle name="Normal 18 2 5 2 2" xfId="46069"/>
    <cellStyle name="Normal 18 2 5 3" xfId="46070"/>
    <cellStyle name="Normal 18 2 5 4" xfId="46071"/>
    <cellStyle name="Normal 18 2 5 5" xfId="46072"/>
    <cellStyle name="Normal 18 2 6" xfId="46073"/>
    <cellStyle name="Normal 18 2 6 2" xfId="46074"/>
    <cellStyle name="Normal 18 2 7" xfId="46075"/>
    <cellStyle name="Normal 18 2 7 2" xfId="46076"/>
    <cellStyle name="Normal 18 2 8" xfId="46077"/>
    <cellStyle name="Normal 18 2 8 2" xfId="46078"/>
    <cellStyle name="Normal 18 2 9" xfId="46079"/>
    <cellStyle name="Normal 18 3" xfId="18573"/>
    <cellStyle name="Normal 18 3 10" xfId="46080"/>
    <cellStyle name="Normal 18 3 11" xfId="46081"/>
    <cellStyle name="Normal 18 3 12" xfId="46082"/>
    <cellStyle name="Normal 18 3 13" xfId="46083"/>
    <cellStyle name="Normal 18 3 2" xfId="18574"/>
    <cellStyle name="Normal 18 3 2 10" xfId="46084"/>
    <cellStyle name="Normal 18 3 2 11" xfId="46085"/>
    <cellStyle name="Normal 18 3 2 12" xfId="46086"/>
    <cellStyle name="Normal 18 3 2 2" xfId="18575"/>
    <cellStyle name="Normal 18 3 2 2 2" xfId="18576"/>
    <cellStyle name="Normal 18 3 2 2 2 2" xfId="46087"/>
    <cellStyle name="Normal 18 3 2 2 2 3" xfId="46088"/>
    <cellStyle name="Normal 18 3 2 2 3" xfId="46089"/>
    <cellStyle name="Normal 18 3 2 2 3 2" xfId="46090"/>
    <cellStyle name="Normal 18 3 2 2 4" xfId="46091"/>
    <cellStyle name="Normal 18 3 2 2 5" xfId="46092"/>
    <cellStyle name="Normal 18 3 2 2 6" xfId="46093"/>
    <cellStyle name="Normal 18 3 2 2 7" xfId="46094"/>
    <cellStyle name="Normal 18 3 2 2 8" xfId="46095"/>
    <cellStyle name="Normal 18 3 2 2 9" xfId="46096"/>
    <cellStyle name="Normal 18 3 2 3" xfId="18577"/>
    <cellStyle name="Normal 18 3 2 3 2" xfId="18578"/>
    <cellStyle name="Normal 18 3 2 3 2 2" xfId="46097"/>
    <cellStyle name="Normal 18 3 2 3 3" xfId="46098"/>
    <cellStyle name="Normal 18 3 2 3 4" xfId="46099"/>
    <cellStyle name="Normal 18 3 2 4" xfId="18579"/>
    <cellStyle name="Normal 18 3 2 4 2" xfId="18580"/>
    <cellStyle name="Normal 18 3 2 5" xfId="18581"/>
    <cellStyle name="Normal 18 3 2 5 2" xfId="46100"/>
    <cellStyle name="Normal 18 3 2 6" xfId="18582"/>
    <cellStyle name="Normal 18 3 2 6 2" xfId="46101"/>
    <cellStyle name="Normal 18 3 2 7" xfId="36977"/>
    <cellStyle name="Normal 18 3 2 8" xfId="46102"/>
    <cellStyle name="Normal 18 3 2 9" xfId="46103"/>
    <cellStyle name="Normal 18 3 3" xfId="18583"/>
    <cellStyle name="Normal 18 3 3 2" xfId="18584"/>
    <cellStyle name="Normal 18 3 3 2 2" xfId="46104"/>
    <cellStyle name="Normal 18 3 3 2 3" xfId="46105"/>
    <cellStyle name="Normal 18 3 3 3" xfId="46106"/>
    <cellStyle name="Normal 18 3 3 3 2" xfId="46107"/>
    <cellStyle name="Normal 18 3 3 4" xfId="46108"/>
    <cellStyle name="Normal 18 3 3 5" xfId="46109"/>
    <cellStyle name="Normal 18 3 3 6" xfId="46110"/>
    <cellStyle name="Normal 18 3 3 7" xfId="46111"/>
    <cellStyle name="Normal 18 3 3 8" xfId="46112"/>
    <cellStyle name="Normal 18 3 3 9" xfId="46113"/>
    <cellStyle name="Normal 18 3 4" xfId="18585"/>
    <cellStyle name="Normal 18 3 4 2" xfId="18586"/>
    <cellStyle name="Normal 18 3 4 2 2" xfId="46114"/>
    <cellStyle name="Normal 18 3 4 3" xfId="46115"/>
    <cellStyle name="Normal 18 3 4 4" xfId="46116"/>
    <cellStyle name="Normal 18 3 5" xfId="18587"/>
    <cellStyle name="Normal 18 3 5 2" xfId="18588"/>
    <cellStyle name="Normal 18 3 6" xfId="18589"/>
    <cellStyle name="Normal 18 3 6 2" xfId="46117"/>
    <cellStyle name="Normal 18 3 7" xfId="18590"/>
    <cellStyle name="Normal 18 3 7 2" xfId="46118"/>
    <cellStyle name="Normal 18 3 8" xfId="36978"/>
    <cellStyle name="Normal 18 3 9" xfId="46119"/>
    <cellStyle name="Normal 18 4" xfId="46120"/>
    <cellStyle name="Normal 18 4 10" xfId="46121"/>
    <cellStyle name="Normal 18 4 11" xfId="46122"/>
    <cellStyle name="Normal 18 4 12" xfId="46123"/>
    <cellStyle name="Normal 18 4 2" xfId="46124"/>
    <cellStyle name="Normal 18 4 2 2" xfId="46125"/>
    <cellStyle name="Normal 18 4 2 2 2" xfId="46126"/>
    <cellStyle name="Normal 18 4 2 2 3" xfId="46127"/>
    <cellStyle name="Normal 18 4 2 3" xfId="46128"/>
    <cellStyle name="Normal 18 4 2 3 2" xfId="46129"/>
    <cellStyle name="Normal 18 4 2 4" xfId="46130"/>
    <cellStyle name="Normal 18 4 2 5" xfId="46131"/>
    <cellStyle name="Normal 18 4 2 6" xfId="46132"/>
    <cellStyle name="Normal 18 4 2 7" xfId="46133"/>
    <cellStyle name="Normal 18 4 2 8" xfId="46134"/>
    <cellStyle name="Normal 18 4 2 9" xfId="46135"/>
    <cellStyle name="Normal 18 4 3" xfId="46136"/>
    <cellStyle name="Normal 18 4 3 2" xfId="46137"/>
    <cellStyle name="Normal 18 4 3 2 2" xfId="46138"/>
    <cellStyle name="Normal 18 4 3 3" xfId="46139"/>
    <cellStyle name="Normal 18 4 3 4" xfId="46140"/>
    <cellStyle name="Normal 18 4 4" xfId="46141"/>
    <cellStyle name="Normal 18 4 4 2" xfId="46142"/>
    <cellStyle name="Normal 18 4 5" xfId="46143"/>
    <cellStyle name="Normal 18 4 5 2" xfId="46144"/>
    <cellStyle name="Normal 18 4 6" xfId="46145"/>
    <cellStyle name="Normal 18 4 6 2" xfId="46146"/>
    <cellStyle name="Normal 18 4 7" xfId="46147"/>
    <cellStyle name="Normal 18 4 8" xfId="46148"/>
    <cellStyle name="Normal 18 4 9" xfId="46149"/>
    <cellStyle name="Normal 18 5" xfId="46150"/>
    <cellStyle name="Normal 18 5 2" xfId="46151"/>
    <cellStyle name="Normal 18 5 2 2" xfId="46152"/>
    <cellStyle name="Normal 18 5 2 3" xfId="46153"/>
    <cellStyle name="Normal 18 5 3" xfId="46154"/>
    <cellStyle name="Normal 18 5 3 2" xfId="46155"/>
    <cellStyle name="Normal 18 5 4" xfId="46156"/>
    <cellStyle name="Normal 18 5 5" xfId="46157"/>
    <cellStyle name="Normal 18 5 6" xfId="46158"/>
    <cellStyle name="Normal 18 5 7" xfId="46159"/>
    <cellStyle name="Normal 18 5 8" xfId="46160"/>
    <cellStyle name="Normal 18 5 9" xfId="46161"/>
    <cellStyle name="Normal 18 6" xfId="46162"/>
    <cellStyle name="Normal 18 6 2" xfId="46163"/>
    <cellStyle name="Normal 18 6 2 2" xfId="46164"/>
    <cellStyle name="Normal 18 6 3" xfId="46165"/>
    <cellStyle name="Normal 18 6 4" xfId="46166"/>
    <cellStyle name="Normal 18 6 5" xfId="46167"/>
    <cellStyle name="Normal 18 7" xfId="46168"/>
    <cellStyle name="Normal 18 7 2" xfId="46169"/>
    <cellStyle name="Normal 18 8" xfId="46170"/>
    <cellStyle name="Normal 18 8 2" xfId="46171"/>
    <cellStyle name="Normal 18 9" xfId="46172"/>
    <cellStyle name="Normal 18 9 2" xfId="46173"/>
    <cellStyle name="Normal 180" xfId="46174"/>
    <cellStyle name="Normal 181" xfId="46175"/>
    <cellStyle name="Normal 182" xfId="46176"/>
    <cellStyle name="Normal 183" xfId="46177"/>
    <cellStyle name="Normal 184" xfId="46178"/>
    <cellStyle name="Normal 185" xfId="46179"/>
    <cellStyle name="Normal 186" xfId="46180"/>
    <cellStyle name="Normal 187" xfId="46181"/>
    <cellStyle name="Normal 188" xfId="46182"/>
    <cellStyle name="Normal 189" xfId="46183"/>
    <cellStyle name="Normal 19" xfId="18591"/>
    <cellStyle name="Normal 19 2" xfId="18592"/>
    <cellStyle name="Normal 19 2 2" xfId="18593"/>
    <cellStyle name="Normal 19 2 2 2" xfId="46184"/>
    <cellStyle name="Normal 19 2 2 2 2" xfId="46185"/>
    <cellStyle name="Normal 19 2 2 3" xfId="46186"/>
    <cellStyle name="Normal 19 2 3" xfId="46187"/>
    <cellStyle name="Normal 19 2 3 2" xfId="46188"/>
    <cellStyle name="Normal 19 2 4" xfId="46189"/>
    <cellStyle name="Normal 19 3" xfId="46190"/>
    <cellStyle name="Normal 19 3 2" xfId="46191"/>
    <cellStyle name="Normal 19 3 2 2" xfId="46192"/>
    <cellStyle name="Normal 19 3 3" xfId="46193"/>
    <cellStyle name="Normal 19 4" xfId="46194"/>
    <cellStyle name="Normal 19 4 2" xfId="46195"/>
    <cellStyle name="Normal 19 5" xfId="46196"/>
    <cellStyle name="Normal 19 6" xfId="46197"/>
    <cellStyle name="Normal 19 7" xfId="46198"/>
    <cellStyle name="Normal 190" xfId="46199"/>
    <cellStyle name="Normal 191" xfId="46200"/>
    <cellStyle name="Normal 192" xfId="46201"/>
    <cellStyle name="Normal 193" xfId="46202"/>
    <cellStyle name="Normal 194" xfId="46203"/>
    <cellStyle name="Normal 195" xfId="46204"/>
    <cellStyle name="Normal 196" xfId="46205"/>
    <cellStyle name="Normal 197" xfId="46206"/>
    <cellStyle name="Normal 198" xfId="46207"/>
    <cellStyle name="Normal 199" xfId="46208"/>
    <cellStyle name="Normal 2" xfId="8"/>
    <cellStyle name="Normal 2 10" xfId="18594"/>
    <cellStyle name="Normal 2 10 2" xfId="18595"/>
    <cellStyle name="Normal 2 10 2 2" xfId="18596"/>
    <cellStyle name="Normal 2 10 3" xfId="18597"/>
    <cellStyle name="Normal 2 10 4" xfId="18598"/>
    <cellStyle name="Normal 2 11" xfId="18599"/>
    <cellStyle name="Normal 2 11 2" xfId="18600"/>
    <cellStyle name="Normal 2 11 2 2" xfId="18601"/>
    <cellStyle name="Normal 2 11 3" xfId="18602"/>
    <cellStyle name="Normal 2 11 4" xfId="18603"/>
    <cellStyle name="Normal 2 12" xfId="18604"/>
    <cellStyle name="Normal 2 12 2" xfId="18605"/>
    <cellStyle name="Normal 2 12 3" xfId="18606"/>
    <cellStyle name="Normal 2 12 4" xfId="18607"/>
    <cellStyle name="Normal 2 13" xfId="18608"/>
    <cellStyle name="Normal 2 13 2" xfId="18609"/>
    <cellStyle name="Normal 2 13 3" xfId="18610"/>
    <cellStyle name="Normal 2 13 4" xfId="18611"/>
    <cellStyle name="Normal 2 14" xfId="18612"/>
    <cellStyle name="Normal 2 14 10" xfId="18613"/>
    <cellStyle name="Normal 2 14 11" xfId="36979"/>
    <cellStyle name="Normal 2 14 2" xfId="18614"/>
    <cellStyle name="Normal 2 14 2 2" xfId="18615"/>
    <cellStyle name="Normal 2 14 2 2 2" xfId="18616"/>
    <cellStyle name="Normal 2 14 2 2 2 2" xfId="18617"/>
    <cellStyle name="Normal 2 14 2 2 3" xfId="18618"/>
    <cellStyle name="Normal 2 14 2 2 3 2" xfId="18619"/>
    <cellStyle name="Normal 2 14 2 2 4" xfId="18620"/>
    <cellStyle name="Normal 2 14 2 2 4 2" xfId="18621"/>
    <cellStyle name="Normal 2 14 2 2 5" xfId="18622"/>
    <cellStyle name="Normal 2 14 2 2 6" xfId="18623"/>
    <cellStyle name="Normal 2 14 2 2 7" xfId="36980"/>
    <cellStyle name="Normal 2 14 2 3" xfId="18624"/>
    <cellStyle name="Normal 2 14 2 3 2" xfId="18625"/>
    <cellStyle name="Normal 2 14 2 4" xfId="18626"/>
    <cellStyle name="Normal 2 14 2 4 2" xfId="18627"/>
    <cellStyle name="Normal 2 14 2 5" xfId="18628"/>
    <cellStyle name="Normal 2 14 2 5 2" xfId="18629"/>
    <cellStyle name="Normal 2 14 2 6" xfId="18630"/>
    <cellStyle name="Normal 2 14 2 7" xfId="18631"/>
    <cellStyle name="Normal 2 14 2 8" xfId="36981"/>
    <cellStyle name="Normal 2 14 3" xfId="18632"/>
    <cellStyle name="Normal 2 14 4" xfId="18633"/>
    <cellStyle name="Normal 2 14 4 2" xfId="18634"/>
    <cellStyle name="Normal 2 14 4 2 2" xfId="18635"/>
    <cellStyle name="Normal 2 14 4 2 2 2" xfId="18636"/>
    <cellStyle name="Normal 2 14 4 2 3" xfId="18637"/>
    <cellStyle name="Normal 2 14 4 2 3 2" xfId="18638"/>
    <cellStyle name="Normal 2 14 4 2 4" xfId="18639"/>
    <cellStyle name="Normal 2 14 4 2 4 2" xfId="18640"/>
    <cellStyle name="Normal 2 14 4 2 5" xfId="18641"/>
    <cellStyle name="Normal 2 14 4 2 6" xfId="18642"/>
    <cellStyle name="Normal 2 14 4 2 7" xfId="36982"/>
    <cellStyle name="Normal 2 14 4 3" xfId="18643"/>
    <cellStyle name="Normal 2 14 4 3 2" xfId="18644"/>
    <cellStyle name="Normal 2 14 4 4" xfId="18645"/>
    <cellStyle name="Normal 2 14 4 4 2" xfId="18646"/>
    <cellStyle name="Normal 2 14 4 5" xfId="18647"/>
    <cellStyle name="Normal 2 14 4 5 2" xfId="18648"/>
    <cellStyle name="Normal 2 14 4 6" xfId="18649"/>
    <cellStyle name="Normal 2 14 4 7" xfId="18650"/>
    <cellStyle name="Normal 2 14 4 8" xfId="36983"/>
    <cellStyle name="Normal 2 14 5" xfId="18651"/>
    <cellStyle name="Normal 2 14 5 2" xfId="18652"/>
    <cellStyle name="Normal 2 14 5 2 2" xfId="18653"/>
    <cellStyle name="Normal 2 14 5 3" xfId="18654"/>
    <cellStyle name="Normal 2 14 5 3 2" xfId="18655"/>
    <cellStyle name="Normal 2 14 5 4" xfId="18656"/>
    <cellStyle name="Normal 2 14 5 4 2" xfId="18657"/>
    <cellStyle name="Normal 2 14 5 5" xfId="18658"/>
    <cellStyle name="Normal 2 14 5 6" xfId="18659"/>
    <cellStyle name="Normal 2 14 5 7" xfId="36984"/>
    <cellStyle name="Normal 2 14 6" xfId="18660"/>
    <cellStyle name="Normal 2 14 6 2" xfId="18661"/>
    <cellStyle name="Normal 2 14 7" xfId="18662"/>
    <cellStyle name="Normal 2 14 7 2" xfId="18663"/>
    <cellStyle name="Normal 2 14 8" xfId="18664"/>
    <cellStyle name="Normal 2 14 8 2" xfId="18665"/>
    <cellStyle name="Normal 2 14 9" xfId="18666"/>
    <cellStyle name="Normal 2 15" xfId="18667"/>
    <cellStyle name="Normal 2 16" xfId="18668"/>
    <cellStyle name="Normal 2 17" xfId="18669"/>
    <cellStyle name="Normal 2 18" xfId="18670"/>
    <cellStyle name="Normal 2 19" xfId="18671"/>
    <cellStyle name="Normal 2 2" xfId="16"/>
    <cellStyle name="Normal 2 2 2" xfId="18672"/>
    <cellStyle name="Normal 2 2 2 10" xfId="46209"/>
    <cellStyle name="Normal 2 2 2 11" xfId="46210"/>
    <cellStyle name="Normal 2 2 2 12" xfId="46211"/>
    <cellStyle name="Normal 2 2 2 13" xfId="46212"/>
    <cellStyle name="Normal 2 2 2 14" xfId="46213"/>
    <cellStyle name="Normal 2 2 2 2" xfId="46214"/>
    <cellStyle name="Normal 2 2 2 2 10" xfId="46215"/>
    <cellStyle name="Normal 2 2 2 2 11" xfId="46216"/>
    <cellStyle name="Normal 2 2 2 2 12" xfId="46217"/>
    <cellStyle name="Normal 2 2 2 2 13" xfId="46218"/>
    <cellStyle name="Normal 2 2 2 2 2" xfId="46219"/>
    <cellStyle name="Normal 2 2 2 2 2 10" xfId="46220"/>
    <cellStyle name="Normal 2 2 2 2 2 11" xfId="46221"/>
    <cellStyle name="Normal 2 2 2 2 2 2" xfId="46222"/>
    <cellStyle name="Normal 2 2 2 2 2 2 2" xfId="46223"/>
    <cellStyle name="Normal 2 2 2 2 2 2 2 2" xfId="46224"/>
    <cellStyle name="Normal 2 2 2 2 2 2 2 2 2" xfId="46225"/>
    <cellStyle name="Normal 2 2 2 2 2 2 2 3" xfId="46226"/>
    <cellStyle name="Normal 2 2 2 2 2 2 3" xfId="46227"/>
    <cellStyle name="Normal 2 2 2 2 2 2 3 2" xfId="46228"/>
    <cellStyle name="Normal 2 2 2 2 2 2 4" xfId="46229"/>
    <cellStyle name="Normal 2 2 2 2 2 2 5" xfId="46230"/>
    <cellStyle name="Normal 2 2 2 2 2 2 6" xfId="46231"/>
    <cellStyle name="Normal 2 2 2 2 2 2 7" xfId="46232"/>
    <cellStyle name="Normal 2 2 2 2 2 2 8" xfId="46233"/>
    <cellStyle name="Normal 2 2 2 2 2 3" xfId="46234"/>
    <cellStyle name="Normal 2 2 2 2 2 3 2" xfId="46235"/>
    <cellStyle name="Normal 2 2 2 2 2 3 2 2" xfId="46236"/>
    <cellStyle name="Normal 2 2 2 2 2 3 3" xfId="46237"/>
    <cellStyle name="Normal 2 2 2 2 2 3 4" xfId="46238"/>
    <cellStyle name="Normal 2 2 2 2 2 4" xfId="46239"/>
    <cellStyle name="Normal 2 2 2 2 2 4 2" xfId="46240"/>
    <cellStyle name="Normal 2 2 2 2 2 5" xfId="46241"/>
    <cellStyle name="Normal 2 2 2 2 2 5 2" xfId="46242"/>
    <cellStyle name="Normal 2 2 2 2 2 6" xfId="46243"/>
    <cellStyle name="Normal 2 2 2 2 2 6 2" xfId="46244"/>
    <cellStyle name="Normal 2 2 2 2 2 7" xfId="46245"/>
    <cellStyle name="Normal 2 2 2 2 2 8" xfId="46246"/>
    <cellStyle name="Normal 2 2 2 2 2 9" xfId="46247"/>
    <cellStyle name="Normal 2 2 2 2 3" xfId="46248"/>
    <cellStyle name="Normal 2 2 2 2 3 2" xfId="46249"/>
    <cellStyle name="Normal 2 2 2 2 3 2 2" xfId="46250"/>
    <cellStyle name="Normal 2 2 2 2 3 2 2 2" xfId="46251"/>
    <cellStyle name="Normal 2 2 2 2 3 2 3" xfId="46252"/>
    <cellStyle name="Normal 2 2 2 2 3 3" xfId="46253"/>
    <cellStyle name="Normal 2 2 2 2 3 3 2" xfId="46254"/>
    <cellStyle name="Normal 2 2 2 2 3 4" xfId="46255"/>
    <cellStyle name="Normal 2 2 2 2 3 5" xfId="46256"/>
    <cellStyle name="Normal 2 2 2 2 3 6" xfId="46257"/>
    <cellStyle name="Normal 2 2 2 2 3 7" xfId="46258"/>
    <cellStyle name="Normal 2 2 2 2 3 8" xfId="46259"/>
    <cellStyle name="Normal 2 2 2 2 4" xfId="46260"/>
    <cellStyle name="Normal 2 2 2 2 4 2" xfId="46261"/>
    <cellStyle name="Normal 2 2 2 2 4 2 2" xfId="46262"/>
    <cellStyle name="Normal 2 2 2 2 4 3" xfId="46263"/>
    <cellStyle name="Normal 2 2 2 2 4 4" xfId="46264"/>
    <cellStyle name="Normal 2 2 2 2 5" xfId="46265"/>
    <cellStyle name="Normal 2 2 2 2 5 2" xfId="46266"/>
    <cellStyle name="Normal 2 2 2 2 6" xfId="46267"/>
    <cellStyle name="Normal 2 2 2 2 6 2" xfId="46268"/>
    <cellStyle name="Normal 2 2 2 2 7" xfId="46269"/>
    <cellStyle name="Normal 2 2 2 2 7 2" xfId="46270"/>
    <cellStyle name="Normal 2 2 2 2 8" xfId="46271"/>
    <cellStyle name="Normal 2 2 2 2 9" xfId="46272"/>
    <cellStyle name="Normal 2 2 2 3" xfId="46273"/>
    <cellStyle name="Normal 2 2 2 3 10" xfId="46274"/>
    <cellStyle name="Normal 2 2 2 3 11" xfId="46275"/>
    <cellStyle name="Normal 2 2 2 3 2" xfId="46276"/>
    <cellStyle name="Normal 2 2 2 3 2 2" xfId="46277"/>
    <cellStyle name="Normal 2 2 2 3 2 2 2" xfId="46278"/>
    <cellStyle name="Normal 2 2 2 3 2 2 2 2" xfId="46279"/>
    <cellStyle name="Normal 2 2 2 3 2 2 3" xfId="46280"/>
    <cellStyle name="Normal 2 2 2 3 2 3" xfId="46281"/>
    <cellStyle name="Normal 2 2 2 3 2 3 2" xfId="46282"/>
    <cellStyle name="Normal 2 2 2 3 2 4" xfId="46283"/>
    <cellStyle name="Normal 2 2 2 3 2 5" xfId="46284"/>
    <cellStyle name="Normal 2 2 2 3 2 6" xfId="46285"/>
    <cellStyle name="Normal 2 2 2 3 2 7" xfId="46286"/>
    <cellStyle name="Normal 2 2 2 3 2 8" xfId="46287"/>
    <cellStyle name="Normal 2 2 2 3 3" xfId="46288"/>
    <cellStyle name="Normal 2 2 2 3 3 2" xfId="46289"/>
    <cellStyle name="Normal 2 2 2 3 3 2 2" xfId="46290"/>
    <cellStyle name="Normal 2 2 2 3 3 3" xfId="46291"/>
    <cellStyle name="Normal 2 2 2 3 3 4" xfId="46292"/>
    <cellStyle name="Normal 2 2 2 3 4" xfId="46293"/>
    <cellStyle name="Normal 2 2 2 3 4 2" xfId="46294"/>
    <cellStyle name="Normal 2 2 2 3 5" xfId="46295"/>
    <cellStyle name="Normal 2 2 2 3 5 2" xfId="46296"/>
    <cellStyle name="Normal 2 2 2 3 6" xfId="46297"/>
    <cellStyle name="Normal 2 2 2 3 6 2" xfId="46298"/>
    <cellStyle name="Normal 2 2 2 3 7" xfId="46299"/>
    <cellStyle name="Normal 2 2 2 3 8" xfId="46300"/>
    <cellStyle name="Normal 2 2 2 3 9" xfId="46301"/>
    <cellStyle name="Normal 2 2 2 4" xfId="46302"/>
    <cellStyle name="Normal 2 2 2 4 2" xfId="46303"/>
    <cellStyle name="Normal 2 2 2 4 2 2" xfId="46304"/>
    <cellStyle name="Normal 2 2 2 4 2 2 2" xfId="46305"/>
    <cellStyle name="Normal 2 2 2 4 2 3" xfId="46306"/>
    <cellStyle name="Normal 2 2 2 4 3" xfId="46307"/>
    <cellStyle name="Normal 2 2 2 4 3 2" xfId="46308"/>
    <cellStyle name="Normal 2 2 2 4 4" xfId="46309"/>
    <cellStyle name="Normal 2 2 2 4 5" xfId="46310"/>
    <cellStyle name="Normal 2 2 2 4 6" xfId="46311"/>
    <cellStyle name="Normal 2 2 2 4 7" xfId="46312"/>
    <cellStyle name="Normal 2 2 2 4 8" xfId="46313"/>
    <cellStyle name="Normal 2 2 2 5" xfId="46314"/>
    <cellStyle name="Normal 2 2 2 5 2" xfId="46315"/>
    <cellStyle name="Normal 2 2 2 5 2 2" xfId="46316"/>
    <cellStyle name="Normal 2 2 2 5 3" xfId="46317"/>
    <cellStyle name="Normal 2 2 2 5 4" xfId="46318"/>
    <cellStyle name="Normal 2 2 2 6" xfId="46319"/>
    <cellStyle name="Normal 2 2 2 6 2" xfId="46320"/>
    <cellStyle name="Normal 2 2 2 7" xfId="46321"/>
    <cellStyle name="Normal 2 2 2 7 2" xfId="46322"/>
    <cellStyle name="Normal 2 2 2 8" xfId="46323"/>
    <cellStyle name="Normal 2 2 2 8 2" xfId="46324"/>
    <cellStyle name="Normal 2 2 2 9" xfId="46325"/>
    <cellStyle name="Normal 2 2 3" xfId="18673"/>
    <cellStyle name="Normal 2 2 3 2" xfId="18674"/>
    <cellStyle name="Normal 2 2 3 2 2" xfId="46326"/>
    <cellStyle name="Normal 2 2 3 2 2 2" xfId="46327"/>
    <cellStyle name="Normal 2 2 3 2 2 2 2" xfId="46328"/>
    <cellStyle name="Normal 2 2 3 2 2 2 2 2" xfId="46329"/>
    <cellStyle name="Normal 2 2 3 2 2 2 3" xfId="46330"/>
    <cellStyle name="Normal 2 2 3 2 2 3" xfId="46331"/>
    <cellStyle name="Normal 2 2 3 2 2 3 2" xfId="46332"/>
    <cellStyle name="Normal 2 2 3 2 2 4" xfId="46333"/>
    <cellStyle name="Normal 2 2 3 2 3" xfId="46334"/>
    <cellStyle name="Normal 2 2 3 2 3 2" xfId="46335"/>
    <cellStyle name="Normal 2 2 3 2 3 2 2" xfId="46336"/>
    <cellStyle name="Normal 2 2 3 2 3 3" xfId="46337"/>
    <cellStyle name="Normal 2 2 3 2 4" xfId="46338"/>
    <cellStyle name="Normal 2 2 3 2 4 2" xfId="46339"/>
    <cellStyle name="Normal 2 2 3 2 5" xfId="46340"/>
    <cellStyle name="Normal 2 2 3 3" xfId="18675"/>
    <cellStyle name="Normal 2 2 3 3 2" xfId="46341"/>
    <cellStyle name="Normal 2 2 3 3 2 2" xfId="46342"/>
    <cellStyle name="Normal 2 2 3 3 2 2 2" xfId="46343"/>
    <cellStyle name="Normal 2 2 3 3 2 3" xfId="46344"/>
    <cellStyle name="Normal 2 2 3 3 3" xfId="46345"/>
    <cellStyle name="Normal 2 2 3 3 3 2" xfId="46346"/>
    <cellStyle name="Normal 2 2 3 3 4" xfId="46347"/>
    <cellStyle name="Normal 2 2 3 4" xfId="18676"/>
    <cellStyle name="Normal 2 2 3 4 2" xfId="46348"/>
    <cellStyle name="Normal 2 2 3 4 2 2" xfId="46349"/>
    <cellStyle name="Normal 2 2 3 4 3" xfId="46350"/>
    <cellStyle name="Normal 2 2 3 5" xfId="46351"/>
    <cellStyle name="Normal 2 2 3 5 2" xfId="46352"/>
    <cellStyle name="Normal 2 2 3 6" xfId="46353"/>
    <cellStyle name="Normal 2 2 4" xfId="18677"/>
    <cellStyle name="Normal 2 2 4 2" xfId="18678"/>
    <cellStyle name="Normal 2 2 4 2 2" xfId="46354"/>
    <cellStyle name="Normal 2 2 4 2 2 2" xfId="46355"/>
    <cellStyle name="Normal 2 2 4 2 2 2 2" xfId="46356"/>
    <cellStyle name="Normal 2 2 4 2 2 3" xfId="46357"/>
    <cellStyle name="Normal 2 2 4 2 3" xfId="46358"/>
    <cellStyle name="Normal 2 2 4 2 3 2" xfId="46359"/>
    <cellStyle name="Normal 2 2 4 2 4" xfId="46360"/>
    <cellStyle name="Normal 2 2 4 3" xfId="18679"/>
    <cellStyle name="Normal 2 2 4 3 2" xfId="46361"/>
    <cellStyle name="Normal 2 2 4 3 2 2" xfId="46362"/>
    <cellStyle name="Normal 2 2 4 3 3" xfId="46363"/>
    <cellStyle name="Normal 2 2 4 4" xfId="18680"/>
    <cellStyle name="Normal 2 2 4 4 2" xfId="46364"/>
    <cellStyle name="Normal 2 2 4 5" xfId="46365"/>
    <cellStyle name="Normal 2 2 5" xfId="18681"/>
    <cellStyle name="Normal 2 2 5 10" xfId="46366"/>
    <cellStyle name="Normal 2 2 5 11" xfId="46367"/>
    <cellStyle name="Normal 2 2 5 2" xfId="18682"/>
    <cellStyle name="Normal 2 2 5 2 2" xfId="46368"/>
    <cellStyle name="Normal 2 2 5 2 2 2" xfId="46369"/>
    <cellStyle name="Normal 2 2 5 2 2 3" xfId="46370"/>
    <cellStyle name="Normal 2 2 5 2 3" xfId="46371"/>
    <cellStyle name="Normal 2 2 5 2 3 2" xfId="46372"/>
    <cellStyle name="Normal 2 2 5 2 4" xfId="46373"/>
    <cellStyle name="Normal 2 2 5 2 5" xfId="46374"/>
    <cellStyle name="Normal 2 2 5 2 6" xfId="46375"/>
    <cellStyle name="Normal 2 2 5 2 7" xfId="46376"/>
    <cellStyle name="Normal 2 2 5 2 8" xfId="46377"/>
    <cellStyle name="Normal 2 2 5 3" xfId="18683"/>
    <cellStyle name="Normal 2 2 5 3 2" xfId="46378"/>
    <cellStyle name="Normal 2 2 5 3 3" xfId="46379"/>
    <cellStyle name="Normal 2 2 5 4" xfId="18684"/>
    <cellStyle name="Normal 2 2 5 4 2" xfId="46380"/>
    <cellStyle name="Normal 2 2 5 5" xfId="18685"/>
    <cellStyle name="Normal 2 2 5 5 2" xfId="46381"/>
    <cellStyle name="Normal 2 2 5 6" xfId="46382"/>
    <cellStyle name="Normal 2 2 5 7" xfId="46383"/>
    <cellStyle name="Normal 2 2 5 8" xfId="46384"/>
    <cellStyle name="Normal 2 2 5 9" xfId="46385"/>
    <cellStyle name="Normal 2 2 6" xfId="18686"/>
    <cellStyle name="Normal 2 2 6 2" xfId="46386"/>
    <cellStyle name="Normal 2 2 6 2 2" xfId="46387"/>
    <cellStyle name="Normal 2 2 6 2 3" xfId="46388"/>
    <cellStyle name="Normal 2 2 6 3" xfId="46389"/>
    <cellStyle name="Normal 2 2 6 4" xfId="46390"/>
    <cellStyle name="Normal 2 2 6 5" xfId="46391"/>
    <cellStyle name="Normal 2 2 6 6" xfId="46392"/>
    <cellStyle name="Normal 2 2 6 7" xfId="46393"/>
    <cellStyle name="Normal 2 2 7" xfId="18687"/>
    <cellStyle name="Normal 2 2 7 2" xfId="46394"/>
    <cellStyle name="Normal 2 2 8" xfId="18688"/>
    <cellStyle name="Normal 2 2 9" xfId="40145"/>
    <cellStyle name="Normal 2 2_II-I-1 TRAN" xfId="46395"/>
    <cellStyle name="Normal 2 20" xfId="18689"/>
    <cellStyle name="Normal 2 21" xfId="18690"/>
    <cellStyle name="Normal 2 22" xfId="18691"/>
    <cellStyle name="Normal 2 23" xfId="18692"/>
    <cellStyle name="Normal 2 24" xfId="18693"/>
    <cellStyle name="Normal 2 25" xfId="18694"/>
    <cellStyle name="Normal 2 26" xfId="18695"/>
    <cellStyle name="Normal 2 27" xfId="18696"/>
    <cellStyle name="Normal 2 28" xfId="18697"/>
    <cellStyle name="Normal 2 29" xfId="18698"/>
    <cellStyle name="Normal 2 3" xfId="17"/>
    <cellStyle name="Normal 2 3 2" xfId="18699"/>
    <cellStyle name="Normal 2 3 2 10" xfId="46396"/>
    <cellStyle name="Normal 2 3 2 11" xfId="46397"/>
    <cellStyle name="Normal 2 3 2 12" xfId="46398"/>
    <cellStyle name="Normal 2 3 2 13" xfId="46399"/>
    <cellStyle name="Normal 2 3 2 14" xfId="46400"/>
    <cellStyle name="Normal 2 3 2 15" xfId="46401"/>
    <cellStyle name="Normal 2 3 2 2" xfId="18700"/>
    <cellStyle name="Normal 2 3 2 2 10" xfId="46402"/>
    <cellStyle name="Normal 2 3 2 2 11" xfId="46403"/>
    <cellStyle name="Normal 2 3 2 2 12" xfId="46404"/>
    <cellStyle name="Normal 2 3 2 2 13" xfId="46405"/>
    <cellStyle name="Normal 2 3 2 2 2" xfId="18701"/>
    <cellStyle name="Normal 2 3 2 2 2 10" xfId="46406"/>
    <cellStyle name="Normal 2 3 2 2 2 11" xfId="46407"/>
    <cellStyle name="Normal 2 3 2 2 2 12" xfId="46408"/>
    <cellStyle name="Normal 2 3 2 2 2 2" xfId="18702"/>
    <cellStyle name="Normal 2 3 2 2 2 2 2" xfId="18703"/>
    <cellStyle name="Normal 2 3 2 2 2 2 2 2" xfId="46409"/>
    <cellStyle name="Normal 2 3 2 2 2 2 2 3" xfId="46410"/>
    <cellStyle name="Normal 2 3 2 2 2 2 3" xfId="46411"/>
    <cellStyle name="Normal 2 3 2 2 2 2 3 2" xfId="46412"/>
    <cellStyle name="Normal 2 3 2 2 2 2 4" xfId="46413"/>
    <cellStyle name="Normal 2 3 2 2 2 2 5" xfId="46414"/>
    <cellStyle name="Normal 2 3 2 2 2 2 6" xfId="46415"/>
    <cellStyle name="Normal 2 3 2 2 2 2 7" xfId="46416"/>
    <cellStyle name="Normal 2 3 2 2 2 2 8" xfId="46417"/>
    <cellStyle name="Normal 2 3 2 2 2 2 9" xfId="46418"/>
    <cellStyle name="Normal 2 3 2 2 2 3" xfId="18704"/>
    <cellStyle name="Normal 2 3 2 2 2 3 2" xfId="18705"/>
    <cellStyle name="Normal 2 3 2 2 2 3 2 2" xfId="46419"/>
    <cellStyle name="Normal 2 3 2 2 2 3 3" xfId="46420"/>
    <cellStyle name="Normal 2 3 2 2 2 3 4" xfId="46421"/>
    <cellStyle name="Normal 2 3 2 2 2 4" xfId="18706"/>
    <cellStyle name="Normal 2 3 2 2 2 4 2" xfId="18707"/>
    <cellStyle name="Normal 2 3 2 2 2 5" xfId="18708"/>
    <cellStyle name="Normal 2 3 2 2 2 5 2" xfId="46422"/>
    <cellStyle name="Normal 2 3 2 2 2 6" xfId="18709"/>
    <cellStyle name="Normal 2 3 2 2 2 6 2" xfId="46423"/>
    <cellStyle name="Normal 2 3 2 2 2 7" xfId="36985"/>
    <cellStyle name="Normal 2 3 2 2 2 8" xfId="46424"/>
    <cellStyle name="Normal 2 3 2 2 2 9" xfId="46425"/>
    <cellStyle name="Normal 2 3 2 2 3" xfId="18710"/>
    <cellStyle name="Normal 2 3 2 2 3 2" xfId="18711"/>
    <cellStyle name="Normal 2 3 2 2 3 2 2" xfId="46426"/>
    <cellStyle name="Normal 2 3 2 2 3 2 3" xfId="46427"/>
    <cellStyle name="Normal 2 3 2 2 3 3" xfId="46428"/>
    <cellStyle name="Normal 2 3 2 2 3 3 2" xfId="46429"/>
    <cellStyle name="Normal 2 3 2 2 3 4" xfId="46430"/>
    <cellStyle name="Normal 2 3 2 2 3 5" xfId="46431"/>
    <cellStyle name="Normal 2 3 2 2 3 6" xfId="46432"/>
    <cellStyle name="Normal 2 3 2 2 3 7" xfId="46433"/>
    <cellStyle name="Normal 2 3 2 2 3 8" xfId="46434"/>
    <cellStyle name="Normal 2 3 2 2 3 9" xfId="46435"/>
    <cellStyle name="Normal 2 3 2 2 4" xfId="18712"/>
    <cellStyle name="Normal 2 3 2 2 4 2" xfId="18713"/>
    <cellStyle name="Normal 2 3 2 2 4 2 2" xfId="46436"/>
    <cellStyle name="Normal 2 3 2 2 4 3" xfId="46437"/>
    <cellStyle name="Normal 2 3 2 2 4 4" xfId="46438"/>
    <cellStyle name="Normal 2 3 2 2 5" xfId="18714"/>
    <cellStyle name="Normal 2 3 2 2 5 2" xfId="18715"/>
    <cellStyle name="Normal 2 3 2 2 6" xfId="18716"/>
    <cellStyle name="Normal 2 3 2 2 6 2" xfId="46439"/>
    <cellStyle name="Normal 2 3 2 2 7" xfId="18717"/>
    <cellStyle name="Normal 2 3 2 2 7 2" xfId="46440"/>
    <cellStyle name="Normal 2 3 2 2 8" xfId="36986"/>
    <cellStyle name="Normal 2 3 2 2 9" xfId="46441"/>
    <cellStyle name="Normal 2 3 2 3" xfId="46442"/>
    <cellStyle name="Normal 2 3 2 3 10" xfId="46443"/>
    <cellStyle name="Normal 2 3 2 3 11" xfId="46444"/>
    <cellStyle name="Normal 2 3 2 3 12" xfId="46445"/>
    <cellStyle name="Normal 2 3 2 3 2" xfId="46446"/>
    <cellStyle name="Normal 2 3 2 3 2 2" xfId="46447"/>
    <cellStyle name="Normal 2 3 2 3 2 2 2" xfId="46448"/>
    <cellStyle name="Normal 2 3 2 3 2 2 3" xfId="46449"/>
    <cellStyle name="Normal 2 3 2 3 2 3" xfId="46450"/>
    <cellStyle name="Normal 2 3 2 3 2 3 2" xfId="46451"/>
    <cellStyle name="Normal 2 3 2 3 2 4" xfId="46452"/>
    <cellStyle name="Normal 2 3 2 3 2 5" xfId="46453"/>
    <cellStyle name="Normal 2 3 2 3 2 6" xfId="46454"/>
    <cellStyle name="Normal 2 3 2 3 2 7" xfId="46455"/>
    <cellStyle name="Normal 2 3 2 3 2 8" xfId="46456"/>
    <cellStyle name="Normal 2 3 2 3 2 9" xfId="46457"/>
    <cellStyle name="Normal 2 3 2 3 3" xfId="46458"/>
    <cellStyle name="Normal 2 3 2 3 3 2" xfId="46459"/>
    <cellStyle name="Normal 2 3 2 3 3 2 2" xfId="46460"/>
    <cellStyle name="Normal 2 3 2 3 3 3" xfId="46461"/>
    <cellStyle name="Normal 2 3 2 3 3 4" xfId="46462"/>
    <cellStyle name="Normal 2 3 2 3 4" xfId="46463"/>
    <cellStyle name="Normal 2 3 2 3 4 2" xfId="46464"/>
    <cellStyle name="Normal 2 3 2 3 5" xfId="46465"/>
    <cellStyle name="Normal 2 3 2 3 5 2" xfId="46466"/>
    <cellStyle name="Normal 2 3 2 3 6" xfId="46467"/>
    <cellStyle name="Normal 2 3 2 3 6 2" xfId="46468"/>
    <cellStyle name="Normal 2 3 2 3 7" xfId="46469"/>
    <cellStyle name="Normal 2 3 2 3 8" xfId="46470"/>
    <cellStyle name="Normal 2 3 2 3 9" xfId="46471"/>
    <cellStyle name="Normal 2 3 2 4" xfId="46472"/>
    <cellStyle name="Normal 2 3 2 4 2" xfId="46473"/>
    <cellStyle name="Normal 2 3 2 4 2 2" xfId="46474"/>
    <cellStyle name="Normal 2 3 2 4 2 3" xfId="46475"/>
    <cellStyle name="Normal 2 3 2 4 3" xfId="46476"/>
    <cellStyle name="Normal 2 3 2 4 3 2" xfId="46477"/>
    <cellStyle name="Normal 2 3 2 4 4" xfId="46478"/>
    <cellStyle name="Normal 2 3 2 4 5" xfId="46479"/>
    <cellStyle name="Normal 2 3 2 4 6" xfId="46480"/>
    <cellStyle name="Normal 2 3 2 4 7" xfId="46481"/>
    <cellStyle name="Normal 2 3 2 4 8" xfId="46482"/>
    <cellStyle name="Normal 2 3 2 4 9" xfId="46483"/>
    <cellStyle name="Normal 2 3 2 5" xfId="46484"/>
    <cellStyle name="Normal 2 3 2 5 2" xfId="46485"/>
    <cellStyle name="Normal 2 3 2 5 2 2" xfId="46486"/>
    <cellStyle name="Normal 2 3 2 5 3" xfId="46487"/>
    <cellStyle name="Normal 2 3 2 5 4" xfId="46488"/>
    <cellStyle name="Normal 2 3 2 5 5" xfId="46489"/>
    <cellStyle name="Normal 2 3 2 6" xfId="46490"/>
    <cellStyle name="Normal 2 3 2 6 2" xfId="46491"/>
    <cellStyle name="Normal 2 3 2 7" xfId="46492"/>
    <cellStyle name="Normal 2 3 2 7 2" xfId="46493"/>
    <cellStyle name="Normal 2 3 2 8" xfId="46494"/>
    <cellStyle name="Normal 2 3 2 8 2" xfId="46495"/>
    <cellStyle name="Normal 2 3 2 9" xfId="46496"/>
    <cellStyle name="Normal 2 3 3" xfId="18718"/>
    <cellStyle name="Normal 2 3 3 2" xfId="18719"/>
    <cellStyle name="Normal 2 3 3 2 2" xfId="18720"/>
    <cellStyle name="Normal 2 3 3 2 2 2" xfId="18721"/>
    <cellStyle name="Normal 2 3 3 2 2 2 2" xfId="18722"/>
    <cellStyle name="Normal 2 3 3 2 2 3" xfId="18723"/>
    <cellStyle name="Normal 2 3 3 2 2 3 2" xfId="18724"/>
    <cellStyle name="Normal 2 3 3 2 2 4" xfId="18725"/>
    <cellStyle name="Normal 2 3 3 2 2 4 2" xfId="18726"/>
    <cellStyle name="Normal 2 3 3 2 2 5" xfId="18727"/>
    <cellStyle name="Normal 2 3 3 2 2 6" xfId="18728"/>
    <cellStyle name="Normal 2 3 3 2 2 7" xfId="36987"/>
    <cellStyle name="Normal 2 3 3 2 3" xfId="18729"/>
    <cellStyle name="Normal 2 3 3 2 3 2" xfId="18730"/>
    <cellStyle name="Normal 2 3 3 2 4" xfId="18731"/>
    <cellStyle name="Normal 2 3 3 2 4 2" xfId="18732"/>
    <cellStyle name="Normal 2 3 3 2 5" xfId="18733"/>
    <cellStyle name="Normal 2 3 3 2 5 2" xfId="18734"/>
    <cellStyle name="Normal 2 3 3 2 6" xfId="18735"/>
    <cellStyle name="Normal 2 3 3 2 7" xfId="18736"/>
    <cellStyle name="Normal 2 3 3 2 8" xfId="36988"/>
    <cellStyle name="Normal 2 3 3 3" xfId="46497"/>
    <cellStyle name="Normal 2 3 3 3 2" xfId="46498"/>
    <cellStyle name="Normal 2 3 3 3 2 2" xfId="46499"/>
    <cellStyle name="Normal 2 3 3 3 3" xfId="46500"/>
    <cellStyle name="Normal 2 3 3 4" xfId="46501"/>
    <cellStyle name="Normal 2 3 3 4 2" xfId="46502"/>
    <cellStyle name="Normal 2 3 3 5" xfId="46503"/>
    <cellStyle name="Normal 2 3 4" xfId="18737"/>
    <cellStyle name="Normal 2 3 4 2" xfId="18738"/>
    <cellStyle name="Normal 2 3 4 2 2" xfId="46504"/>
    <cellStyle name="Normal 2 3 4 2 2 2" xfId="46505"/>
    <cellStyle name="Normal 2 3 4 2 3" xfId="46506"/>
    <cellStyle name="Normal 2 3 4 3" xfId="46507"/>
    <cellStyle name="Normal 2 3 4 3 2" xfId="46508"/>
    <cellStyle name="Normal 2 3 4 4" xfId="46509"/>
    <cellStyle name="Normal 2 3 5" xfId="18739"/>
    <cellStyle name="Normal 2 3 5 2" xfId="46510"/>
    <cellStyle name="Normal 2 3 5 2 2" xfId="46511"/>
    <cellStyle name="Normal 2 3 5 3" xfId="46512"/>
    <cellStyle name="Normal 2 3 6" xfId="18740"/>
    <cellStyle name="Normal 2 3 6 2" xfId="46513"/>
    <cellStyle name="Normal 2 3 7" xfId="18741"/>
    <cellStyle name="Normal 2 3 7 2" xfId="18742"/>
    <cellStyle name="Normal 2 3 7 2 2" xfId="18743"/>
    <cellStyle name="Normal 2 3 7 2 2 2" xfId="18744"/>
    <cellStyle name="Normal 2 3 7 2 3" xfId="18745"/>
    <cellStyle name="Normal 2 3 7 2 3 2" xfId="18746"/>
    <cellStyle name="Normal 2 3 7 2 4" xfId="18747"/>
    <cellStyle name="Normal 2 3 7 2 4 2" xfId="18748"/>
    <cellStyle name="Normal 2 3 7 2 5" xfId="18749"/>
    <cellStyle name="Normal 2 3 7 2 6" xfId="18750"/>
    <cellStyle name="Normal 2 3 7 2 7" xfId="36989"/>
    <cellStyle name="Normal 2 3 7 3" xfId="18751"/>
    <cellStyle name="Normal 2 3 7 3 2" xfId="18752"/>
    <cellStyle name="Normal 2 3 7 4" xfId="18753"/>
    <cellStyle name="Normal 2 3 7 4 2" xfId="18754"/>
    <cellStyle name="Normal 2 3 7 5" xfId="18755"/>
    <cellStyle name="Normal 2 3 7 5 2" xfId="18756"/>
    <cellStyle name="Normal 2 3 7 6" xfId="18757"/>
    <cellStyle name="Normal 2 3 7 7" xfId="18758"/>
    <cellStyle name="Normal 2 3 7 8" xfId="36990"/>
    <cellStyle name="Normal 2 3 8" xfId="46514"/>
    <cellStyle name="Normal 2 3 9" xfId="46515"/>
    <cellStyle name="Normal 2 30" xfId="40141"/>
    <cellStyle name="Normal 2 31" xfId="40140"/>
    <cellStyle name="Normal 2 32" xfId="40147"/>
    <cellStyle name="Normal 2 33" xfId="40149"/>
    <cellStyle name="Normal 2 34" xfId="40142"/>
    <cellStyle name="Normal 2 35" xfId="40148"/>
    <cellStyle name="Normal 2 36" xfId="40150"/>
    <cellStyle name="Normal 2 37" xfId="40152"/>
    <cellStyle name="Normal 2 38" xfId="40155"/>
    <cellStyle name="Normal 2 39" xfId="40156"/>
    <cellStyle name="Normal 2 4" xfId="18759"/>
    <cellStyle name="Normal 2 4 2" xfId="18760"/>
    <cellStyle name="Normal 2 4 2 2" xfId="46516"/>
    <cellStyle name="Normal 2 4 2 2 2" xfId="46517"/>
    <cellStyle name="Normal 2 4 2 2 2 2" xfId="46518"/>
    <cellStyle name="Normal 2 4 2 2 2 2 2" xfId="46519"/>
    <cellStyle name="Normal 2 4 2 2 2 3" xfId="46520"/>
    <cellStyle name="Normal 2 4 2 2 3" xfId="46521"/>
    <cellStyle name="Normal 2 4 2 2 3 2" xfId="46522"/>
    <cellStyle name="Normal 2 4 2 2 4" xfId="46523"/>
    <cellStyle name="Normal 2 4 2 3" xfId="46524"/>
    <cellStyle name="Normal 2 4 2 3 2" xfId="46525"/>
    <cellStyle name="Normal 2 4 2 3 2 2" xfId="46526"/>
    <cellStyle name="Normal 2 4 2 3 3" xfId="46527"/>
    <cellStyle name="Normal 2 4 2 4" xfId="46528"/>
    <cellStyle name="Normal 2 4 2 4 2" xfId="46529"/>
    <cellStyle name="Normal 2 4 2 5" xfId="46530"/>
    <cellStyle name="Normal 2 4 3" xfId="18761"/>
    <cellStyle name="Normal 2 4 3 2" xfId="18762"/>
    <cellStyle name="Normal 2 4 3 2 2" xfId="46531"/>
    <cellStyle name="Normal 2 4 3 2 2 2" xfId="46532"/>
    <cellStyle name="Normal 2 4 3 2 3" xfId="46533"/>
    <cellStyle name="Normal 2 4 3 3" xfId="46534"/>
    <cellStyle name="Normal 2 4 3 3 2" xfId="46535"/>
    <cellStyle name="Normal 2 4 3 4" xfId="46536"/>
    <cellStyle name="Normal 2 4 4" xfId="18763"/>
    <cellStyle name="Normal 2 4 4 2" xfId="46537"/>
    <cellStyle name="Normal 2 4 4 2 2" xfId="46538"/>
    <cellStyle name="Normal 2 4 4 3" xfId="46539"/>
    <cellStyle name="Normal 2 4 5" xfId="18764"/>
    <cellStyle name="Normal 2 4 5 2" xfId="46540"/>
    <cellStyle name="Normal 2 4 6" xfId="18765"/>
    <cellStyle name="Normal 2 4 6 2" xfId="18766"/>
    <cellStyle name="Normal 2 4 6 2 2" xfId="18767"/>
    <cellStyle name="Normal 2 4 6 2 2 2" xfId="18768"/>
    <cellStyle name="Normal 2 4 6 2 3" xfId="18769"/>
    <cellStyle name="Normal 2 4 6 2 3 2" xfId="18770"/>
    <cellStyle name="Normal 2 4 6 2 4" xfId="18771"/>
    <cellStyle name="Normal 2 4 6 2 4 2" xfId="18772"/>
    <cellStyle name="Normal 2 4 6 2 5" xfId="18773"/>
    <cellStyle name="Normal 2 4 6 2 6" xfId="18774"/>
    <cellStyle name="Normal 2 4 6 2 7" xfId="36991"/>
    <cellStyle name="Normal 2 4 6 3" xfId="18775"/>
    <cellStyle name="Normal 2 4 6 3 2" xfId="18776"/>
    <cellStyle name="Normal 2 4 6 4" xfId="18777"/>
    <cellStyle name="Normal 2 4 6 4 2" xfId="18778"/>
    <cellStyle name="Normal 2 4 6 5" xfId="18779"/>
    <cellStyle name="Normal 2 4 6 5 2" xfId="18780"/>
    <cellStyle name="Normal 2 4 6 6" xfId="18781"/>
    <cellStyle name="Normal 2 4 6 7" xfId="18782"/>
    <cellStyle name="Normal 2 4 6 8" xfId="36992"/>
    <cellStyle name="Normal 2 40" xfId="40157"/>
    <cellStyle name="Normal 2 41" xfId="40159"/>
    <cellStyle name="Normal 2 42" xfId="40158"/>
    <cellStyle name="Normal 2 43" xfId="52789"/>
    <cellStyle name="Normal 2 5" xfId="18783"/>
    <cellStyle name="Normal 2 5 2" xfId="18784"/>
    <cellStyle name="Normal 2 5 2 2" xfId="46541"/>
    <cellStyle name="Normal 2 5 2 2 2" xfId="46542"/>
    <cellStyle name="Normal 2 5 2 2 2 2" xfId="46543"/>
    <cellStyle name="Normal 2 5 2 2 3" xfId="46544"/>
    <cellStyle name="Normal 2 5 2 3" xfId="46545"/>
    <cellStyle name="Normal 2 5 2 3 2" xfId="46546"/>
    <cellStyle name="Normal 2 5 2 4" xfId="46547"/>
    <cellStyle name="Normal 2 5 3" xfId="18785"/>
    <cellStyle name="Normal 2 5 3 2" xfId="18786"/>
    <cellStyle name="Normal 2 5 3 2 2" xfId="46548"/>
    <cellStyle name="Normal 2 5 3 3" xfId="46549"/>
    <cellStyle name="Normal 2 5 4" xfId="18787"/>
    <cellStyle name="Normal 2 5 4 2" xfId="46550"/>
    <cellStyle name="Normal 2 5 5" xfId="18788"/>
    <cellStyle name="Normal 2 6" xfId="18789"/>
    <cellStyle name="Normal 2 6 2" xfId="18790"/>
    <cellStyle name="Normal 2 6 2 2" xfId="18791"/>
    <cellStyle name="Normal 2 6 2 2 2" xfId="46551"/>
    <cellStyle name="Normal 2 6 2 3" xfId="46552"/>
    <cellStyle name="Normal 2 6 3" xfId="18792"/>
    <cellStyle name="Normal 2 6 3 2" xfId="46553"/>
    <cellStyle name="Normal 2 6 4" xfId="18793"/>
    <cellStyle name="Normal 2 7" xfId="18794"/>
    <cellStyle name="Normal 2 7 2" xfId="18795"/>
    <cellStyle name="Normal 2 7 2 2" xfId="18796"/>
    <cellStyle name="Normal 2 7 3" xfId="18797"/>
    <cellStyle name="Normal 2 7 4" xfId="18798"/>
    <cellStyle name="Normal 2 8" xfId="18799"/>
    <cellStyle name="Normal 2 8 2" xfId="18800"/>
    <cellStyle name="Normal 2 8 2 2" xfId="18801"/>
    <cellStyle name="Normal 2 8 3" xfId="18802"/>
    <cellStyle name="Normal 2 8 4" xfId="18803"/>
    <cellStyle name="Normal 2 9" xfId="18804"/>
    <cellStyle name="Normal 2 9 2" xfId="18805"/>
    <cellStyle name="Normal 2 9 2 2" xfId="18806"/>
    <cellStyle name="Normal 2 9 3" xfId="18807"/>
    <cellStyle name="Normal 2 9 4" xfId="18808"/>
    <cellStyle name="Normal 2_12-10 Form 1 Filing and supporting papers-Nivision Revised" xfId="18809"/>
    <cellStyle name="Normal 20" xfId="18810"/>
    <cellStyle name="Normal 20 10" xfId="18811"/>
    <cellStyle name="Normal 20 11" xfId="18812"/>
    <cellStyle name="Normal 20 12" xfId="18813"/>
    <cellStyle name="Normal 20 13" xfId="36993"/>
    <cellStyle name="Normal 20 2" xfId="18814"/>
    <cellStyle name="Normal 20 2 2" xfId="18815"/>
    <cellStyle name="Normal 20 2 2 2" xfId="18816"/>
    <cellStyle name="Normal 20 2 2 2 2" xfId="18817"/>
    <cellStyle name="Normal 20 2 2 3" xfId="18818"/>
    <cellStyle name="Normal 20 2 2 3 2" xfId="18819"/>
    <cellStyle name="Normal 20 2 2 4" xfId="18820"/>
    <cellStyle name="Normal 20 2 2 4 2" xfId="18821"/>
    <cellStyle name="Normal 20 2 2 5" xfId="18822"/>
    <cellStyle name="Normal 20 2 2 6" xfId="18823"/>
    <cellStyle name="Normal 20 2 2 7" xfId="36994"/>
    <cellStyle name="Normal 20 2 3" xfId="18824"/>
    <cellStyle name="Normal 20 2 3 2" xfId="18825"/>
    <cellStyle name="Normal 20 2 4" xfId="18826"/>
    <cellStyle name="Normal 20 2 4 2" xfId="18827"/>
    <cellStyle name="Normal 20 2 5" xfId="18828"/>
    <cellStyle name="Normal 20 2 5 2" xfId="18829"/>
    <cellStyle name="Normal 20 2 6" xfId="18830"/>
    <cellStyle name="Normal 20 2 7" xfId="18831"/>
    <cellStyle name="Normal 20 2 8" xfId="18832"/>
    <cellStyle name="Normal 20 2 9" xfId="36995"/>
    <cellStyle name="Normal 20 3" xfId="18833"/>
    <cellStyle name="Normal 20 3 2" xfId="46554"/>
    <cellStyle name="Normal 20 3 2 2" xfId="46555"/>
    <cellStyle name="Normal 20 3 3" xfId="46556"/>
    <cellStyle name="Normal 20 4" xfId="18834"/>
    <cellStyle name="Normal 20 4 2" xfId="18835"/>
    <cellStyle name="Normal 20 4 2 2" xfId="18836"/>
    <cellStyle name="Normal 20 4 3" xfId="18837"/>
    <cellStyle name="Normal 20 4 3 2" xfId="18838"/>
    <cellStyle name="Normal 20 4 4" xfId="18839"/>
    <cellStyle name="Normal 20 4 4 2" xfId="18840"/>
    <cellStyle name="Normal 20 4 5" xfId="18841"/>
    <cellStyle name="Normal 20 4 6" xfId="18842"/>
    <cellStyle name="Normal 20 4 7" xfId="36996"/>
    <cellStyle name="Normal 20 5" xfId="18843"/>
    <cellStyle name="Normal 20 5 2" xfId="18844"/>
    <cellStyle name="Normal 20 6" xfId="18845"/>
    <cellStyle name="Normal 20 6 2" xfId="18846"/>
    <cellStyle name="Normal 20 7" xfId="18847"/>
    <cellStyle name="Normal 20 7 2" xfId="18848"/>
    <cellStyle name="Normal 20 8" xfId="18849"/>
    <cellStyle name="Normal 20 9" xfId="18850"/>
    <cellStyle name="Normal 200" xfId="46557"/>
    <cellStyle name="Normal 201" xfId="46558"/>
    <cellStyle name="Normal 202" xfId="46559"/>
    <cellStyle name="Normal 203" xfId="46560"/>
    <cellStyle name="Normal 204" xfId="46561"/>
    <cellStyle name="Normal 205" xfId="46562"/>
    <cellStyle name="Normal 206" xfId="46563"/>
    <cellStyle name="Normal 207" xfId="46564"/>
    <cellStyle name="Normal 208" xfId="46565"/>
    <cellStyle name="Normal 209" xfId="46566"/>
    <cellStyle name="Normal 21" xfId="18851"/>
    <cellStyle name="Normal 21 10" xfId="18852"/>
    <cellStyle name="Normal 21 11" xfId="18853"/>
    <cellStyle name="Normal 21 12" xfId="36997"/>
    <cellStyle name="Normal 21 2" xfId="18854"/>
    <cellStyle name="Normal 21 2 2" xfId="18855"/>
    <cellStyle name="Normal 21 2 2 2" xfId="18856"/>
    <cellStyle name="Normal 21 2 2 2 2" xfId="18857"/>
    <cellStyle name="Normal 21 2 2 3" xfId="18858"/>
    <cellStyle name="Normal 21 2 2 3 2" xfId="18859"/>
    <cellStyle name="Normal 21 2 2 4" xfId="18860"/>
    <cellStyle name="Normal 21 2 2 4 2" xfId="18861"/>
    <cellStyle name="Normal 21 2 2 5" xfId="18862"/>
    <cellStyle name="Normal 21 2 2 6" xfId="18863"/>
    <cellStyle name="Normal 21 2 2 7" xfId="36998"/>
    <cellStyle name="Normal 21 2 3" xfId="18864"/>
    <cellStyle name="Normal 21 2 3 2" xfId="18865"/>
    <cellStyle name="Normal 21 2 4" xfId="18866"/>
    <cellStyle name="Normal 21 2 4 2" xfId="18867"/>
    <cellStyle name="Normal 21 2 5" xfId="18868"/>
    <cellStyle name="Normal 21 2 5 2" xfId="18869"/>
    <cellStyle name="Normal 21 2 6" xfId="18870"/>
    <cellStyle name="Normal 21 2 7" xfId="18871"/>
    <cellStyle name="Normal 21 2 8" xfId="18872"/>
    <cellStyle name="Normal 21 2 9" xfId="36999"/>
    <cellStyle name="Normal 21 3" xfId="18873"/>
    <cellStyle name="Normal 21 3 2" xfId="18874"/>
    <cellStyle name="Normal 21 3 2 2" xfId="18875"/>
    <cellStyle name="Normal 21 3 3" xfId="18876"/>
    <cellStyle name="Normal 21 3 3 2" xfId="18877"/>
    <cellStyle name="Normal 21 3 4" xfId="18878"/>
    <cellStyle name="Normal 21 3 4 2" xfId="18879"/>
    <cellStyle name="Normal 21 3 5" xfId="18880"/>
    <cellStyle name="Normal 21 3 6" xfId="18881"/>
    <cellStyle name="Normal 21 3 7" xfId="37000"/>
    <cellStyle name="Normal 21 4" xfId="18882"/>
    <cellStyle name="Normal 21 4 2" xfId="18883"/>
    <cellStyle name="Normal 21 5" xfId="18884"/>
    <cellStyle name="Normal 21 5 2" xfId="18885"/>
    <cellStyle name="Normal 21 6" xfId="18886"/>
    <cellStyle name="Normal 21 6 2" xfId="18887"/>
    <cellStyle name="Normal 21 7" xfId="18888"/>
    <cellStyle name="Normal 21 8" xfId="18889"/>
    <cellStyle name="Normal 21 9" xfId="18890"/>
    <cellStyle name="Normal 210" xfId="46567"/>
    <cellStyle name="Normal 211" xfId="46568"/>
    <cellStyle name="Normal 212" xfId="46569"/>
    <cellStyle name="Normal 213" xfId="46570"/>
    <cellStyle name="Normal 214" xfId="46571"/>
    <cellStyle name="Normal 215" xfId="46572"/>
    <cellStyle name="Normal 216" xfId="46573"/>
    <cellStyle name="Normal 217" xfId="46574"/>
    <cellStyle name="Normal 218" xfId="46575"/>
    <cellStyle name="Normal 219" xfId="46576"/>
    <cellStyle name="Normal 22" xfId="18891"/>
    <cellStyle name="Normal 22 10" xfId="18892"/>
    <cellStyle name="Normal 22 11" xfId="18893"/>
    <cellStyle name="Normal 22 12" xfId="37001"/>
    <cellStyle name="Normal 22 2" xfId="18894"/>
    <cellStyle name="Normal 22 2 2" xfId="18895"/>
    <cellStyle name="Normal 22 2 2 2" xfId="18896"/>
    <cellStyle name="Normal 22 2 2 2 2" xfId="18897"/>
    <cellStyle name="Normal 22 2 2 3" xfId="18898"/>
    <cellStyle name="Normal 22 2 2 3 2" xfId="18899"/>
    <cellStyle name="Normal 22 2 2 4" xfId="18900"/>
    <cellStyle name="Normal 22 2 2 4 2" xfId="18901"/>
    <cellStyle name="Normal 22 2 2 5" xfId="18902"/>
    <cellStyle name="Normal 22 2 2 6" xfId="18903"/>
    <cellStyle name="Normal 22 2 2 7" xfId="37002"/>
    <cellStyle name="Normal 22 2 3" xfId="18904"/>
    <cellStyle name="Normal 22 2 3 2" xfId="18905"/>
    <cellStyle name="Normal 22 2 4" xfId="18906"/>
    <cellStyle name="Normal 22 2 4 2" xfId="18907"/>
    <cellStyle name="Normal 22 2 5" xfId="18908"/>
    <cellStyle name="Normal 22 2 5 2" xfId="18909"/>
    <cellStyle name="Normal 22 2 6" xfId="18910"/>
    <cellStyle name="Normal 22 2 7" xfId="18911"/>
    <cellStyle name="Normal 22 2 8" xfId="18912"/>
    <cellStyle name="Normal 22 2 9" xfId="37003"/>
    <cellStyle name="Normal 22 3" xfId="18913"/>
    <cellStyle name="Normal 22 3 2" xfId="18914"/>
    <cellStyle name="Normal 22 3 2 2" xfId="18915"/>
    <cellStyle name="Normal 22 3 3" xfId="18916"/>
    <cellStyle name="Normal 22 3 3 2" xfId="18917"/>
    <cellStyle name="Normal 22 3 4" xfId="18918"/>
    <cellStyle name="Normal 22 3 4 2" xfId="18919"/>
    <cellStyle name="Normal 22 3 5" xfId="18920"/>
    <cellStyle name="Normal 22 3 6" xfId="18921"/>
    <cellStyle name="Normal 22 3 7" xfId="37004"/>
    <cellStyle name="Normal 22 4" xfId="18922"/>
    <cellStyle name="Normal 22 4 2" xfId="18923"/>
    <cellStyle name="Normal 22 5" xfId="18924"/>
    <cellStyle name="Normal 22 5 2" xfId="18925"/>
    <cellStyle name="Normal 22 6" xfId="18926"/>
    <cellStyle name="Normal 22 6 2" xfId="18927"/>
    <cellStyle name="Normal 22 7" xfId="18928"/>
    <cellStyle name="Normal 22 8" xfId="18929"/>
    <cellStyle name="Normal 22 9" xfId="18930"/>
    <cellStyle name="Normal 220" xfId="46577"/>
    <cellStyle name="Normal 221" xfId="46578"/>
    <cellStyle name="Normal 222" xfId="46579"/>
    <cellStyle name="Normal 223" xfId="46580"/>
    <cellStyle name="Normal 224" xfId="46581"/>
    <cellStyle name="Normal 225" xfId="46582"/>
    <cellStyle name="Normal 226" xfId="46583"/>
    <cellStyle name="Normal 227" xfId="46584"/>
    <cellStyle name="Normal 228" xfId="46585"/>
    <cellStyle name="Normal 229" xfId="46586"/>
    <cellStyle name="Normal 23" xfId="18931"/>
    <cellStyle name="Normal 23 10" xfId="18932"/>
    <cellStyle name="Normal 23 11" xfId="18933"/>
    <cellStyle name="Normal 23 12" xfId="37005"/>
    <cellStyle name="Normal 23 2" xfId="18934"/>
    <cellStyle name="Normal 23 2 2" xfId="18935"/>
    <cellStyle name="Normal 23 2 2 2" xfId="18936"/>
    <cellStyle name="Normal 23 2 2 2 2" xfId="18937"/>
    <cellStyle name="Normal 23 2 2 3" xfId="18938"/>
    <cellStyle name="Normal 23 2 2 3 2" xfId="18939"/>
    <cellStyle name="Normal 23 2 2 4" xfId="18940"/>
    <cellStyle name="Normal 23 2 2 4 2" xfId="18941"/>
    <cellStyle name="Normal 23 2 2 5" xfId="18942"/>
    <cellStyle name="Normal 23 2 2 6" xfId="18943"/>
    <cellStyle name="Normal 23 2 2 7" xfId="37006"/>
    <cellStyle name="Normal 23 2 3" xfId="18944"/>
    <cellStyle name="Normal 23 2 3 2" xfId="18945"/>
    <cellStyle name="Normal 23 2 4" xfId="18946"/>
    <cellStyle name="Normal 23 2 4 2" xfId="18947"/>
    <cellStyle name="Normal 23 2 5" xfId="18948"/>
    <cellStyle name="Normal 23 2 5 2" xfId="18949"/>
    <cellStyle name="Normal 23 2 6" xfId="18950"/>
    <cellStyle name="Normal 23 2 7" xfId="18951"/>
    <cellStyle name="Normal 23 2 8" xfId="18952"/>
    <cellStyle name="Normal 23 2 9" xfId="37007"/>
    <cellStyle name="Normal 23 3" xfId="18953"/>
    <cellStyle name="Normal 23 3 2" xfId="18954"/>
    <cellStyle name="Normal 23 3 2 2" xfId="18955"/>
    <cellStyle name="Normal 23 3 3" xfId="18956"/>
    <cellStyle name="Normal 23 3 3 2" xfId="18957"/>
    <cellStyle name="Normal 23 3 4" xfId="18958"/>
    <cellStyle name="Normal 23 3 4 2" xfId="18959"/>
    <cellStyle name="Normal 23 3 5" xfId="18960"/>
    <cellStyle name="Normal 23 3 6" xfId="18961"/>
    <cellStyle name="Normal 23 3 7" xfId="37008"/>
    <cellStyle name="Normal 23 4" xfId="18962"/>
    <cellStyle name="Normal 23 4 2" xfId="18963"/>
    <cellStyle name="Normal 23 5" xfId="18964"/>
    <cellStyle name="Normal 23 5 2" xfId="18965"/>
    <cellStyle name="Normal 23 6" xfId="18966"/>
    <cellStyle name="Normal 23 6 2" xfId="18967"/>
    <cellStyle name="Normal 23 7" xfId="18968"/>
    <cellStyle name="Normal 23 8" xfId="18969"/>
    <cellStyle name="Normal 23 9" xfId="18970"/>
    <cellStyle name="Normal 230" xfId="46587"/>
    <cellStyle name="Normal 231" xfId="46588"/>
    <cellStyle name="Normal 232" xfId="52788"/>
    <cellStyle name="Normal 233" xfId="5"/>
    <cellStyle name="Normal 24" xfId="18971"/>
    <cellStyle name="Normal 24 10" xfId="18972"/>
    <cellStyle name="Normal 24 11" xfId="37009"/>
    <cellStyle name="Normal 24 2" xfId="18973"/>
    <cellStyle name="Normal 24 2 10" xfId="37010"/>
    <cellStyle name="Normal 24 2 2" xfId="18974"/>
    <cellStyle name="Normal 24 2 2 2" xfId="18975"/>
    <cellStyle name="Normal 24 2 2 3" xfId="18976"/>
    <cellStyle name="Normal 24 2 2 4" xfId="37011"/>
    <cellStyle name="Normal 24 2 3" xfId="18977"/>
    <cellStyle name="Normal 24 2 3 2" xfId="18978"/>
    <cellStyle name="Normal 24 2 3 2 2" xfId="18979"/>
    <cellStyle name="Normal 24 2 3 3" xfId="18980"/>
    <cellStyle name="Normal 24 2 3 3 2" xfId="18981"/>
    <cellStyle name="Normal 24 2 3 4" xfId="18982"/>
    <cellStyle name="Normal 24 2 3 4 2" xfId="18983"/>
    <cellStyle name="Normal 24 2 3 5" xfId="18984"/>
    <cellStyle name="Normal 24 2 3 6" xfId="18985"/>
    <cellStyle name="Normal 24 2 3 7" xfId="37012"/>
    <cellStyle name="Normal 24 2 4" xfId="18986"/>
    <cellStyle name="Normal 24 2 4 2" xfId="18987"/>
    <cellStyle name="Normal 24 2 5" xfId="18988"/>
    <cellStyle name="Normal 24 2 5 2" xfId="18989"/>
    <cellStyle name="Normal 24 2 6" xfId="18990"/>
    <cellStyle name="Normal 24 2 6 2" xfId="18991"/>
    <cellStyle name="Normal 24 2 7" xfId="18992"/>
    <cellStyle name="Normal 24 2 8" xfId="18993"/>
    <cellStyle name="Normal 24 2 9" xfId="37013"/>
    <cellStyle name="Normal 24 3" xfId="18994"/>
    <cellStyle name="Normal 24 3 2" xfId="18995"/>
    <cellStyle name="Normal 24 3 2 2" xfId="18996"/>
    <cellStyle name="Normal 24 3 2 3" xfId="18997"/>
    <cellStyle name="Normal 24 3 2 4" xfId="37014"/>
    <cellStyle name="Normal 24 3 3" xfId="18998"/>
    <cellStyle name="Normal 24 3 4" xfId="18999"/>
    <cellStyle name="Normal 24 3 5" xfId="37015"/>
    <cellStyle name="Normal 24 4" xfId="19000"/>
    <cellStyle name="Normal 24 4 2" xfId="19001"/>
    <cellStyle name="Normal 24 4 2 2" xfId="19002"/>
    <cellStyle name="Normal 24 4 3" xfId="19003"/>
    <cellStyle name="Normal 24 4 3 2" xfId="19004"/>
    <cellStyle name="Normal 24 4 4" xfId="19005"/>
    <cellStyle name="Normal 24 4 4 2" xfId="19006"/>
    <cellStyle name="Normal 24 4 5" xfId="19007"/>
    <cellStyle name="Normal 24 4 6" xfId="19008"/>
    <cellStyle name="Normal 24 4 7" xfId="37016"/>
    <cellStyle name="Normal 24 5" xfId="19009"/>
    <cellStyle name="Normal 24 5 2" xfId="19010"/>
    <cellStyle name="Normal 24 5 3" xfId="37017"/>
    <cellStyle name="Normal 24 6" xfId="19011"/>
    <cellStyle name="Normal 24 6 2" xfId="19012"/>
    <cellStyle name="Normal 24 7" xfId="19013"/>
    <cellStyle name="Normal 24 7 2" xfId="19014"/>
    <cellStyle name="Normal 24 8" xfId="19015"/>
    <cellStyle name="Normal 24 9" xfId="19016"/>
    <cellStyle name="Normal 25" xfId="19017"/>
    <cellStyle name="Normal 25 10" xfId="19018"/>
    <cellStyle name="Normal 25 11" xfId="37018"/>
    <cellStyle name="Normal 25 2" xfId="19019"/>
    <cellStyle name="Normal 25 2 2" xfId="19020"/>
    <cellStyle name="Normal 25 2 2 2" xfId="19021"/>
    <cellStyle name="Normal 25 2 2 2 2" xfId="19022"/>
    <cellStyle name="Normal 25 2 2 3" xfId="19023"/>
    <cellStyle name="Normal 25 2 2 3 2" xfId="19024"/>
    <cellStyle name="Normal 25 2 2 4" xfId="19025"/>
    <cellStyle name="Normal 25 2 2 4 2" xfId="19026"/>
    <cellStyle name="Normal 25 2 2 5" xfId="19027"/>
    <cellStyle name="Normal 25 2 2 6" xfId="19028"/>
    <cellStyle name="Normal 25 2 2 7" xfId="37019"/>
    <cellStyle name="Normal 25 2 3" xfId="19029"/>
    <cellStyle name="Normal 25 2 3 2" xfId="19030"/>
    <cellStyle name="Normal 25 2 4" xfId="19031"/>
    <cellStyle name="Normal 25 2 4 2" xfId="19032"/>
    <cellStyle name="Normal 25 2 5" xfId="19033"/>
    <cellStyle name="Normal 25 2 5 2" xfId="19034"/>
    <cellStyle name="Normal 25 2 6" xfId="19035"/>
    <cellStyle name="Normal 25 2 7" xfId="19036"/>
    <cellStyle name="Normal 25 2 8" xfId="37020"/>
    <cellStyle name="Normal 25 3" xfId="19037"/>
    <cellStyle name="Normal 25 3 2" xfId="19038"/>
    <cellStyle name="Normal 25 3 2 2" xfId="19039"/>
    <cellStyle name="Normal 25 3 2 3" xfId="19040"/>
    <cellStyle name="Normal 25 3 2 4" xfId="37021"/>
    <cellStyle name="Normal 25 3 3" xfId="19041"/>
    <cellStyle name="Normal 25 3 4" xfId="19042"/>
    <cellStyle name="Normal 25 3 5" xfId="37022"/>
    <cellStyle name="Normal 25 4" xfId="19043"/>
    <cellStyle name="Normal 25 4 2" xfId="19044"/>
    <cellStyle name="Normal 25 4 2 2" xfId="19045"/>
    <cellStyle name="Normal 25 4 3" xfId="19046"/>
    <cellStyle name="Normal 25 4 3 2" xfId="19047"/>
    <cellStyle name="Normal 25 4 4" xfId="19048"/>
    <cellStyle name="Normal 25 4 4 2" xfId="19049"/>
    <cellStyle name="Normal 25 4 5" xfId="19050"/>
    <cellStyle name="Normal 25 4 6" xfId="19051"/>
    <cellStyle name="Normal 25 4 7" xfId="37023"/>
    <cellStyle name="Normal 25 5" xfId="19052"/>
    <cellStyle name="Normal 25 5 2" xfId="19053"/>
    <cellStyle name="Normal 25 6" xfId="19054"/>
    <cellStyle name="Normal 25 6 2" xfId="19055"/>
    <cellStyle name="Normal 25 7" xfId="19056"/>
    <cellStyle name="Normal 25 7 2" xfId="19057"/>
    <cellStyle name="Normal 25 8" xfId="19058"/>
    <cellStyle name="Normal 25 9" xfId="19059"/>
    <cellStyle name="Normal 26" xfId="19060"/>
    <cellStyle name="Normal 26 2" xfId="19061"/>
    <cellStyle name="Normal 26 2 2" xfId="46589"/>
    <cellStyle name="Normal 26 3" xfId="19062"/>
    <cellStyle name="Normal 26 3 2" xfId="19063"/>
    <cellStyle name="Normal 26 3 2 2" xfId="19064"/>
    <cellStyle name="Normal 26 3 2 3" xfId="19065"/>
    <cellStyle name="Normal 26 3 2 4" xfId="37024"/>
    <cellStyle name="Normal 26 3 3" xfId="19066"/>
    <cellStyle name="Normal 26 3 4" xfId="19067"/>
    <cellStyle name="Normal 26 3 5" xfId="37025"/>
    <cellStyle name="Normal 26 4" xfId="46590"/>
    <cellStyle name="Normal 27" xfId="19068"/>
    <cellStyle name="Normal 27 2" xfId="19069"/>
    <cellStyle name="Normal 27 2 10" xfId="46591"/>
    <cellStyle name="Normal 27 2 11" xfId="46592"/>
    <cellStyle name="Normal 27 2 2" xfId="19070"/>
    <cellStyle name="Normal 27 2 2 2" xfId="19071"/>
    <cellStyle name="Normal 27 2 2 2 2" xfId="46593"/>
    <cellStyle name="Normal 27 2 2 3" xfId="19072"/>
    <cellStyle name="Normal 27 2 2 4" xfId="37026"/>
    <cellStyle name="Normal 27 2 3" xfId="19073"/>
    <cellStyle name="Normal 27 2 3 2" xfId="46594"/>
    <cellStyle name="Normal 27 2 4" xfId="19074"/>
    <cellStyle name="Normal 27 2 4 2" xfId="46595"/>
    <cellStyle name="Normal 27 2 5" xfId="37027"/>
    <cellStyle name="Normal 27 2 5 2" xfId="46596"/>
    <cellStyle name="Normal 27 2 6" xfId="46597"/>
    <cellStyle name="Normal 27 2 7" xfId="46598"/>
    <cellStyle name="Normal 27 2 8" xfId="46599"/>
    <cellStyle name="Normal 27 2 9" xfId="46600"/>
    <cellStyle name="Normal 27 3" xfId="19075"/>
    <cellStyle name="Normal 27 3 2" xfId="19076"/>
    <cellStyle name="Normal 27 3 2 2" xfId="19077"/>
    <cellStyle name="Normal 27 3 3" xfId="19078"/>
    <cellStyle name="Normal 27 3 3 2" xfId="19079"/>
    <cellStyle name="Normal 27 3 4" xfId="19080"/>
    <cellStyle name="Normal 27 3 4 2" xfId="19081"/>
    <cellStyle name="Normal 27 3 5" xfId="19082"/>
    <cellStyle name="Normal 27 3 6" xfId="19083"/>
    <cellStyle name="Normal 27 3 7" xfId="37028"/>
    <cellStyle name="Normal 27 4" xfId="19084"/>
    <cellStyle name="Normal 27 4 2" xfId="19085"/>
    <cellStyle name="Normal 27 5" xfId="19086"/>
    <cellStyle name="Normal 27 5 2" xfId="19087"/>
    <cellStyle name="Normal 27 6" xfId="19088"/>
    <cellStyle name="Normal 27 6 2" xfId="19089"/>
    <cellStyle name="Normal 27 7" xfId="19090"/>
    <cellStyle name="Normal 27 8" xfId="19091"/>
    <cellStyle name="Normal 27 9" xfId="19092"/>
    <cellStyle name="Normal 28" xfId="19093"/>
    <cellStyle name="Normal 28 2" xfId="19094"/>
    <cellStyle name="Normal 28 2 10" xfId="46601"/>
    <cellStyle name="Normal 28 2 11" xfId="46602"/>
    <cellStyle name="Normal 28 2 2" xfId="19095"/>
    <cellStyle name="Normal 28 2 2 2" xfId="19096"/>
    <cellStyle name="Normal 28 2 2 2 2" xfId="46603"/>
    <cellStyle name="Normal 28 2 2 3" xfId="19097"/>
    <cellStyle name="Normal 28 2 2 4" xfId="37029"/>
    <cellStyle name="Normal 28 2 3" xfId="19098"/>
    <cellStyle name="Normal 28 2 3 2" xfId="46604"/>
    <cellStyle name="Normal 28 2 4" xfId="19099"/>
    <cellStyle name="Normal 28 2 4 2" xfId="46605"/>
    <cellStyle name="Normal 28 2 5" xfId="37030"/>
    <cellStyle name="Normal 28 2 5 2" xfId="46606"/>
    <cellStyle name="Normal 28 2 6" xfId="46607"/>
    <cellStyle name="Normal 28 2 7" xfId="46608"/>
    <cellStyle name="Normal 28 2 8" xfId="46609"/>
    <cellStyle name="Normal 28 2 9" xfId="46610"/>
    <cellStyle name="Normal 28 3" xfId="19100"/>
    <cellStyle name="Normal 28 3 2" xfId="19101"/>
    <cellStyle name="Normal 28 3 2 2" xfId="19102"/>
    <cellStyle name="Normal 28 3 3" xfId="19103"/>
    <cellStyle name="Normal 28 3 3 2" xfId="19104"/>
    <cellStyle name="Normal 28 3 4" xfId="19105"/>
    <cellStyle name="Normal 28 3 4 2" xfId="19106"/>
    <cellStyle name="Normal 28 3 5" xfId="19107"/>
    <cellStyle name="Normal 28 3 6" xfId="19108"/>
    <cellStyle name="Normal 28 3 7" xfId="37031"/>
    <cellStyle name="Normal 28 4" xfId="19109"/>
    <cellStyle name="Normal 28 4 2" xfId="19110"/>
    <cellStyle name="Normal 28 5" xfId="19111"/>
    <cellStyle name="Normal 28 5 2" xfId="19112"/>
    <cellStyle name="Normal 28 6" xfId="19113"/>
    <cellStyle name="Normal 28 6 2" xfId="19114"/>
    <cellStyle name="Normal 28 7" xfId="19115"/>
    <cellStyle name="Normal 28 8" xfId="19116"/>
    <cellStyle name="Normal 28 9" xfId="19117"/>
    <cellStyle name="Normal 29" xfId="19118"/>
    <cellStyle name="Normal 29 2" xfId="19119"/>
    <cellStyle name="Normal 29 2 10" xfId="46611"/>
    <cellStyle name="Normal 29 2 11" xfId="46612"/>
    <cellStyle name="Normal 29 2 2" xfId="46613"/>
    <cellStyle name="Normal 29 2 2 2" xfId="46614"/>
    <cellStyle name="Normal 29 2 2 2 2" xfId="46615"/>
    <cellStyle name="Normal 29 2 2 3" xfId="46616"/>
    <cellStyle name="Normal 29 2 2 4" xfId="46617"/>
    <cellStyle name="Normal 29 2 3" xfId="46618"/>
    <cellStyle name="Normal 29 2 3 2" xfId="46619"/>
    <cellStyle name="Normal 29 2 4" xfId="46620"/>
    <cellStyle name="Normal 29 2 4 2" xfId="46621"/>
    <cellStyle name="Normal 29 2 5" xfId="46622"/>
    <cellStyle name="Normal 29 2 5 2" xfId="46623"/>
    <cellStyle name="Normal 29 2 6" xfId="46624"/>
    <cellStyle name="Normal 29 2 7" xfId="46625"/>
    <cellStyle name="Normal 29 2 8" xfId="46626"/>
    <cellStyle name="Normal 29 2 9" xfId="46627"/>
    <cellStyle name="Normal 29 3" xfId="19120"/>
    <cellStyle name="Normal 29 3 2" xfId="19121"/>
    <cellStyle name="Normal 29 3 2 2" xfId="19122"/>
    <cellStyle name="Normal 29 3 3" xfId="19123"/>
    <cellStyle name="Normal 29 3 3 2" xfId="19124"/>
    <cellStyle name="Normal 29 3 4" xfId="19125"/>
    <cellStyle name="Normal 29 3 4 2" xfId="19126"/>
    <cellStyle name="Normal 29 3 5" xfId="19127"/>
    <cellStyle name="Normal 29 3 6" xfId="19128"/>
    <cellStyle name="Normal 29 3 7" xfId="37032"/>
    <cellStyle name="Normal 29 4" xfId="19129"/>
    <cellStyle name="Normal 29 4 2" xfId="19130"/>
    <cellStyle name="Normal 29 5" xfId="19131"/>
    <cellStyle name="Normal 29 5 2" xfId="19132"/>
    <cellStyle name="Normal 29 6" xfId="19133"/>
    <cellStyle name="Normal 29 6 2" xfId="19134"/>
    <cellStyle name="Normal 29 7" xfId="19135"/>
    <cellStyle name="Normal 29 8" xfId="19136"/>
    <cellStyle name="Normal 3" xfId="9"/>
    <cellStyle name="Normal 3 10" xfId="19137"/>
    <cellStyle name="Normal 3 10 10" xfId="19138"/>
    <cellStyle name="Normal 3 10 11" xfId="19139"/>
    <cellStyle name="Normal 3 10 12" xfId="19140"/>
    <cellStyle name="Normal 3 10 13" xfId="19141"/>
    <cellStyle name="Normal 3 10 14" xfId="37033"/>
    <cellStyle name="Normal 3 10 2" xfId="19142"/>
    <cellStyle name="Normal 3 10 3" xfId="19143"/>
    <cellStyle name="Normal 3 10 3 2" xfId="19144"/>
    <cellStyle name="Normal 3 10 3 2 2" xfId="19145"/>
    <cellStyle name="Normal 3 10 3 2 2 2" xfId="19146"/>
    <cellStyle name="Normal 3 10 3 2 3" xfId="19147"/>
    <cellStyle name="Normal 3 10 3 2 3 2" xfId="19148"/>
    <cellStyle name="Normal 3 10 3 2 4" xfId="19149"/>
    <cellStyle name="Normal 3 10 3 2 4 2" xfId="19150"/>
    <cellStyle name="Normal 3 10 3 2 5" xfId="19151"/>
    <cellStyle name="Normal 3 10 3 2 6" xfId="19152"/>
    <cellStyle name="Normal 3 10 3 2 7" xfId="37034"/>
    <cellStyle name="Normal 3 10 3 3" xfId="19153"/>
    <cellStyle name="Normal 3 10 3 3 2" xfId="19154"/>
    <cellStyle name="Normal 3 10 3 4" xfId="19155"/>
    <cellStyle name="Normal 3 10 3 4 2" xfId="19156"/>
    <cellStyle name="Normal 3 10 3 5" xfId="19157"/>
    <cellStyle name="Normal 3 10 3 5 2" xfId="19158"/>
    <cellStyle name="Normal 3 10 3 6" xfId="19159"/>
    <cellStyle name="Normal 3 10 3 7" xfId="19160"/>
    <cellStyle name="Normal 3 10 3 8" xfId="19161"/>
    <cellStyle name="Normal 3 10 3 9" xfId="37035"/>
    <cellStyle name="Normal 3 10 4" xfId="19162"/>
    <cellStyle name="Normal 3 10 5" xfId="19163"/>
    <cellStyle name="Normal 3 10 5 2" xfId="19164"/>
    <cellStyle name="Normal 3 10 5 2 2" xfId="19165"/>
    <cellStyle name="Normal 3 10 5 3" xfId="19166"/>
    <cellStyle name="Normal 3 10 5 3 2" xfId="19167"/>
    <cellStyle name="Normal 3 10 5 4" xfId="19168"/>
    <cellStyle name="Normal 3 10 5 4 2" xfId="19169"/>
    <cellStyle name="Normal 3 10 5 5" xfId="19170"/>
    <cellStyle name="Normal 3 10 5 6" xfId="19171"/>
    <cellStyle name="Normal 3 10 5 7" xfId="37036"/>
    <cellStyle name="Normal 3 10 6" xfId="19172"/>
    <cellStyle name="Normal 3 10 6 2" xfId="19173"/>
    <cellStyle name="Normal 3 10 7" xfId="19174"/>
    <cellStyle name="Normal 3 10 7 2" xfId="19175"/>
    <cellStyle name="Normal 3 10 8" xfId="19176"/>
    <cellStyle name="Normal 3 10 8 2" xfId="19177"/>
    <cellStyle name="Normal 3 10 9" xfId="19178"/>
    <cellStyle name="Normal 3 10_Actual" xfId="19179"/>
    <cellStyle name="Normal 3 100" xfId="19180"/>
    <cellStyle name="Normal 3 101" xfId="19181"/>
    <cellStyle name="Normal 3 102" xfId="19182"/>
    <cellStyle name="Normal 3 103" xfId="19183"/>
    <cellStyle name="Normal 3 104" xfId="19184"/>
    <cellStyle name="Normal 3 105" xfId="19185"/>
    <cellStyle name="Normal 3 106" xfId="19186"/>
    <cellStyle name="Normal 3 107" xfId="19187"/>
    <cellStyle name="Normal 3 108" xfId="19188"/>
    <cellStyle name="Normal 3 109" xfId="19189"/>
    <cellStyle name="Normal 3 11" xfId="19190"/>
    <cellStyle name="Normal 3 11 2" xfId="19191"/>
    <cellStyle name="Normal 3 110" xfId="19192"/>
    <cellStyle name="Normal 3 111" xfId="19193"/>
    <cellStyle name="Normal 3 112" xfId="19194"/>
    <cellStyle name="Normal 3 113" xfId="19195"/>
    <cellStyle name="Normal 3 114" xfId="19196"/>
    <cellStyle name="Normal 3 115" xfId="19197"/>
    <cellStyle name="Normal 3 116" xfId="19198"/>
    <cellStyle name="Normal 3 117" xfId="19199"/>
    <cellStyle name="Normal 3 118" xfId="19200"/>
    <cellStyle name="Normal 3 119" xfId="19201"/>
    <cellStyle name="Normal 3 12" xfId="19202"/>
    <cellStyle name="Normal 3 12 10" xfId="19203"/>
    <cellStyle name="Normal 3 12 11" xfId="19204"/>
    <cellStyle name="Normal 3 12 12" xfId="19205"/>
    <cellStyle name="Normal 3 12 13" xfId="37037"/>
    <cellStyle name="Normal 3 12 2" xfId="19206"/>
    <cellStyle name="Normal 3 12 2 2" xfId="19207"/>
    <cellStyle name="Normal 3 12 2 2 2" xfId="19208"/>
    <cellStyle name="Normal 3 12 2 2 2 2" xfId="19209"/>
    <cellStyle name="Normal 3 12 2 2 3" xfId="19210"/>
    <cellStyle name="Normal 3 12 2 2 3 2" xfId="19211"/>
    <cellStyle name="Normal 3 12 2 2 4" xfId="19212"/>
    <cellStyle name="Normal 3 12 2 2 4 2" xfId="19213"/>
    <cellStyle name="Normal 3 12 2 2 5" xfId="19214"/>
    <cellStyle name="Normal 3 12 2 2 6" xfId="19215"/>
    <cellStyle name="Normal 3 12 2 2 7" xfId="37038"/>
    <cellStyle name="Normal 3 12 2 3" xfId="19216"/>
    <cellStyle name="Normal 3 12 2 3 2" xfId="19217"/>
    <cellStyle name="Normal 3 12 2 4" xfId="19218"/>
    <cellStyle name="Normal 3 12 2 4 2" xfId="19219"/>
    <cellStyle name="Normal 3 12 2 5" xfId="19220"/>
    <cellStyle name="Normal 3 12 2 5 2" xfId="19221"/>
    <cellStyle name="Normal 3 12 2 6" xfId="19222"/>
    <cellStyle name="Normal 3 12 2 7" xfId="19223"/>
    <cellStyle name="Normal 3 12 2 8" xfId="19224"/>
    <cellStyle name="Normal 3 12 2 9" xfId="37039"/>
    <cellStyle name="Normal 3 12 3" xfId="19225"/>
    <cellStyle name="Normal 3 12 3 2" xfId="19226"/>
    <cellStyle name="Normal 3 12 3 2 2" xfId="19227"/>
    <cellStyle name="Normal 3 12 3 2 2 2" xfId="19228"/>
    <cellStyle name="Normal 3 12 3 2 3" xfId="19229"/>
    <cellStyle name="Normal 3 12 3 2 3 2" xfId="19230"/>
    <cellStyle name="Normal 3 12 3 2 4" xfId="19231"/>
    <cellStyle name="Normal 3 12 3 2 4 2" xfId="19232"/>
    <cellStyle name="Normal 3 12 3 2 5" xfId="19233"/>
    <cellStyle name="Normal 3 12 3 2 6" xfId="19234"/>
    <cellStyle name="Normal 3 12 3 2 7" xfId="37040"/>
    <cellStyle name="Normal 3 12 3 3" xfId="19235"/>
    <cellStyle name="Normal 3 12 3 3 2" xfId="19236"/>
    <cellStyle name="Normal 3 12 3 4" xfId="19237"/>
    <cellStyle name="Normal 3 12 3 4 2" xfId="19238"/>
    <cellStyle name="Normal 3 12 3 5" xfId="19239"/>
    <cellStyle name="Normal 3 12 3 5 2" xfId="19240"/>
    <cellStyle name="Normal 3 12 3 6" xfId="19241"/>
    <cellStyle name="Normal 3 12 3 7" xfId="19242"/>
    <cellStyle name="Normal 3 12 3 8" xfId="19243"/>
    <cellStyle name="Normal 3 12 3 9" xfId="37041"/>
    <cellStyle name="Normal 3 12 4" xfId="19244"/>
    <cellStyle name="Normal 3 12 4 2" xfId="19245"/>
    <cellStyle name="Normal 3 12 4 2 2" xfId="19246"/>
    <cellStyle name="Normal 3 12 4 3" xfId="19247"/>
    <cellStyle name="Normal 3 12 4 3 2" xfId="19248"/>
    <cellStyle name="Normal 3 12 4 4" xfId="19249"/>
    <cellStyle name="Normal 3 12 4 4 2" xfId="19250"/>
    <cellStyle name="Normal 3 12 4 5" xfId="19251"/>
    <cellStyle name="Normal 3 12 4 6" xfId="19252"/>
    <cellStyle name="Normal 3 12 4 7" xfId="37042"/>
    <cellStyle name="Normal 3 12 5" xfId="19253"/>
    <cellStyle name="Normal 3 12 5 2" xfId="19254"/>
    <cellStyle name="Normal 3 12 6" xfId="19255"/>
    <cellStyle name="Normal 3 12 6 2" xfId="19256"/>
    <cellStyle name="Normal 3 12 7" xfId="19257"/>
    <cellStyle name="Normal 3 12 7 2" xfId="19258"/>
    <cellStyle name="Normal 3 12 8" xfId="19259"/>
    <cellStyle name="Normal 3 12 9" xfId="19260"/>
    <cellStyle name="Normal 3 120" xfId="19261"/>
    <cellStyle name="Normal 3 121" xfId="19262"/>
    <cellStyle name="Normal 3 122" xfId="19263"/>
    <cellStyle name="Normal 3 123" xfId="19264"/>
    <cellStyle name="Normal 3 124" xfId="19265"/>
    <cellStyle name="Normal 3 125" xfId="19266"/>
    <cellStyle name="Normal 3 126" xfId="19267"/>
    <cellStyle name="Normal 3 127" xfId="19268"/>
    <cellStyle name="Normal 3 128" xfId="19269"/>
    <cellStyle name="Normal 3 129" xfId="19270"/>
    <cellStyle name="Normal 3 13" xfId="19271"/>
    <cellStyle name="Normal 3 13 10" xfId="19272"/>
    <cellStyle name="Normal 3 13 11" xfId="19273"/>
    <cellStyle name="Normal 3 13 12" xfId="37043"/>
    <cellStyle name="Normal 3 13 2" xfId="19274"/>
    <cellStyle name="Normal 3 13 2 2" xfId="19275"/>
    <cellStyle name="Normal 3 13 2 2 2" xfId="19276"/>
    <cellStyle name="Normal 3 13 2 2 2 2" xfId="19277"/>
    <cellStyle name="Normal 3 13 2 2 3" xfId="19278"/>
    <cellStyle name="Normal 3 13 2 2 3 2" xfId="19279"/>
    <cellStyle name="Normal 3 13 2 2 4" xfId="19280"/>
    <cellStyle name="Normal 3 13 2 2 4 2" xfId="19281"/>
    <cellStyle name="Normal 3 13 2 2 5" xfId="19282"/>
    <cellStyle name="Normal 3 13 2 2 6" xfId="19283"/>
    <cellStyle name="Normal 3 13 2 2 7" xfId="37044"/>
    <cellStyle name="Normal 3 13 2 3" xfId="19284"/>
    <cellStyle name="Normal 3 13 2 3 2" xfId="19285"/>
    <cellStyle name="Normal 3 13 2 4" xfId="19286"/>
    <cellStyle name="Normal 3 13 2 4 2" xfId="19287"/>
    <cellStyle name="Normal 3 13 2 5" xfId="19288"/>
    <cellStyle name="Normal 3 13 2 5 2" xfId="19289"/>
    <cellStyle name="Normal 3 13 2 6" xfId="19290"/>
    <cellStyle name="Normal 3 13 2 7" xfId="19291"/>
    <cellStyle name="Normal 3 13 2 8" xfId="19292"/>
    <cellStyle name="Normal 3 13 2 9" xfId="37045"/>
    <cellStyle name="Normal 3 13 3" xfId="19293"/>
    <cellStyle name="Normal 3 13 3 2" xfId="19294"/>
    <cellStyle name="Normal 3 13 3 2 2" xfId="19295"/>
    <cellStyle name="Normal 3 13 3 3" xfId="19296"/>
    <cellStyle name="Normal 3 13 3 3 2" xfId="19297"/>
    <cellStyle name="Normal 3 13 3 4" xfId="19298"/>
    <cellStyle name="Normal 3 13 3 4 2" xfId="19299"/>
    <cellStyle name="Normal 3 13 3 5" xfId="19300"/>
    <cellStyle name="Normal 3 13 3 6" xfId="19301"/>
    <cellStyle name="Normal 3 13 3 7" xfId="37046"/>
    <cellStyle name="Normal 3 13 4" xfId="19302"/>
    <cellStyle name="Normal 3 13 4 2" xfId="19303"/>
    <cellStyle name="Normal 3 13 5" xfId="19304"/>
    <cellStyle name="Normal 3 13 5 2" xfId="19305"/>
    <cellStyle name="Normal 3 13 6" xfId="19306"/>
    <cellStyle name="Normal 3 13 6 2" xfId="19307"/>
    <cellStyle name="Normal 3 13 7" xfId="19308"/>
    <cellStyle name="Normal 3 13 8" xfId="19309"/>
    <cellStyle name="Normal 3 13 9" xfId="19310"/>
    <cellStyle name="Normal 3 130" xfId="37047"/>
    <cellStyle name="Normal 3 131" xfId="37048"/>
    <cellStyle name="Normal 3 132" xfId="37049"/>
    <cellStyle name="Normal 3 133" xfId="52790"/>
    <cellStyle name="Normal 3 14" xfId="19311"/>
    <cellStyle name="Normal 3 14 2" xfId="19312"/>
    <cellStyle name="Normal 3 14 2 2" xfId="19313"/>
    <cellStyle name="Normal 3 14 2 2 2" xfId="19314"/>
    <cellStyle name="Normal 3 14 2 3" xfId="19315"/>
    <cellStyle name="Normal 3 14 2 3 2" xfId="19316"/>
    <cellStyle name="Normal 3 14 2 4" xfId="19317"/>
    <cellStyle name="Normal 3 14 2 4 2" xfId="19318"/>
    <cellStyle name="Normal 3 14 2 5" xfId="19319"/>
    <cellStyle name="Normal 3 14 2 6" xfId="19320"/>
    <cellStyle name="Normal 3 14 2 7" xfId="37050"/>
    <cellStyle name="Normal 3 14 3" xfId="19321"/>
    <cellStyle name="Normal 3 14 3 2" xfId="19322"/>
    <cellStyle name="Normal 3 14 4" xfId="19323"/>
    <cellStyle name="Normal 3 14 4 2" xfId="19324"/>
    <cellStyle name="Normal 3 14 5" xfId="19325"/>
    <cellStyle name="Normal 3 14 5 2" xfId="19326"/>
    <cellStyle name="Normal 3 14 6" xfId="19327"/>
    <cellStyle name="Normal 3 14 7" xfId="19328"/>
    <cellStyle name="Normal 3 14 8" xfId="37051"/>
    <cellStyle name="Normal 3 15" xfId="19329"/>
    <cellStyle name="Normal 3 15 2" xfId="37052"/>
    <cellStyle name="Normal 3 15 3" xfId="37053"/>
    <cellStyle name="Normal 3 16" xfId="19330"/>
    <cellStyle name="Normal 3 16 2" xfId="37054"/>
    <cellStyle name="Normal 3 16 3" xfId="37055"/>
    <cellStyle name="Normal 3 17" xfId="19331"/>
    <cellStyle name="Normal 3 17 2" xfId="19332"/>
    <cellStyle name="Normal 3 17 2 2" xfId="19333"/>
    <cellStyle name="Normal 3 17 2 2 2" xfId="19334"/>
    <cellStyle name="Normal 3 17 2 3" xfId="19335"/>
    <cellStyle name="Normal 3 17 2 3 2" xfId="19336"/>
    <cellStyle name="Normal 3 17 2 4" xfId="19337"/>
    <cellStyle name="Normal 3 17 2 4 2" xfId="19338"/>
    <cellStyle name="Normal 3 17 2 5" xfId="19339"/>
    <cellStyle name="Normal 3 17 2 6" xfId="19340"/>
    <cellStyle name="Normal 3 17 2 7" xfId="37056"/>
    <cellStyle name="Normal 3 17 3" xfId="19341"/>
    <cellStyle name="Normal 3 17 3 2" xfId="19342"/>
    <cellStyle name="Normal 3 17 4" xfId="19343"/>
    <cellStyle name="Normal 3 17 4 2" xfId="19344"/>
    <cellStyle name="Normal 3 17 5" xfId="19345"/>
    <cellStyle name="Normal 3 17 5 2" xfId="19346"/>
    <cellStyle name="Normal 3 17 6" xfId="19347"/>
    <cellStyle name="Normal 3 17 7" xfId="19348"/>
    <cellStyle name="Normal 3 17 8" xfId="37057"/>
    <cellStyle name="Normal 3 18" xfId="19349"/>
    <cellStyle name="Normal 3 18 2" xfId="37058"/>
    <cellStyle name="Normal 3 18 3" xfId="37059"/>
    <cellStyle name="Normal 3 19" xfId="19350"/>
    <cellStyle name="Normal 3 19 2" xfId="37060"/>
    <cellStyle name="Normal 3 19 3" xfId="37061"/>
    <cellStyle name="Normal 3 2" xfId="19351"/>
    <cellStyle name="Normal 3 2 10" xfId="46628"/>
    <cellStyle name="Normal 3 2 11" xfId="46629"/>
    <cellStyle name="Normal 3 2 12" xfId="46630"/>
    <cellStyle name="Normal 3 2 13" xfId="46631"/>
    <cellStyle name="Normal 3 2 14" xfId="46632"/>
    <cellStyle name="Normal 3 2 15" xfId="46633"/>
    <cellStyle name="Normal 3 2 16" xfId="46634"/>
    <cellStyle name="Normal 3 2 2" xfId="19352"/>
    <cellStyle name="Normal 3 2 2 10" xfId="46635"/>
    <cellStyle name="Normal 3 2 2 11" xfId="46636"/>
    <cellStyle name="Normal 3 2 2 12" xfId="46637"/>
    <cellStyle name="Normal 3 2 2 13" xfId="46638"/>
    <cellStyle name="Normal 3 2 2 14" xfId="46639"/>
    <cellStyle name="Normal 3 2 2 2" xfId="19353"/>
    <cellStyle name="Normal 3 2 2 2 10" xfId="46640"/>
    <cellStyle name="Normal 3 2 2 2 11" xfId="46641"/>
    <cellStyle name="Normal 3 2 2 2 12" xfId="46642"/>
    <cellStyle name="Normal 3 2 2 2 13" xfId="46643"/>
    <cellStyle name="Normal 3 2 2 2 2" xfId="46644"/>
    <cellStyle name="Normal 3 2 2 2 2 10" xfId="46645"/>
    <cellStyle name="Normal 3 2 2 2 2 11" xfId="46646"/>
    <cellStyle name="Normal 3 2 2 2 2 2" xfId="46647"/>
    <cellStyle name="Normal 3 2 2 2 2 2 2" xfId="46648"/>
    <cellStyle name="Normal 3 2 2 2 2 2 2 2" xfId="46649"/>
    <cellStyle name="Normal 3 2 2 2 2 2 2 2 2" xfId="46650"/>
    <cellStyle name="Normal 3 2 2 2 2 2 2 3" xfId="46651"/>
    <cellStyle name="Normal 3 2 2 2 2 2 3" xfId="46652"/>
    <cellStyle name="Normal 3 2 2 2 2 2 3 2" xfId="46653"/>
    <cellStyle name="Normal 3 2 2 2 2 2 4" xfId="46654"/>
    <cellStyle name="Normal 3 2 2 2 2 2 5" xfId="46655"/>
    <cellStyle name="Normal 3 2 2 2 2 2 6" xfId="46656"/>
    <cellStyle name="Normal 3 2 2 2 2 2 7" xfId="46657"/>
    <cellStyle name="Normal 3 2 2 2 2 2 8" xfId="46658"/>
    <cellStyle name="Normal 3 2 2 2 2 3" xfId="46659"/>
    <cellStyle name="Normal 3 2 2 2 2 3 2" xfId="46660"/>
    <cellStyle name="Normal 3 2 2 2 2 3 2 2" xfId="46661"/>
    <cellStyle name="Normal 3 2 2 2 2 3 3" xfId="46662"/>
    <cellStyle name="Normal 3 2 2 2 2 3 4" xfId="46663"/>
    <cellStyle name="Normal 3 2 2 2 2 4" xfId="46664"/>
    <cellStyle name="Normal 3 2 2 2 2 4 2" xfId="46665"/>
    <cellStyle name="Normal 3 2 2 2 2 5" xfId="46666"/>
    <cellStyle name="Normal 3 2 2 2 2 5 2" xfId="46667"/>
    <cellStyle name="Normal 3 2 2 2 2 6" xfId="46668"/>
    <cellStyle name="Normal 3 2 2 2 2 6 2" xfId="46669"/>
    <cellStyle name="Normal 3 2 2 2 2 7" xfId="46670"/>
    <cellStyle name="Normal 3 2 2 2 2 8" xfId="46671"/>
    <cellStyle name="Normal 3 2 2 2 2 9" xfId="46672"/>
    <cellStyle name="Normal 3 2 2 2 3" xfId="46673"/>
    <cellStyle name="Normal 3 2 2 2 3 2" xfId="46674"/>
    <cellStyle name="Normal 3 2 2 2 3 2 2" xfId="46675"/>
    <cellStyle name="Normal 3 2 2 2 3 2 2 2" xfId="46676"/>
    <cellStyle name="Normal 3 2 2 2 3 2 3" xfId="46677"/>
    <cellStyle name="Normal 3 2 2 2 3 3" xfId="46678"/>
    <cellStyle name="Normal 3 2 2 2 3 3 2" xfId="46679"/>
    <cellStyle name="Normal 3 2 2 2 3 4" xfId="46680"/>
    <cellStyle name="Normal 3 2 2 2 3 5" xfId="46681"/>
    <cellStyle name="Normal 3 2 2 2 3 6" xfId="46682"/>
    <cellStyle name="Normal 3 2 2 2 3 7" xfId="46683"/>
    <cellStyle name="Normal 3 2 2 2 3 8" xfId="46684"/>
    <cellStyle name="Normal 3 2 2 2 4" xfId="46685"/>
    <cellStyle name="Normal 3 2 2 2 4 2" xfId="46686"/>
    <cellStyle name="Normal 3 2 2 2 4 2 2" xfId="46687"/>
    <cellStyle name="Normal 3 2 2 2 4 3" xfId="46688"/>
    <cellStyle name="Normal 3 2 2 2 4 4" xfId="46689"/>
    <cellStyle name="Normal 3 2 2 2 5" xfId="46690"/>
    <cellStyle name="Normal 3 2 2 2 5 2" xfId="46691"/>
    <cellStyle name="Normal 3 2 2 2 6" xfId="46692"/>
    <cellStyle name="Normal 3 2 2 2 6 2" xfId="46693"/>
    <cellStyle name="Normal 3 2 2 2 7" xfId="46694"/>
    <cellStyle name="Normal 3 2 2 2 7 2" xfId="46695"/>
    <cellStyle name="Normal 3 2 2 2 8" xfId="46696"/>
    <cellStyle name="Normal 3 2 2 2 9" xfId="46697"/>
    <cellStyle name="Normal 3 2 2 3" xfId="46698"/>
    <cellStyle name="Normal 3 2 2 3 10" xfId="46699"/>
    <cellStyle name="Normal 3 2 2 3 11" xfId="46700"/>
    <cellStyle name="Normal 3 2 2 3 12" xfId="46701"/>
    <cellStyle name="Normal 3 2 2 3 2" xfId="46702"/>
    <cellStyle name="Normal 3 2 2 3 2 2" xfId="46703"/>
    <cellStyle name="Normal 3 2 2 3 2 2 2" xfId="46704"/>
    <cellStyle name="Normal 3 2 2 3 2 2 2 2" xfId="46705"/>
    <cellStyle name="Normal 3 2 2 3 2 2 3" xfId="46706"/>
    <cellStyle name="Normal 3 2 2 3 2 3" xfId="46707"/>
    <cellStyle name="Normal 3 2 2 3 2 3 2" xfId="46708"/>
    <cellStyle name="Normal 3 2 2 3 2 4" xfId="46709"/>
    <cellStyle name="Normal 3 2 2 3 2 5" xfId="46710"/>
    <cellStyle name="Normal 3 2 2 3 2 6" xfId="46711"/>
    <cellStyle name="Normal 3 2 2 3 2 7" xfId="46712"/>
    <cellStyle name="Normal 3 2 2 3 2 8" xfId="46713"/>
    <cellStyle name="Normal 3 2 2 3 3" xfId="46714"/>
    <cellStyle name="Normal 3 2 2 3 3 2" xfId="46715"/>
    <cellStyle name="Normal 3 2 2 3 3 2 2" xfId="46716"/>
    <cellStyle name="Normal 3 2 2 3 3 3" xfId="46717"/>
    <cellStyle name="Normal 3 2 2 3 3 4" xfId="46718"/>
    <cellStyle name="Normal 3 2 2 3 4" xfId="46719"/>
    <cellStyle name="Normal 3 2 2 3 4 2" xfId="46720"/>
    <cellStyle name="Normal 3 2 2 3 5" xfId="46721"/>
    <cellStyle name="Normal 3 2 2 3 5 2" xfId="46722"/>
    <cellStyle name="Normal 3 2 2 3 6" xfId="46723"/>
    <cellStyle name="Normal 3 2 2 3 6 2" xfId="46724"/>
    <cellStyle name="Normal 3 2 2 3 7" xfId="46725"/>
    <cellStyle name="Normal 3 2 2 3 8" xfId="46726"/>
    <cellStyle name="Normal 3 2 2 3 9" xfId="46727"/>
    <cellStyle name="Normal 3 2 2 4" xfId="46728"/>
    <cellStyle name="Normal 3 2 2 4 2" xfId="46729"/>
    <cellStyle name="Normal 3 2 2 4 2 2" xfId="46730"/>
    <cellStyle name="Normal 3 2 2 4 2 2 2" xfId="46731"/>
    <cellStyle name="Normal 3 2 2 4 2 3" xfId="46732"/>
    <cellStyle name="Normal 3 2 2 4 3" xfId="46733"/>
    <cellStyle name="Normal 3 2 2 4 3 2" xfId="46734"/>
    <cellStyle name="Normal 3 2 2 4 4" xfId="46735"/>
    <cellStyle name="Normal 3 2 2 4 5" xfId="46736"/>
    <cellStyle name="Normal 3 2 2 4 6" xfId="46737"/>
    <cellStyle name="Normal 3 2 2 4 7" xfId="46738"/>
    <cellStyle name="Normal 3 2 2 4 8" xfId="46739"/>
    <cellStyle name="Normal 3 2 2 5" xfId="46740"/>
    <cellStyle name="Normal 3 2 2 5 2" xfId="46741"/>
    <cellStyle name="Normal 3 2 2 5 2 2" xfId="46742"/>
    <cellStyle name="Normal 3 2 2 5 3" xfId="46743"/>
    <cellStyle name="Normal 3 2 2 5 4" xfId="46744"/>
    <cellStyle name="Normal 3 2 2 6" xfId="46745"/>
    <cellStyle name="Normal 3 2 2 6 2" xfId="46746"/>
    <cellStyle name="Normal 3 2 2 7" xfId="46747"/>
    <cellStyle name="Normal 3 2 2 7 2" xfId="46748"/>
    <cellStyle name="Normal 3 2 2 8" xfId="46749"/>
    <cellStyle name="Normal 3 2 2 8 2" xfId="46750"/>
    <cellStyle name="Normal 3 2 2 9" xfId="46751"/>
    <cellStyle name="Normal 3 2 3" xfId="19354"/>
    <cellStyle name="Normal 3 2 3 10" xfId="46752"/>
    <cellStyle name="Normal 3 2 3 11" xfId="46753"/>
    <cellStyle name="Normal 3 2 3 12" xfId="46754"/>
    <cellStyle name="Normal 3 2 3 13" xfId="46755"/>
    <cellStyle name="Normal 3 2 3 2" xfId="19355"/>
    <cellStyle name="Normal 3 2 3 2 10" xfId="46756"/>
    <cellStyle name="Normal 3 2 3 2 11" xfId="46757"/>
    <cellStyle name="Normal 3 2 3 2 12" xfId="46758"/>
    <cellStyle name="Normal 3 2 3 2 2" xfId="19356"/>
    <cellStyle name="Normal 3 2 3 2 2 2" xfId="19357"/>
    <cellStyle name="Normal 3 2 3 2 2 2 2" xfId="46759"/>
    <cellStyle name="Normal 3 2 3 2 2 2 2 2" xfId="46760"/>
    <cellStyle name="Normal 3 2 3 2 2 2 3" xfId="46761"/>
    <cellStyle name="Normal 3 2 3 2 2 2 4" xfId="46762"/>
    <cellStyle name="Normal 3 2 3 2 2 3" xfId="46763"/>
    <cellStyle name="Normal 3 2 3 2 2 3 2" xfId="46764"/>
    <cellStyle name="Normal 3 2 3 2 2 4" xfId="46765"/>
    <cellStyle name="Normal 3 2 3 2 2 5" xfId="46766"/>
    <cellStyle name="Normal 3 2 3 2 2 6" xfId="46767"/>
    <cellStyle name="Normal 3 2 3 2 2 7" xfId="46768"/>
    <cellStyle name="Normal 3 2 3 2 2 8" xfId="46769"/>
    <cellStyle name="Normal 3 2 3 2 2 9" xfId="46770"/>
    <cellStyle name="Normal 3 2 3 2 3" xfId="19358"/>
    <cellStyle name="Normal 3 2 3 2 3 2" xfId="19359"/>
    <cellStyle name="Normal 3 2 3 2 3 2 2" xfId="46771"/>
    <cellStyle name="Normal 3 2 3 2 3 3" xfId="46772"/>
    <cellStyle name="Normal 3 2 3 2 3 4" xfId="46773"/>
    <cellStyle name="Normal 3 2 3 2 3 5" xfId="46774"/>
    <cellStyle name="Normal 3 2 3 2 4" xfId="19360"/>
    <cellStyle name="Normal 3 2 3 2 4 2" xfId="19361"/>
    <cellStyle name="Normal 3 2 3 2 5" xfId="19362"/>
    <cellStyle name="Normal 3 2 3 2 5 2" xfId="46775"/>
    <cellStyle name="Normal 3 2 3 2 6" xfId="19363"/>
    <cellStyle name="Normal 3 2 3 2 6 2" xfId="46776"/>
    <cellStyle name="Normal 3 2 3 2 7" xfId="37062"/>
    <cellStyle name="Normal 3 2 3 2 8" xfId="46777"/>
    <cellStyle name="Normal 3 2 3 2 9" xfId="46778"/>
    <cellStyle name="Normal 3 2 3 3" xfId="19364"/>
    <cellStyle name="Normal 3 2 3 3 2" xfId="19365"/>
    <cellStyle name="Normal 3 2 3 3 2 2" xfId="46779"/>
    <cellStyle name="Normal 3 2 3 3 2 2 2" xfId="46780"/>
    <cellStyle name="Normal 3 2 3 3 2 3" xfId="46781"/>
    <cellStyle name="Normal 3 2 3 3 2 4" xfId="46782"/>
    <cellStyle name="Normal 3 2 3 3 3" xfId="46783"/>
    <cellStyle name="Normal 3 2 3 3 3 2" xfId="46784"/>
    <cellStyle name="Normal 3 2 3 3 4" xfId="46785"/>
    <cellStyle name="Normal 3 2 3 3 5" xfId="46786"/>
    <cellStyle name="Normal 3 2 3 3 6" xfId="46787"/>
    <cellStyle name="Normal 3 2 3 3 7" xfId="46788"/>
    <cellStyle name="Normal 3 2 3 3 8" xfId="46789"/>
    <cellStyle name="Normal 3 2 3 3 9" xfId="46790"/>
    <cellStyle name="Normal 3 2 3 4" xfId="19366"/>
    <cellStyle name="Normal 3 2 3 4 2" xfId="19367"/>
    <cellStyle name="Normal 3 2 3 4 2 2" xfId="46791"/>
    <cellStyle name="Normal 3 2 3 4 3" xfId="46792"/>
    <cellStyle name="Normal 3 2 3 4 4" xfId="46793"/>
    <cellStyle name="Normal 3 2 3 4 5" xfId="46794"/>
    <cellStyle name="Normal 3 2 3 5" xfId="19368"/>
    <cellStyle name="Normal 3 2 3 5 2" xfId="19369"/>
    <cellStyle name="Normal 3 2 3 6" xfId="19370"/>
    <cellStyle name="Normal 3 2 3 6 2" xfId="46795"/>
    <cellStyle name="Normal 3 2 3 7" xfId="19371"/>
    <cellStyle name="Normal 3 2 3 7 2" xfId="46796"/>
    <cellStyle name="Normal 3 2 3 8" xfId="37063"/>
    <cellStyle name="Normal 3 2 3 9" xfId="46797"/>
    <cellStyle name="Normal 3 2 4" xfId="19372"/>
    <cellStyle name="Normal 3 2 4 10" xfId="46798"/>
    <cellStyle name="Normal 3 2 4 11" xfId="46799"/>
    <cellStyle name="Normal 3 2 4 12" xfId="46800"/>
    <cellStyle name="Normal 3 2 4 2" xfId="19373"/>
    <cellStyle name="Normal 3 2 4 2 2" xfId="19374"/>
    <cellStyle name="Normal 3 2 4 2 2 2" xfId="19375"/>
    <cellStyle name="Normal 3 2 4 2 2 2 2" xfId="46801"/>
    <cellStyle name="Normal 3 2 4 2 2 3" xfId="46802"/>
    <cellStyle name="Normal 3 2 4 2 2 4" xfId="46803"/>
    <cellStyle name="Normal 3 2 4 2 3" xfId="19376"/>
    <cellStyle name="Normal 3 2 4 2 3 2" xfId="19377"/>
    <cellStyle name="Normal 3 2 4 2 4" xfId="19378"/>
    <cellStyle name="Normal 3 2 4 2 4 2" xfId="19379"/>
    <cellStyle name="Normal 3 2 4 2 5" xfId="19380"/>
    <cellStyle name="Normal 3 2 4 2 6" xfId="19381"/>
    <cellStyle name="Normal 3 2 4 2 7" xfId="37064"/>
    <cellStyle name="Normal 3 2 4 2 8" xfId="46804"/>
    <cellStyle name="Normal 3 2 4 2 9" xfId="46805"/>
    <cellStyle name="Normal 3 2 4 3" xfId="19382"/>
    <cellStyle name="Normal 3 2 4 3 2" xfId="19383"/>
    <cellStyle name="Normal 3 2 4 3 2 2" xfId="46806"/>
    <cellStyle name="Normal 3 2 4 3 3" xfId="46807"/>
    <cellStyle name="Normal 3 2 4 3 4" xfId="46808"/>
    <cellStyle name="Normal 3 2 4 3 5" xfId="46809"/>
    <cellStyle name="Normal 3 2 4 4" xfId="19384"/>
    <cellStyle name="Normal 3 2 4 4 2" xfId="19385"/>
    <cellStyle name="Normal 3 2 4 5" xfId="19386"/>
    <cellStyle name="Normal 3 2 4 5 2" xfId="19387"/>
    <cellStyle name="Normal 3 2 4 6" xfId="19388"/>
    <cellStyle name="Normal 3 2 4 6 2" xfId="46810"/>
    <cellStyle name="Normal 3 2 4 7" xfId="19389"/>
    <cellStyle name="Normal 3 2 4 8" xfId="37065"/>
    <cellStyle name="Normal 3 2 4 9" xfId="46811"/>
    <cellStyle name="Normal 3 2 5" xfId="19390"/>
    <cellStyle name="Normal 3 2 5 2" xfId="19391"/>
    <cellStyle name="Normal 3 2 5 2 2" xfId="19392"/>
    <cellStyle name="Normal 3 2 5 2 2 2" xfId="19393"/>
    <cellStyle name="Normal 3 2 5 2 3" xfId="19394"/>
    <cellStyle name="Normal 3 2 5 2 3 2" xfId="19395"/>
    <cellStyle name="Normal 3 2 5 2 4" xfId="19396"/>
    <cellStyle name="Normal 3 2 5 2 4 2" xfId="19397"/>
    <cellStyle name="Normal 3 2 5 2 5" xfId="19398"/>
    <cellStyle name="Normal 3 2 5 2 6" xfId="19399"/>
    <cellStyle name="Normal 3 2 5 2 7" xfId="37066"/>
    <cellStyle name="Normal 3 2 5 3" xfId="19400"/>
    <cellStyle name="Normal 3 2 5 3 2" xfId="19401"/>
    <cellStyle name="Normal 3 2 5 4" xfId="19402"/>
    <cellStyle name="Normal 3 2 5 4 2" xfId="19403"/>
    <cellStyle name="Normal 3 2 5 5" xfId="19404"/>
    <cellStyle name="Normal 3 2 5 5 2" xfId="19405"/>
    <cellStyle name="Normal 3 2 5 6" xfId="19406"/>
    <cellStyle name="Normal 3 2 5 7" xfId="19407"/>
    <cellStyle name="Normal 3 2 5 8" xfId="37067"/>
    <cellStyle name="Normal 3 2 6" xfId="40146"/>
    <cellStyle name="Normal 3 2 6 2" xfId="46812"/>
    <cellStyle name="Normal 3 2 6 2 2" xfId="46813"/>
    <cellStyle name="Normal 3 2 6 2 3" xfId="46814"/>
    <cellStyle name="Normal 3 2 6 3" xfId="46815"/>
    <cellStyle name="Normal 3 2 6 3 2" xfId="46816"/>
    <cellStyle name="Normal 3 2 6 4" xfId="46817"/>
    <cellStyle name="Normal 3 2 6 5" xfId="46818"/>
    <cellStyle name="Normal 3 2 6 6" xfId="46819"/>
    <cellStyle name="Normal 3 2 6 7" xfId="46820"/>
    <cellStyle name="Normal 3 2 6 8" xfId="46821"/>
    <cellStyle name="Normal 3 2 6 9" xfId="46822"/>
    <cellStyle name="Normal 3 2 7" xfId="46823"/>
    <cellStyle name="Normal 3 2 7 2" xfId="46824"/>
    <cellStyle name="Normal 3 2 7 3" xfId="46825"/>
    <cellStyle name="Normal 3 2 7 4" xfId="46826"/>
    <cellStyle name="Normal 3 2 8" xfId="46827"/>
    <cellStyle name="Normal 3 2 8 2" xfId="46828"/>
    <cellStyle name="Normal 3 2 8 3" xfId="46829"/>
    <cellStyle name="Normal 3 2 9" xfId="46830"/>
    <cellStyle name="Normal 3 2 9 2" xfId="46831"/>
    <cellStyle name="Normal 3 20" xfId="19408"/>
    <cellStyle name="Normal 3 20 2" xfId="37068"/>
    <cellStyle name="Normal 3 20 3" xfId="37069"/>
    <cellStyle name="Normal 3 21" xfId="19409"/>
    <cellStyle name="Normal 3 21 2" xfId="37070"/>
    <cellStyle name="Normal 3 21 3" xfId="37071"/>
    <cellStyle name="Normal 3 22" xfId="19410"/>
    <cellStyle name="Normal 3 22 2" xfId="37072"/>
    <cellStyle name="Normal 3 22 3" xfId="37073"/>
    <cellStyle name="Normal 3 23" xfId="19411"/>
    <cellStyle name="Normal 3 23 2" xfId="37074"/>
    <cellStyle name="Normal 3 23 3" xfId="37075"/>
    <cellStyle name="Normal 3 24" xfId="19412"/>
    <cellStyle name="Normal 3 24 2" xfId="37076"/>
    <cellStyle name="Normal 3 24 3" xfId="37077"/>
    <cellStyle name="Normal 3 25" xfId="19413"/>
    <cellStyle name="Normal 3 25 2" xfId="37078"/>
    <cellStyle name="Normal 3 25 3" xfId="37079"/>
    <cellStyle name="Normal 3 26" xfId="19414"/>
    <cellStyle name="Normal 3 26 2" xfId="37080"/>
    <cellStyle name="Normal 3 26 3" xfId="37081"/>
    <cellStyle name="Normal 3 27" xfId="19415"/>
    <cellStyle name="Normal 3 27 2" xfId="37082"/>
    <cellStyle name="Normal 3 27 3" xfId="37083"/>
    <cellStyle name="Normal 3 28" xfId="19416"/>
    <cellStyle name="Normal 3 28 2" xfId="37084"/>
    <cellStyle name="Normal 3 28 3" xfId="37085"/>
    <cellStyle name="Normal 3 29" xfId="19417"/>
    <cellStyle name="Normal 3 29 2" xfId="37086"/>
    <cellStyle name="Normal 3 29 3" xfId="37087"/>
    <cellStyle name="Normal 3 3" xfId="19418"/>
    <cellStyle name="Normal 3 3 10" xfId="19419"/>
    <cellStyle name="Normal 3 3 10 10" xfId="19420"/>
    <cellStyle name="Normal 3 3 10 11" xfId="19421"/>
    <cellStyle name="Normal 3 3 10 12" xfId="37088"/>
    <cellStyle name="Normal 3 3 10 2" xfId="19422"/>
    <cellStyle name="Normal 3 3 10 2 2" xfId="19423"/>
    <cellStyle name="Normal 3 3 10 2 2 2" xfId="19424"/>
    <cellStyle name="Normal 3 3 10 2 2 2 2" xfId="19425"/>
    <cellStyle name="Normal 3 3 10 2 2 3" xfId="19426"/>
    <cellStyle name="Normal 3 3 10 2 2 3 2" xfId="19427"/>
    <cellStyle name="Normal 3 3 10 2 2 4" xfId="19428"/>
    <cellStyle name="Normal 3 3 10 2 2 4 2" xfId="19429"/>
    <cellStyle name="Normal 3 3 10 2 2 5" xfId="19430"/>
    <cellStyle name="Normal 3 3 10 2 2 6" xfId="19431"/>
    <cellStyle name="Normal 3 3 10 2 2 7" xfId="37089"/>
    <cellStyle name="Normal 3 3 10 2 3" xfId="19432"/>
    <cellStyle name="Normal 3 3 10 2 3 2" xfId="19433"/>
    <cellStyle name="Normal 3 3 10 2 4" xfId="19434"/>
    <cellStyle name="Normal 3 3 10 2 4 2" xfId="19435"/>
    <cellStyle name="Normal 3 3 10 2 5" xfId="19436"/>
    <cellStyle name="Normal 3 3 10 2 5 2" xfId="19437"/>
    <cellStyle name="Normal 3 3 10 2 6" xfId="19438"/>
    <cellStyle name="Normal 3 3 10 2 7" xfId="19439"/>
    <cellStyle name="Normal 3 3 10 2 8" xfId="19440"/>
    <cellStyle name="Normal 3 3 10 2 9" xfId="37090"/>
    <cellStyle name="Normal 3 3 10 3" xfId="19441"/>
    <cellStyle name="Normal 3 3 10 3 2" xfId="19442"/>
    <cellStyle name="Normal 3 3 10 3 2 2" xfId="19443"/>
    <cellStyle name="Normal 3 3 10 3 3" xfId="19444"/>
    <cellStyle name="Normal 3 3 10 3 3 2" xfId="19445"/>
    <cellStyle name="Normal 3 3 10 3 4" xfId="19446"/>
    <cellStyle name="Normal 3 3 10 3 4 2" xfId="19447"/>
    <cellStyle name="Normal 3 3 10 3 5" xfId="19448"/>
    <cellStyle name="Normal 3 3 10 3 6" xfId="19449"/>
    <cellStyle name="Normal 3 3 10 3 7" xfId="37091"/>
    <cellStyle name="Normal 3 3 10 4" xfId="19450"/>
    <cellStyle name="Normal 3 3 10 4 2" xfId="19451"/>
    <cellStyle name="Normal 3 3 10 5" xfId="19452"/>
    <cellStyle name="Normal 3 3 10 5 2" xfId="19453"/>
    <cellStyle name="Normal 3 3 10 6" xfId="19454"/>
    <cellStyle name="Normal 3 3 10 6 2" xfId="19455"/>
    <cellStyle name="Normal 3 3 10 7" xfId="19456"/>
    <cellStyle name="Normal 3 3 10 8" xfId="19457"/>
    <cellStyle name="Normal 3 3 10 9" xfId="19458"/>
    <cellStyle name="Normal 3 3 11" xfId="19459"/>
    <cellStyle name="Normal 3 3 12" xfId="19460"/>
    <cellStyle name="Normal 3 3 12 10" xfId="19461"/>
    <cellStyle name="Normal 3 3 12 11" xfId="37092"/>
    <cellStyle name="Normal 3 3 12 2" xfId="19462"/>
    <cellStyle name="Normal 3 3 12 2 2" xfId="19463"/>
    <cellStyle name="Normal 3 3 12 2 2 2" xfId="19464"/>
    <cellStyle name="Normal 3 3 12 2 3" xfId="19465"/>
    <cellStyle name="Normal 3 3 12 2 3 2" xfId="19466"/>
    <cellStyle name="Normal 3 3 12 2 4" xfId="19467"/>
    <cellStyle name="Normal 3 3 12 2 4 2" xfId="19468"/>
    <cellStyle name="Normal 3 3 12 2 5" xfId="19469"/>
    <cellStyle name="Normal 3 3 12 2 6" xfId="19470"/>
    <cellStyle name="Normal 3 3 12 2 7" xfId="37093"/>
    <cellStyle name="Normal 3 3 12 3" xfId="19471"/>
    <cellStyle name="Normal 3 3 12 3 2" xfId="19472"/>
    <cellStyle name="Normal 3 3 12 4" xfId="19473"/>
    <cellStyle name="Normal 3 3 12 4 2" xfId="19474"/>
    <cellStyle name="Normal 3 3 12 5" xfId="19475"/>
    <cellStyle name="Normal 3 3 12 5 2" xfId="19476"/>
    <cellStyle name="Normal 3 3 12 6" xfId="19477"/>
    <cellStyle name="Normal 3 3 12 7" xfId="19478"/>
    <cellStyle name="Normal 3 3 12 8" xfId="19479"/>
    <cellStyle name="Normal 3 3 12 9" xfId="19480"/>
    <cellStyle name="Normal 3 3 13" xfId="19481"/>
    <cellStyle name="Normal 3 3 13 2" xfId="19482"/>
    <cellStyle name="Normal 3 3 13 2 2" xfId="19483"/>
    <cellStyle name="Normal 3 3 13 2 2 2" xfId="19484"/>
    <cellStyle name="Normal 3 3 13 2 3" xfId="19485"/>
    <cellStyle name="Normal 3 3 13 2 3 2" xfId="19486"/>
    <cellStyle name="Normal 3 3 13 2 4" xfId="19487"/>
    <cellStyle name="Normal 3 3 13 2 4 2" xfId="19488"/>
    <cellStyle name="Normal 3 3 13 2 5" xfId="19489"/>
    <cellStyle name="Normal 3 3 13 2 6" xfId="19490"/>
    <cellStyle name="Normal 3 3 13 2 7" xfId="37094"/>
    <cellStyle name="Normal 3 3 13 3" xfId="19491"/>
    <cellStyle name="Normal 3 3 13 3 2" xfId="19492"/>
    <cellStyle name="Normal 3 3 13 4" xfId="19493"/>
    <cellStyle name="Normal 3 3 13 4 2" xfId="19494"/>
    <cellStyle name="Normal 3 3 13 5" xfId="19495"/>
    <cellStyle name="Normal 3 3 13 5 2" xfId="19496"/>
    <cellStyle name="Normal 3 3 13 6" xfId="19497"/>
    <cellStyle name="Normal 3 3 13 7" xfId="19498"/>
    <cellStyle name="Normal 3 3 13 8" xfId="37095"/>
    <cellStyle name="Normal 3 3 14" xfId="19499"/>
    <cellStyle name="Normal 3 3 14 2" xfId="19500"/>
    <cellStyle name="Normal 3 3 14 2 2" xfId="19501"/>
    <cellStyle name="Normal 3 3 14 2 2 2" xfId="19502"/>
    <cellStyle name="Normal 3 3 14 2 3" xfId="19503"/>
    <cellStyle name="Normal 3 3 14 2 3 2" xfId="19504"/>
    <cellStyle name="Normal 3 3 14 2 4" xfId="19505"/>
    <cellStyle name="Normal 3 3 14 2 4 2" xfId="19506"/>
    <cellStyle name="Normal 3 3 14 2 5" xfId="19507"/>
    <cellStyle name="Normal 3 3 14 2 6" xfId="19508"/>
    <cellStyle name="Normal 3 3 14 2 7" xfId="37096"/>
    <cellStyle name="Normal 3 3 14 3" xfId="19509"/>
    <cellStyle name="Normal 3 3 14 3 2" xfId="19510"/>
    <cellStyle name="Normal 3 3 14 4" xfId="19511"/>
    <cellStyle name="Normal 3 3 14 4 2" xfId="19512"/>
    <cellStyle name="Normal 3 3 14 5" xfId="19513"/>
    <cellStyle name="Normal 3 3 14 5 2" xfId="19514"/>
    <cellStyle name="Normal 3 3 14 6" xfId="19515"/>
    <cellStyle name="Normal 3 3 14 7" xfId="19516"/>
    <cellStyle name="Normal 3 3 14 8" xfId="37097"/>
    <cellStyle name="Normal 3 3 15" xfId="19517"/>
    <cellStyle name="Normal 3 3 15 2" xfId="19518"/>
    <cellStyle name="Normal 3 3 15 2 2" xfId="19519"/>
    <cellStyle name="Normal 3 3 15 2 3" xfId="19520"/>
    <cellStyle name="Normal 3 3 15 2 4" xfId="37098"/>
    <cellStyle name="Normal 3 3 15 3" xfId="19521"/>
    <cellStyle name="Normal 3 3 15 4" xfId="19522"/>
    <cellStyle name="Normal 3 3 15 5" xfId="37099"/>
    <cellStyle name="Normal 3 3 16" xfId="19523"/>
    <cellStyle name="Normal 3 3 16 2" xfId="19524"/>
    <cellStyle name="Normal 3 3 16 2 2" xfId="19525"/>
    <cellStyle name="Normal 3 3 16 3" xfId="19526"/>
    <cellStyle name="Normal 3 3 16 3 2" xfId="19527"/>
    <cellStyle name="Normal 3 3 16 4" xfId="19528"/>
    <cellStyle name="Normal 3 3 16 4 2" xfId="19529"/>
    <cellStyle name="Normal 3 3 16 5" xfId="19530"/>
    <cellStyle name="Normal 3 3 16 6" xfId="19531"/>
    <cellStyle name="Normal 3 3 16 7" xfId="37100"/>
    <cellStyle name="Normal 3 3 17" xfId="19532"/>
    <cellStyle name="Normal 3 3 17 2" xfId="19533"/>
    <cellStyle name="Normal 3 3 17 2 2" xfId="19534"/>
    <cellStyle name="Normal 3 3 17 3" xfId="19535"/>
    <cellStyle name="Normal 3 3 17 3 2" xfId="19536"/>
    <cellStyle name="Normal 3 3 17 4" xfId="19537"/>
    <cellStyle name="Normal 3 3 18" xfId="19538"/>
    <cellStyle name="Normal 3 3 18 2" xfId="19539"/>
    <cellStyle name="Normal 3 3 18 2 2" xfId="19540"/>
    <cellStyle name="Normal 3 3 18 3" xfId="19541"/>
    <cellStyle name="Normal 3 3 19" xfId="19542"/>
    <cellStyle name="Normal 3 3 19 2" xfId="19543"/>
    <cellStyle name="Normal 3 3 2" xfId="19544"/>
    <cellStyle name="Normal 3 3 2 10" xfId="19545"/>
    <cellStyle name="Normal 3 3 2 10 2" xfId="19546"/>
    <cellStyle name="Normal 3 3 2 10 2 2" xfId="19547"/>
    <cellStyle name="Normal 3 3 2 10 3" xfId="19548"/>
    <cellStyle name="Normal 3 3 2 10 3 2" xfId="19549"/>
    <cellStyle name="Normal 3 3 2 10 4" xfId="19550"/>
    <cellStyle name="Normal 3 3 2 10 4 2" xfId="19551"/>
    <cellStyle name="Normal 3 3 2 10 5" xfId="19552"/>
    <cellStyle name="Normal 3 3 2 10 6" xfId="19553"/>
    <cellStyle name="Normal 3 3 2 10 7" xfId="37101"/>
    <cellStyle name="Normal 3 3 2 11" xfId="19554"/>
    <cellStyle name="Normal 3 3 2 11 2" xfId="19555"/>
    <cellStyle name="Normal 3 3 2 11 2 2" xfId="19556"/>
    <cellStyle name="Normal 3 3 2 11 3" xfId="19557"/>
    <cellStyle name="Normal 3 3 2 11 3 2" xfId="19558"/>
    <cellStyle name="Normal 3 3 2 11 4" xfId="19559"/>
    <cellStyle name="Normal 3 3 2 12" xfId="19560"/>
    <cellStyle name="Normal 3 3 2 12 2" xfId="19561"/>
    <cellStyle name="Normal 3 3 2 12 2 2" xfId="19562"/>
    <cellStyle name="Normal 3 3 2 12 3" xfId="19563"/>
    <cellStyle name="Normal 3 3 2 13" xfId="19564"/>
    <cellStyle name="Normal 3 3 2 13 2" xfId="19565"/>
    <cellStyle name="Normal 3 3 2 14" xfId="19566"/>
    <cellStyle name="Normal 3 3 2 14 2" xfId="19567"/>
    <cellStyle name="Normal 3 3 2 15" xfId="19568"/>
    <cellStyle name="Normal 3 3 2 15 2" xfId="19569"/>
    <cellStyle name="Normal 3 3 2 16" xfId="19570"/>
    <cellStyle name="Normal 3 3 2 16 2" xfId="19571"/>
    <cellStyle name="Normal 3 3 2 17" xfId="19572"/>
    <cellStyle name="Normal 3 3 2 17 2" xfId="19573"/>
    <cellStyle name="Normal 3 3 2 18" xfId="19574"/>
    <cellStyle name="Normal 3 3 2 18 2" xfId="19575"/>
    <cellStyle name="Normal 3 3 2 19" xfId="19576"/>
    <cellStyle name="Normal 3 3 2 2" xfId="19577"/>
    <cellStyle name="Normal 3 3 2 2 10" xfId="19578"/>
    <cellStyle name="Normal 3 3 2 2 11" xfId="19579"/>
    <cellStyle name="Normal 3 3 2 2 12" xfId="19580"/>
    <cellStyle name="Normal 3 3 2 2 13" xfId="19581"/>
    <cellStyle name="Normal 3 3 2 2 14" xfId="19582"/>
    <cellStyle name="Normal 3 3 2 2 15" xfId="37102"/>
    <cellStyle name="Normal 3 3 2 2 2" xfId="19583"/>
    <cellStyle name="Normal 3 3 2 2 2 10" xfId="19584"/>
    <cellStyle name="Normal 3 3 2 2 2 11" xfId="19585"/>
    <cellStyle name="Normal 3 3 2 2 2 12" xfId="19586"/>
    <cellStyle name="Normal 3 3 2 2 2 13" xfId="37103"/>
    <cellStyle name="Normal 3 3 2 2 2 2" xfId="19587"/>
    <cellStyle name="Normal 3 3 2 2 2 2 10" xfId="19588"/>
    <cellStyle name="Normal 3 3 2 2 2 2 11" xfId="19589"/>
    <cellStyle name="Normal 3 3 2 2 2 2 12" xfId="37104"/>
    <cellStyle name="Normal 3 3 2 2 2 2 2" xfId="19590"/>
    <cellStyle name="Normal 3 3 2 2 2 2 2 2" xfId="19591"/>
    <cellStyle name="Normal 3 3 2 2 2 2 2 2 2" xfId="19592"/>
    <cellStyle name="Normal 3 3 2 2 2 2 2 2 2 2" xfId="19593"/>
    <cellStyle name="Normal 3 3 2 2 2 2 2 2 3" xfId="19594"/>
    <cellStyle name="Normal 3 3 2 2 2 2 2 2 3 2" xfId="19595"/>
    <cellStyle name="Normal 3 3 2 2 2 2 2 2 4" xfId="19596"/>
    <cellStyle name="Normal 3 3 2 2 2 2 2 2 4 2" xfId="19597"/>
    <cellStyle name="Normal 3 3 2 2 2 2 2 2 5" xfId="19598"/>
    <cellStyle name="Normal 3 3 2 2 2 2 2 2 6" xfId="19599"/>
    <cellStyle name="Normal 3 3 2 2 2 2 2 2 7" xfId="37105"/>
    <cellStyle name="Normal 3 3 2 2 2 2 2 3" xfId="19600"/>
    <cellStyle name="Normal 3 3 2 2 2 2 2 3 2" xfId="19601"/>
    <cellStyle name="Normal 3 3 2 2 2 2 2 4" xfId="19602"/>
    <cellStyle name="Normal 3 3 2 2 2 2 2 4 2" xfId="19603"/>
    <cellStyle name="Normal 3 3 2 2 2 2 2 5" xfId="19604"/>
    <cellStyle name="Normal 3 3 2 2 2 2 2 5 2" xfId="19605"/>
    <cellStyle name="Normal 3 3 2 2 2 2 2 6" xfId="19606"/>
    <cellStyle name="Normal 3 3 2 2 2 2 2 7" xfId="19607"/>
    <cellStyle name="Normal 3 3 2 2 2 2 2 8" xfId="19608"/>
    <cellStyle name="Normal 3 3 2 2 2 2 2 9" xfId="37106"/>
    <cellStyle name="Normal 3 3 2 2 2 2 3" xfId="19609"/>
    <cellStyle name="Normal 3 3 2 2 2 2 3 2" xfId="19610"/>
    <cellStyle name="Normal 3 3 2 2 2 2 3 2 2" xfId="19611"/>
    <cellStyle name="Normal 3 3 2 2 2 2 3 3" xfId="19612"/>
    <cellStyle name="Normal 3 3 2 2 2 2 3 3 2" xfId="19613"/>
    <cellStyle name="Normal 3 3 2 2 2 2 3 4" xfId="19614"/>
    <cellStyle name="Normal 3 3 2 2 2 2 3 4 2" xfId="19615"/>
    <cellStyle name="Normal 3 3 2 2 2 2 3 5" xfId="19616"/>
    <cellStyle name="Normal 3 3 2 2 2 2 3 6" xfId="19617"/>
    <cellStyle name="Normal 3 3 2 2 2 2 3 7" xfId="37107"/>
    <cellStyle name="Normal 3 3 2 2 2 2 4" xfId="19618"/>
    <cellStyle name="Normal 3 3 2 2 2 2 4 2" xfId="19619"/>
    <cellStyle name="Normal 3 3 2 2 2 2 5" xfId="19620"/>
    <cellStyle name="Normal 3 3 2 2 2 2 5 2" xfId="19621"/>
    <cellStyle name="Normal 3 3 2 2 2 2 6" xfId="19622"/>
    <cellStyle name="Normal 3 3 2 2 2 2 6 2" xfId="19623"/>
    <cellStyle name="Normal 3 3 2 2 2 2 7" xfId="19624"/>
    <cellStyle name="Normal 3 3 2 2 2 2 8" xfId="19625"/>
    <cellStyle name="Normal 3 3 2 2 2 2 9" xfId="19626"/>
    <cellStyle name="Normal 3 3 2 2 2 3" xfId="19627"/>
    <cellStyle name="Normal 3 3 2 2 2 3 2" xfId="19628"/>
    <cellStyle name="Normal 3 3 2 2 2 3 2 2" xfId="19629"/>
    <cellStyle name="Normal 3 3 2 2 2 3 2 2 2" xfId="19630"/>
    <cellStyle name="Normal 3 3 2 2 2 3 2 3" xfId="19631"/>
    <cellStyle name="Normal 3 3 2 2 2 3 2 3 2" xfId="19632"/>
    <cellStyle name="Normal 3 3 2 2 2 3 2 4" xfId="19633"/>
    <cellStyle name="Normal 3 3 2 2 2 3 2 4 2" xfId="19634"/>
    <cellStyle name="Normal 3 3 2 2 2 3 2 5" xfId="19635"/>
    <cellStyle name="Normal 3 3 2 2 2 3 2 6" xfId="19636"/>
    <cellStyle name="Normal 3 3 2 2 2 3 2 7" xfId="37108"/>
    <cellStyle name="Normal 3 3 2 2 2 3 3" xfId="19637"/>
    <cellStyle name="Normal 3 3 2 2 2 3 3 2" xfId="19638"/>
    <cellStyle name="Normal 3 3 2 2 2 3 4" xfId="19639"/>
    <cellStyle name="Normal 3 3 2 2 2 3 4 2" xfId="19640"/>
    <cellStyle name="Normal 3 3 2 2 2 3 5" xfId="19641"/>
    <cellStyle name="Normal 3 3 2 2 2 3 5 2" xfId="19642"/>
    <cellStyle name="Normal 3 3 2 2 2 3 6" xfId="19643"/>
    <cellStyle name="Normal 3 3 2 2 2 3 7" xfId="19644"/>
    <cellStyle name="Normal 3 3 2 2 2 3 8" xfId="19645"/>
    <cellStyle name="Normal 3 3 2 2 2 3 9" xfId="37109"/>
    <cellStyle name="Normal 3 3 2 2 2 4" xfId="19646"/>
    <cellStyle name="Normal 3 3 2 2 2 4 2" xfId="19647"/>
    <cellStyle name="Normal 3 3 2 2 2 4 2 2" xfId="19648"/>
    <cellStyle name="Normal 3 3 2 2 2 4 3" xfId="19649"/>
    <cellStyle name="Normal 3 3 2 2 2 4 3 2" xfId="19650"/>
    <cellStyle name="Normal 3 3 2 2 2 4 4" xfId="19651"/>
    <cellStyle name="Normal 3 3 2 2 2 4 4 2" xfId="19652"/>
    <cellStyle name="Normal 3 3 2 2 2 4 5" xfId="19653"/>
    <cellStyle name="Normal 3 3 2 2 2 4 6" xfId="19654"/>
    <cellStyle name="Normal 3 3 2 2 2 4 7" xfId="37110"/>
    <cellStyle name="Normal 3 3 2 2 2 5" xfId="19655"/>
    <cellStyle name="Normal 3 3 2 2 2 5 2" xfId="19656"/>
    <cellStyle name="Normal 3 3 2 2 2 6" xfId="19657"/>
    <cellStyle name="Normal 3 3 2 2 2 6 2" xfId="19658"/>
    <cellStyle name="Normal 3 3 2 2 2 7" xfId="19659"/>
    <cellStyle name="Normal 3 3 2 2 2 7 2" xfId="19660"/>
    <cellStyle name="Normal 3 3 2 2 2 8" xfId="19661"/>
    <cellStyle name="Normal 3 3 2 2 2 9" xfId="19662"/>
    <cellStyle name="Normal 3 3 2 2 2_Actual" xfId="19663"/>
    <cellStyle name="Normal 3 3 2 2 3" xfId="19664"/>
    <cellStyle name="Normal 3 3 2 2 3 10" xfId="19665"/>
    <cellStyle name="Normal 3 3 2 2 3 11" xfId="19666"/>
    <cellStyle name="Normal 3 3 2 2 3 12" xfId="19667"/>
    <cellStyle name="Normal 3 3 2 2 3 13" xfId="37111"/>
    <cellStyle name="Normal 3 3 2 2 3 2" xfId="19668"/>
    <cellStyle name="Normal 3 3 2 2 3 2 10" xfId="19669"/>
    <cellStyle name="Normal 3 3 2 2 3 2 11" xfId="19670"/>
    <cellStyle name="Normal 3 3 2 2 3 2 12" xfId="37112"/>
    <cellStyle name="Normal 3 3 2 2 3 2 2" xfId="19671"/>
    <cellStyle name="Normal 3 3 2 2 3 2 2 2" xfId="19672"/>
    <cellStyle name="Normal 3 3 2 2 3 2 2 2 2" xfId="19673"/>
    <cellStyle name="Normal 3 3 2 2 3 2 2 2 2 2" xfId="19674"/>
    <cellStyle name="Normal 3 3 2 2 3 2 2 2 3" xfId="19675"/>
    <cellStyle name="Normal 3 3 2 2 3 2 2 2 3 2" xfId="19676"/>
    <cellStyle name="Normal 3 3 2 2 3 2 2 2 4" xfId="19677"/>
    <cellStyle name="Normal 3 3 2 2 3 2 2 2 4 2" xfId="19678"/>
    <cellStyle name="Normal 3 3 2 2 3 2 2 2 5" xfId="19679"/>
    <cellStyle name="Normal 3 3 2 2 3 2 2 2 6" xfId="19680"/>
    <cellStyle name="Normal 3 3 2 2 3 2 2 2 7" xfId="37113"/>
    <cellStyle name="Normal 3 3 2 2 3 2 2 3" xfId="19681"/>
    <cellStyle name="Normal 3 3 2 2 3 2 2 3 2" xfId="19682"/>
    <cellStyle name="Normal 3 3 2 2 3 2 2 4" xfId="19683"/>
    <cellStyle name="Normal 3 3 2 2 3 2 2 4 2" xfId="19684"/>
    <cellStyle name="Normal 3 3 2 2 3 2 2 5" xfId="19685"/>
    <cellStyle name="Normal 3 3 2 2 3 2 2 5 2" xfId="19686"/>
    <cellStyle name="Normal 3 3 2 2 3 2 2 6" xfId="19687"/>
    <cellStyle name="Normal 3 3 2 2 3 2 2 7" xfId="19688"/>
    <cellStyle name="Normal 3 3 2 2 3 2 2 8" xfId="19689"/>
    <cellStyle name="Normal 3 3 2 2 3 2 2 9" xfId="37114"/>
    <cellStyle name="Normal 3 3 2 2 3 2 3" xfId="19690"/>
    <cellStyle name="Normal 3 3 2 2 3 2 3 2" xfId="19691"/>
    <cellStyle name="Normal 3 3 2 2 3 2 3 2 2" xfId="19692"/>
    <cellStyle name="Normal 3 3 2 2 3 2 3 3" xfId="19693"/>
    <cellStyle name="Normal 3 3 2 2 3 2 3 3 2" xfId="19694"/>
    <cellStyle name="Normal 3 3 2 2 3 2 3 4" xfId="19695"/>
    <cellStyle name="Normal 3 3 2 2 3 2 3 4 2" xfId="19696"/>
    <cellStyle name="Normal 3 3 2 2 3 2 3 5" xfId="19697"/>
    <cellStyle name="Normal 3 3 2 2 3 2 3 6" xfId="19698"/>
    <cellStyle name="Normal 3 3 2 2 3 2 3 7" xfId="37115"/>
    <cellStyle name="Normal 3 3 2 2 3 2 4" xfId="19699"/>
    <cellStyle name="Normal 3 3 2 2 3 2 4 2" xfId="19700"/>
    <cellStyle name="Normal 3 3 2 2 3 2 5" xfId="19701"/>
    <cellStyle name="Normal 3 3 2 2 3 2 5 2" xfId="19702"/>
    <cellStyle name="Normal 3 3 2 2 3 2 6" xfId="19703"/>
    <cellStyle name="Normal 3 3 2 2 3 2 6 2" xfId="19704"/>
    <cellStyle name="Normal 3 3 2 2 3 2 7" xfId="19705"/>
    <cellStyle name="Normal 3 3 2 2 3 2 8" xfId="19706"/>
    <cellStyle name="Normal 3 3 2 2 3 2 9" xfId="19707"/>
    <cellStyle name="Normal 3 3 2 2 3 3" xfId="19708"/>
    <cellStyle name="Normal 3 3 2 2 3 3 2" xfId="19709"/>
    <cellStyle name="Normal 3 3 2 2 3 3 2 2" xfId="19710"/>
    <cellStyle name="Normal 3 3 2 2 3 3 2 2 2" xfId="19711"/>
    <cellStyle name="Normal 3 3 2 2 3 3 2 3" xfId="19712"/>
    <cellStyle name="Normal 3 3 2 2 3 3 2 3 2" xfId="19713"/>
    <cellStyle name="Normal 3 3 2 2 3 3 2 4" xfId="19714"/>
    <cellStyle name="Normal 3 3 2 2 3 3 2 4 2" xfId="19715"/>
    <cellStyle name="Normal 3 3 2 2 3 3 2 5" xfId="19716"/>
    <cellStyle name="Normal 3 3 2 2 3 3 2 6" xfId="19717"/>
    <cellStyle name="Normal 3 3 2 2 3 3 2 7" xfId="37116"/>
    <cellStyle name="Normal 3 3 2 2 3 3 3" xfId="19718"/>
    <cellStyle name="Normal 3 3 2 2 3 3 3 2" xfId="19719"/>
    <cellStyle name="Normal 3 3 2 2 3 3 4" xfId="19720"/>
    <cellStyle name="Normal 3 3 2 2 3 3 4 2" xfId="19721"/>
    <cellStyle name="Normal 3 3 2 2 3 3 5" xfId="19722"/>
    <cellStyle name="Normal 3 3 2 2 3 3 5 2" xfId="19723"/>
    <cellStyle name="Normal 3 3 2 2 3 3 6" xfId="19724"/>
    <cellStyle name="Normal 3 3 2 2 3 3 7" xfId="19725"/>
    <cellStyle name="Normal 3 3 2 2 3 3 8" xfId="19726"/>
    <cellStyle name="Normal 3 3 2 2 3 3 9" xfId="37117"/>
    <cellStyle name="Normal 3 3 2 2 3 4" xfId="19727"/>
    <cellStyle name="Normal 3 3 2 2 3 4 2" xfId="19728"/>
    <cellStyle name="Normal 3 3 2 2 3 4 2 2" xfId="19729"/>
    <cellStyle name="Normal 3 3 2 2 3 4 3" xfId="19730"/>
    <cellStyle name="Normal 3 3 2 2 3 4 3 2" xfId="19731"/>
    <cellStyle name="Normal 3 3 2 2 3 4 4" xfId="19732"/>
    <cellStyle name="Normal 3 3 2 2 3 4 4 2" xfId="19733"/>
    <cellStyle name="Normal 3 3 2 2 3 4 5" xfId="19734"/>
    <cellStyle name="Normal 3 3 2 2 3 4 6" xfId="19735"/>
    <cellStyle name="Normal 3 3 2 2 3 4 7" xfId="37118"/>
    <cellStyle name="Normal 3 3 2 2 3 5" xfId="19736"/>
    <cellStyle name="Normal 3 3 2 2 3 5 2" xfId="19737"/>
    <cellStyle name="Normal 3 3 2 2 3 6" xfId="19738"/>
    <cellStyle name="Normal 3 3 2 2 3 6 2" xfId="19739"/>
    <cellStyle name="Normal 3 3 2 2 3 7" xfId="19740"/>
    <cellStyle name="Normal 3 3 2 2 3 7 2" xfId="19741"/>
    <cellStyle name="Normal 3 3 2 2 3 8" xfId="19742"/>
    <cellStyle name="Normal 3 3 2 2 3 9" xfId="19743"/>
    <cellStyle name="Normal 3 3 2 2 3_Actual" xfId="19744"/>
    <cellStyle name="Normal 3 3 2 2 4" xfId="19745"/>
    <cellStyle name="Normal 3 3 2 2 4 10" xfId="19746"/>
    <cellStyle name="Normal 3 3 2 2 4 11" xfId="19747"/>
    <cellStyle name="Normal 3 3 2 2 4 12" xfId="37119"/>
    <cellStyle name="Normal 3 3 2 2 4 2" xfId="19748"/>
    <cellStyle name="Normal 3 3 2 2 4 2 2" xfId="19749"/>
    <cellStyle name="Normal 3 3 2 2 4 2 2 2" xfId="19750"/>
    <cellStyle name="Normal 3 3 2 2 4 2 2 2 2" xfId="19751"/>
    <cellStyle name="Normal 3 3 2 2 4 2 2 3" xfId="19752"/>
    <cellStyle name="Normal 3 3 2 2 4 2 2 3 2" xfId="19753"/>
    <cellStyle name="Normal 3 3 2 2 4 2 2 4" xfId="19754"/>
    <cellStyle name="Normal 3 3 2 2 4 2 2 4 2" xfId="19755"/>
    <cellStyle name="Normal 3 3 2 2 4 2 2 5" xfId="19756"/>
    <cellStyle name="Normal 3 3 2 2 4 2 2 6" xfId="19757"/>
    <cellStyle name="Normal 3 3 2 2 4 2 2 7" xfId="37120"/>
    <cellStyle name="Normal 3 3 2 2 4 2 3" xfId="19758"/>
    <cellStyle name="Normal 3 3 2 2 4 2 3 2" xfId="19759"/>
    <cellStyle name="Normal 3 3 2 2 4 2 4" xfId="19760"/>
    <cellStyle name="Normal 3 3 2 2 4 2 4 2" xfId="19761"/>
    <cellStyle name="Normal 3 3 2 2 4 2 5" xfId="19762"/>
    <cellStyle name="Normal 3 3 2 2 4 2 5 2" xfId="19763"/>
    <cellStyle name="Normal 3 3 2 2 4 2 6" xfId="19764"/>
    <cellStyle name="Normal 3 3 2 2 4 2 7" xfId="19765"/>
    <cellStyle name="Normal 3 3 2 2 4 2 8" xfId="19766"/>
    <cellStyle name="Normal 3 3 2 2 4 2 9" xfId="37121"/>
    <cellStyle name="Normal 3 3 2 2 4 3" xfId="19767"/>
    <cellStyle name="Normal 3 3 2 2 4 3 2" xfId="19768"/>
    <cellStyle name="Normal 3 3 2 2 4 3 2 2" xfId="19769"/>
    <cellStyle name="Normal 3 3 2 2 4 3 3" xfId="19770"/>
    <cellStyle name="Normal 3 3 2 2 4 3 3 2" xfId="19771"/>
    <cellStyle name="Normal 3 3 2 2 4 3 4" xfId="19772"/>
    <cellStyle name="Normal 3 3 2 2 4 3 4 2" xfId="19773"/>
    <cellStyle name="Normal 3 3 2 2 4 3 5" xfId="19774"/>
    <cellStyle name="Normal 3 3 2 2 4 3 6" xfId="19775"/>
    <cellStyle name="Normal 3 3 2 2 4 3 7" xfId="37122"/>
    <cellStyle name="Normal 3 3 2 2 4 4" xfId="19776"/>
    <cellStyle name="Normal 3 3 2 2 4 4 2" xfId="19777"/>
    <cellStyle name="Normal 3 3 2 2 4 5" xfId="19778"/>
    <cellStyle name="Normal 3 3 2 2 4 5 2" xfId="19779"/>
    <cellStyle name="Normal 3 3 2 2 4 6" xfId="19780"/>
    <cellStyle name="Normal 3 3 2 2 4 6 2" xfId="19781"/>
    <cellStyle name="Normal 3 3 2 2 4 7" xfId="19782"/>
    <cellStyle name="Normal 3 3 2 2 4 8" xfId="19783"/>
    <cellStyle name="Normal 3 3 2 2 4 9" xfId="19784"/>
    <cellStyle name="Normal 3 3 2 2 5" xfId="19785"/>
    <cellStyle name="Normal 3 3 2 2 5 2" xfId="19786"/>
    <cellStyle name="Normal 3 3 2 2 5 2 2" xfId="19787"/>
    <cellStyle name="Normal 3 3 2 2 5 2 2 2" xfId="19788"/>
    <cellStyle name="Normal 3 3 2 2 5 2 3" xfId="19789"/>
    <cellStyle name="Normal 3 3 2 2 5 2 3 2" xfId="19790"/>
    <cellStyle name="Normal 3 3 2 2 5 2 4" xfId="19791"/>
    <cellStyle name="Normal 3 3 2 2 5 2 4 2" xfId="19792"/>
    <cellStyle name="Normal 3 3 2 2 5 2 5" xfId="19793"/>
    <cellStyle name="Normal 3 3 2 2 5 2 6" xfId="19794"/>
    <cellStyle name="Normal 3 3 2 2 5 2 7" xfId="37123"/>
    <cellStyle name="Normal 3 3 2 2 5 3" xfId="19795"/>
    <cellStyle name="Normal 3 3 2 2 5 3 2" xfId="19796"/>
    <cellStyle name="Normal 3 3 2 2 5 4" xfId="19797"/>
    <cellStyle name="Normal 3 3 2 2 5 4 2" xfId="19798"/>
    <cellStyle name="Normal 3 3 2 2 5 5" xfId="19799"/>
    <cellStyle name="Normal 3 3 2 2 5 5 2" xfId="19800"/>
    <cellStyle name="Normal 3 3 2 2 5 6" xfId="19801"/>
    <cellStyle name="Normal 3 3 2 2 5 7" xfId="19802"/>
    <cellStyle name="Normal 3 3 2 2 5 8" xfId="19803"/>
    <cellStyle name="Normal 3 3 2 2 5 9" xfId="37124"/>
    <cellStyle name="Normal 3 3 2 2 6" xfId="19804"/>
    <cellStyle name="Normal 3 3 2 2 6 2" xfId="19805"/>
    <cellStyle name="Normal 3 3 2 2 6 2 2" xfId="19806"/>
    <cellStyle name="Normal 3 3 2 2 6 3" xfId="19807"/>
    <cellStyle name="Normal 3 3 2 2 6 3 2" xfId="19808"/>
    <cellStyle name="Normal 3 3 2 2 6 4" xfId="19809"/>
    <cellStyle name="Normal 3 3 2 2 6 4 2" xfId="19810"/>
    <cellStyle name="Normal 3 3 2 2 6 5" xfId="19811"/>
    <cellStyle name="Normal 3 3 2 2 6 6" xfId="19812"/>
    <cellStyle name="Normal 3 3 2 2 6 7" xfId="37125"/>
    <cellStyle name="Normal 3 3 2 2 7" xfId="19813"/>
    <cellStyle name="Normal 3 3 2 2 7 2" xfId="19814"/>
    <cellStyle name="Normal 3 3 2 2 8" xfId="19815"/>
    <cellStyle name="Normal 3 3 2 2 8 2" xfId="19816"/>
    <cellStyle name="Normal 3 3 2 2 9" xfId="19817"/>
    <cellStyle name="Normal 3 3 2 2 9 2" xfId="19818"/>
    <cellStyle name="Normal 3 3 2 2_Actual" xfId="19819"/>
    <cellStyle name="Normal 3 3 2 20" xfId="19820"/>
    <cellStyle name="Normal 3 3 2 21" xfId="19821"/>
    <cellStyle name="Normal 3 3 2 22" xfId="19822"/>
    <cellStyle name="Normal 3 3 2 23" xfId="19823"/>
    <cellStyle name="Normal 3 3 2 24" xfId="19824"/>
    <cellStyle name="Normal 3 3 2 25" xfId="19825"/>
    <cellStyle name="Normal 3 3 2 26" xfId="37126"/>
    <cellStyle name="Normal 3 3 2 3" xfId="19826"/>
    <cellStyle name="Normal 3 3 2 3 10" xfId="19827"/>
    <cellStyle name="Normal 3 3 2 3 11" xfId="19828"/>
    <cellStyle name="Normal 3 3 2 3 12" xfId="19829"/>
    <cellStyle name="Normal 3 3 2 3 13" xfId="19830"/>
    <cellStyle name="Normal 3 3 2 3 14" xfId="19831"/>
    <cellStyle name="Normal 3 3 2 3 15" xfId="37127"/>
    <cellStyle name="Normal 3 3 2 3 2" xfId="19832"/>
    <cellStyle name="Normal 3 3 2 3 2 10" xfId="19833"/>
    <cellStyle name="Normal 3 3 2 3 2 11" xfId="19834"/>
    <cellStyle name="Normal 3 3 2 3 2 12" xfId="19835"/>
    <cellStyle name="Normal 3 3 2 3 2 13" xfId="37128"/>
    <cellStyle name="Normal 3 3 2 3 2 2" xfId="19836"/>
    <cellStyle name="Normal 3 3 2 3 2 2 10" xfId="19837"/>
    <cellStyle name="Normal 3 3 2 3 2 2 11" xfId="19838"/>
    <cellStyle name="Normal 3 3 2 3 2 2 12" xfId="37129"/>
    <cellStyle name="Normal 3 3 2 3 2 2 2" xfId="19839"/>
    <cellStyle name="Normal 3 3 2 3 2 2 2 2" xfId="19840"/>
    <cellStyle name="Normal 3 3 2 3 2 2 2 2 2" xfId="19841"/>
    <cellStyle name="Normal 3 3 2 3 2 2 2 2 2 2" xfId="19842"/>
    <cellStyle name="Normal 3 3 2 3 2 2 2 2 3" xfId="19843"/>
    <cellStyle name="Normal 3 3 2 3 2 2 2 2 3 2" xfId="19844"/>
    <cellStyle name="Normal 3 3 2 3 2 2 2 2 4" xfId="19845"/>
    <cellStyle name="Normal 3 3 2 3 2 2 2 2 4 2" xfId="19846"/>
    <cellStyle name="Normal 3 3 2 3 2 2 2 2 5" xfId="19847"/>
    <cellStyle name="Normal 3 3 2 3 2 2 2 2 6" xfId="19848"/>
    <cellStyle name="Normal 3 3 2 3 2 2 2 2 7" xfId="37130"/>
    <cellStyle name="Normal 3 3 2 3 2 2 2 3" xfId="19849"/>
    <cellStyle name="Normal 3 3 2 3 2 2 2 3 2" xfId="19850"/>
    <cellStyle name="Normal 3 3 2 3 2 2 2 4" xfId="19851"/>
    <cellStyle name="Normal 3 3 2 3 2 2 2 4 2" xfId="19852"/>
    <cellStyle name="Normal 3 3 2 3 2 2 2 5" xfId="19853"/>
    <cellStyle name="Normal 3 3 2 3 2 2 2 5 2" xfId="19854"/>
    <cellStyle name="Normal 3 3 2 3 2 2 2 6" xfId="19855"/>
    <cellStyle name="Normal 3 3 2 3 2 2 2 7" xfId="19856"/>
    <cellStyle name="Normal 3 3 2 3 2 2 2 8" xfId="19857"/>
    <cellStyle name="Normal 3 3 2 3 2 2 2 9" xfId="37131"/>
    <cellStyle name="Normal 3 3 2 3 2 2 3" xfId="19858"/>
    <cellStyle name="Normal 3 3 2 3 2 2 3 2" xfId="19859"/>
    <cellStyle name="Normal 3 3 2 3 2 2 3 2 2" xfId="19860"/>
    <cellStyle name="Normal 3 3 2 3 2 2 3 3" xfId="19861"/>
    <cellStyle name="Normal 3 3 2 3 2 2 3 3 2" xfId="19862"/>
    <cellStyle name="Normal 3 3 2 3 2 2 3 4" xfId="19863"/>
    <cellStyle name="Normal 3 3 2 3 2 2 3 4 2" xfId="19864"/>
    <cellStyle name="Normal 3 3 2 3 2 2 3 5" xfId="19865"/>
    <cellStyle name="Normal 3 3 2 3 2 2 3 6" xfId="19866"/>
    <cellStyle name="Normal 3 3 2 3 2 2 3 7" xfId="37132"/>
    <cellStyle name="Normal 3 3 2 3 2 2 4" xfId="19867"/>
    <cellStyle name="Normal 3 3 2 3 2 2 4 2" xfId="19868"/>
    <cellStyle name="Normal 3 3 2 3 2 2 5" xfId="19869"/>
    <cellStyle name="Normal 3 3 2 3 2 2 5 2" xfId="19870"/>
    <cellStyle name="Normal 3 3 2 3 2 2 6" xfId="19871"/>
    <cellStyle name="Normal 3 3 2 3 2 2 6 2" xfId="19872"/>
    <cellStyle name="Normal 3 3 2 3 2 2 7" xfId="19873"/>
    <cellStyle name="Normal 3 3 2 3 2 2 8" xfId="19874"/>
    <cellStyle name="Normal 3 3 2 3 2 2 9" xfId="19875"/>
    <cellStyle name="Normal 3 3 2 3 2 3" xfId="19876"/>
    <cellStyle name="Normal 3 3 2 3 2 3 2" xfId="19877"/>
    <cellStyle name="Normal 3 3 2 3 2 3 2 2" xfId="19878"/>
    <cellStyle name="Normal 3 3 2 3 2 3 2 2 2" xfId="19879"/>
    <cellStyle name="Normal 3 3 2 3 2 3 2 3" xfId="19880"/>
    <cellStyle name="Normal 3 3 2 3 2 3 2 3 2" xfId="19881"/>
    <cellStyle name="Normal 3 3 2 3 2 3 2 4" xfId="19882"/>
    <cellStyle name="Normal 3 3 2 3 2 3 2 4 2" xfId="19883"/>
    <cellStyle name="Normal 3 3 2 3 2 3 2 5" xfId="19884"/>
    <cellStyle name="Normal 3 3 2 3 2 3 2 6" xfId="19885"/>
    <cellStyle name="Normal 3 3 2 3 2 3 2 7" xfId="37133"/>
    <cellStyle name="Normal 3 3 2 3 2 3 3" xfId="19886"/>
    <cellStyle name="Normal 3 3 2 3 2 3 3 2" xfId="19887"/>
    <cellStyle name="Normal 3 3 2 3 2 3 4" xfId="19888"/>
    <cellStyle name="Normal 3 3 2 3 2 3 4 2" xfId="19889"/>
    <cellStyle name="Normal 3 3 2 3 2 3 5" xfId="19890"/>
    <cellStyle name="Normal 3 3 2 3 2 3 5 2" xfId="19891"/>
    <cellStyle name="Normal 3 3 2 3 2 3 6" xfId="19892"/>
    <cellStyle name="Normal 3 3 2 3 2 3 7" xfId="19893"/>
    <cellStyle name="Normal 3 3 2 3 2 3 8" xfId="19894"/>
    <cellStyle name="Normal 3 3 2 3 2 3 9" xfId="37134"/>
    <cellStyle name="Normal 3 3 2 3 2 4" xfId="19895"/>
    <cellStyle name="Normal 3 3 2 3 2 4 2" xfId="19896"/>
    <cellStyle name="Normal 3 3 2 3 2 4 2 2" xfId="19897"/>
    <cellStyle name="Normal 3 3 2 3 2 4 3" xfId="19898"/>
    <cellStyle name="Normal 3 3 2 3 2 4 3 2" xfId="19899"/>
    <cellStyle name="Normal 3 3 2 3 2 4 4" xfId="19900"/>
    <cellStyle name="Normal 3 3 2 3 2 4 4 2" xfId="19901"/>
    <cellStyle name="Normal 3 3 2 3 2 4 5" xfId="19902"/>
    <cellStyle name="Normal 3 3 2 3 2 4 6" xfId="19903"/>
    <cellStyle name="Normal 3 3 2 3 2 4 7" xfId="37135"/>
    <cellStyle name="Normal 3 3 2 3 2 5" xfId="19904"/>
    <cellStyle name="Normal 3 3 2 3 2 5 2" xfId="19905"/>
    <cellStyle name="Normal 3 3 2 3 2 6" xfId="19906"/>
    <cellStyle name="Normal 3 3 2 3 2 6 2" xfId="19907"/>
    <cellStyle name="Normal 3 3 2 3 2 7" xfId="19908"/>
    <cellStyle name="Normal 3 3 2 3 2 7 2" xfId="19909"/>
    <cellStyle name="Normal 3 3 2 3 2 8" xfId="19910"/>
    <cellStyle name="Normal 3 3 2 3 2 9" xfId="19911"/>
    <cellStyle name="Normal 3 3 2 3 2_Actual" xfId="19912"/>
    <cellStyle name="Normal 3 3 2 3 3" xfId="19913"/>
    <cellStyle name="Normal 3 3 2 3 3 10" xfId="19914"/>
    <cellStyle name="Normal 3 3 2 3 3 11" xfId="19915"/>
    <cellStyle name="Normal 3 3 2 3 3 12" xfId="19916"/>
    <cellStyle name="Normal 3 3 2 3 3 13" xfId="37136"/>
    <cellStyle name="Normal 3 3 2 3 3 2" xfId="19917"/>
    <cellStyle name="Normal 3 3 2 3 3 2 10" xfId="19918"/>
    <cellStyle name="Normal 3 3 2 3 3 2 11" xfId="19919"/>
    <cellStyle name="Normal 3 3 2 3 3 2 12" xfId="37137"/>
    <cellStyle name="Normal 3 3 2 3 3 2 2" xfId="19920"/>
    <cellStyle name="Normal 3 3 2 3 3 2 2 2" xfId="19921"/>
    <cellStyle name="Normal 3 3 2 3 3 2 2 2 2" xfId="19922"/>
    <cellStyle name="Normal 3 3 2 3 3 2 2 2 2 2" xfId="19923"/>
    <cellStyle name="Normal 3 3 2 3 3 2 2 2 3" xfId="19924"/>
    <cellStyle name="Normal 3 3 2 3 3 2 2 2 3 2" xfId="19925"/>
    <cellStyle name="Normal 3 3 2 3 3 2 2 2 4" xfId="19926"/>
    <cellStyle name="Normal 3 3 2 3 3 2 2 2 4 2" xfId="19927"/>
    <cellStyle name="Normal 3 3 2 3 3 2 2 2 5" xfId="19928"/>
    <cellStyle name="Normal 3 3 2 3 3 2 2 2 6" xfId="19929"/>
    <cellStyle name="Normal 3 3 2 3 3 2 2 2 7" xfId="37138"/>
    <cellStyle name="Normal 3 3 2 3 3 2 2 3" xfId="19930"/>
    <cellStyle name="Normal 3 3 2 3 3 2 2 3 2" xfId="19931"/>
    <cellStyle name="Normal 3 3 2 3 3 2 2 4" xfId="19932"/>
    <cellStyle name="Normal 3 3 2 3 3 2 2 4 2" xfId="19933"/>
    <cellStyle name="Normal 3 3 2 3 3 2 2 5" xfId="19934"/>
    <cellStyle name="Normal 3 3 2 3 3 2 2 5 2" xfId="19935"/>
    <cellStyle name="Normal 3 3 2 3 3 2 2 6" xfId="19936"/>
    <cellStyle name="Normal 3 3 2 3 3 2 2 7" xfId="19937"/>
    <cellStyle name="Normal 3 3 2 3 3 2 2 8" xfId="19938"/>
    <cellStyle name="Normal 3 3 2 3 3 2 2 9" xfId="37139"/>
    <cellStyle name="Normal 3 3 2 3 3 2 3" xfId="19939"/>
    <cellStyle name="Normal 3 3 2 3 3 2 3 2" xfId="19940"/>
    <cellStyle name="Normal 3 3 2 3 3 2 3 2 2" xfId="19941"/>
    <cellStyle name="Normal 3 3 2 3 3 2 3 3" xfId="19942"/>
    <cellStyle name="Normal 3 3 2 3 3 2 3 3 2" xfId="19943"/>
    <cellStyle name="Normal 3 3 2 3 3 2 3 4" xfId="19944"/>
    <cellStyle name="Normal 3 3 2 3 3 2 3 4 2" xfId="19945"/>
    <cellStyle name="Normal 3 3 2 3 3 2 3 5" xfId="19946"/>
    <cellStyle name="Normal 3 3 2 3 3 2 3 6" xfId="19947"/>
    <cellStyle name="Normal 3 3 2 3 3 2 3 7" xfId="37140"/>
    <cellStyle name="Normal 3 3 2 3 3 2 4" xfId="19948"/>
    <cellStyle name="Normal 3 3 2 3 3 2 4 2" xfId="19949"/>
    <cellStyle name="Normal 3 3 2 3 3 2 5" xfId="19950"/>
    <cellStyle name="Normal 3 3 2 3 3 2 5 2" xfId="19951"/>
    <cellStyle name="Normal 3 3 2 3 3 2 6" xfId="19952"/>
    <cellStyle name="Normal 3 3 2 3 3 2 6 2" xfId="19953"/>
    <cellStyle name="Normal 3 3 2 3 3 2 7" xfId="19954"/>
    <cellStyle name="Normal 3 3 2 3 3 2 8" xfId="19955"/>
    <cellStyle name="Normal 3 3 2 3 3 2 9" xfId="19956"/>
    <cellStyle name="Normal 3 3 2 3 3 3" xfId="19957"/>
    <cellStyle name="Normal 3 3 2 3 3 3 2" xfId="19958"/>
    <cellStyle name="Normal 3 3 2 3 3 3 2 2" xfId="19959"/>
    <cellStyle name="Normal 3 3 2 3 3 3 2 2 2" xfId="19960"/>
    <cellStyle name="Normal 3 3 2 3 3 3 2 3" xfId="19961"/>
    <cellStyle name="Normal 3 3 2 3 3 3 2 3 2" xfId="19962"/>
    <cellStyle name="Normal 3 3 2 3 3 3 2 4" xfId="19963"/>
    <cellStyle name="Normal 3 3 2 3 3 3 2 4 2" xfId="19964"/>
    <cellStyle name="Normal 3 3 2 3 3 3 2 5" xfId="19965"/>
    <cellStyle name="Normal 3 3 2 3 3 3 2 6" xfId="19966"/>
    <cellStyle name="Normal 3 3 2 3 3 3 2 7" xfId="37141"/>
    <cellStyle name="Normal 3 3 2 3 3 3 3" xfId="19967"/>
    <cellStyle name="Normal 3 3 2 3 3 3 3 2" xfId="19968"/>
    <cellStyle name="Normal 3 3 2 3 3 3 4" xfId="19969"/>
    <cellStyle name="Normal 3 3 2 3 3 3 4 2" xfId="19970"/>
    <cellStyle name="Normal 3 3 2 3 3 3 5" xfId="19971"/>
    <cellStyle name="Normal 3 3 2 3 3 3 5 2" xfId="19972"/>
    <cellStyle name="Normal 3 3 2 3 3 3 6" xfId="19973"/>
    <cellStyle name="Normal 3 3 2 3 3 3 7" xfId="19974"/>
    <cellStyle name="Normal 3 3 2 3 3 3 8" xfId="19975"/>
    <cellStyle name="Normal 3 3 2 3 3 3 9" xfId="37142"/>
    <cellStyle name="Normal 3 3 2 3 3 4" xfId="19976"/>
    <cellStyle name="Normal 3 3 2 3 3 4 2" xfId="19977"/>
    <cellStyle name="Normal 3 3 2 3 3 4 2 2" xfId="19978"/>
    <cellStyle name="Normal 3 3 2 3 3 4 3" xfId="19979"/>
    <cellStyle name="Normal 3 3 2 3 3 4 3 2" xfId="19980"/>
    <cellStyle name="Normal 3 3 2 3 3 4 4" xfId="19981"/>
    <cellStyle name="Normal 3 3 2 3 3 4 4 2" xfId="19982"/>
    <cellStyle name="Normal 3 3 2 3 3 4 5" xfId="19983"/>
    <cellStyle name="Normal 3 3 2 3 3 4 6" xfId="19984"/>
    <cellStyle name="Normal 3 3 2 3 3 4 7" xfId="37143"/>
    <cellStyle name="Normal 3 3 2 3 3 5" xfId="19985"/>
    <cellStyle name="Normal 3 3 2 3 3 5 2" xfId="19986"/>
    <cellStyle name="Normal 3 3 2 3 3 6" xfId="19987"/>
    <cellStyle name="Normal 3 3 2 3 3 6 2" xfId="19988"/>
    <cellStyle name="Normal 3 3 2 3 3 7" xfId="19989"/>
    <cellStyle name="Normal 3 3 2 3 3 7 2" xfId="19990"/>
    <cellStyle name="Normal 3 3 2 3 3 8" xfId="19991"/>
    <cellStyle name="Normal 3 3 2 3 3 9" xfId="19992"/>
    <cellStyle name="Normal 3 3 2 3 3_Actual" xfId="19993"/>
    <cellStyle name="Normal 3 3 2 3 4" xfId="19994"/>
    <cellStyle name="Normal 3 3 2 3 4 10" xfId="19995"/>
    <cellStyle name="Normal 3 3 2 3 4 11" xfId="19996"/>
    <cellStyle name="Normal 3 3 2 3 4 12" xfId="37144"/>
    <cellStyle name="Normal 3 3 2 3 4 2" xfId="19997"/>
    <cellStyle name="Normal 3 3 2 3 4 2 2" xfId="19998"/>
    <cellStyle name="Normal 3 3 2 3 4 2 2 2" xfId="19999"/>
    <cellStyle name="Normal 3 3 2 3 4 2 2 2 2" xfId="20000"/>
    <cellStyle name="Normal 3 3 2 3 4 2 2 3" xfId="20001"/>
    <cellStyle name="Normal 3 3 2 3 4 2 2 3 2" xfId="20002"/>
    <cellStyle name="Normal 3 3 2 3 4 2 2 4" xfId="20003"/>
    <cellStyle name="Normal 3 3 2 3 4 2 2 4 2" xfId="20004"/>
    <cellStyle name="Normal 3 3 2 3 4 2 2 5" xfId="20005"/>
    <cellStyle name="Normal 3 3 2 3 4 2 2 6" xfId="20006"/>
    <cellStyle name="Normal 3 3 2 3 4 2 2 7" xfId="37145"/>
    <cellStyle name="Normal 3 3 2 3 4 2 3" xfId="20007"/>
    <cellStyle name="Normal 3 3 2 3 4 2 3 2" xfId="20008"/>
    <cellStyle name="Normal 3 3 2 3 4 2 4" xfId="20009"/>
    <cellStyle name="Normal 3 3 2 3 4 2 4 2" xfId="20010"/>
    <cellStyle name="Normal 3 3 2 3 4 2 5" xfId="20011"/>
    <cellStyle name="Normal 3 3 2 3 4 2 5 2" xfId="20012"/>
    <cellStyle name="Normal 3 3 2 3 4 2 6" xfId="20013"/>
    <cellStyle name="Normal 3 3 2 3 4 2 7" xfId="20014"/>
    <cellStyle name="Normal 3 3 2 3 4 2 8" xfId="20015"/>
    <cellStyle name="Normal 3 3 2 3 4 2 9" xfId="37146"/>
    <cellStyle name="Normal 3 3 2 3 4 3" xfId="20016"/>
    <cellStyle name="Normal 3 3 2 3 4 3 2" xfId="20017"/>
    <cellStyle name="Normal 3 3 2 3 4 3 2 2" xfId="20018"/>
    <cellStyle name="Normal 3 3 2 3 4 3 3" xfId="20019"/>
    <cellStyle name="Normal 3 3 2 3 4 3 3 2" xfId="20020"/>
    <cellStyle name="Normal 3 3 2 3 4 3 4" xfId="20021"/>
    <cellStyle name="Normal 3 3 2 3 4 3 4 2" xfId="20022"/>
    <cellStyle name="Normal 3 3 2 3 4 3 5" xfId="20023"/>
    <cellStyle name="Normal 3 3 2 3 4 3 6" xfId="20024"/>
    <cellStyle name="Normal 3 3 2 3 4 3 7" xfId="37147"/>
    <cellStyle name="Normal 3 3 2 3 4 4" xfId="20025"/>
    <cellStyle name="Normal 3 3 2 3 4 4 2" xfId="20026"/>
    <cellStyle name="Normal 3 3 2 3 4 5" xfId="20027"/>
    <cellStyle name="Normal 3 3 2 3 4 5 2" xfId="20028"/>
    <cellStyle name="Normal 3 3 2 3 4 6" xfId="20029"/>
    <cellStyle name="Normal 3 3 2 3 4 6 2" xfId="20030"/>
    <cellStyle name="Normal 3 3 2 3 4 7" xfId="20031"/>
    <cellStyle name="Normal 3 3 2 3 4 8" xfId="20032"/>
    <cellStyle name="Normal 3 3 2 3 4 9" xfId="20033"/>
    <cellStyle name="Normal 3 3 2 3 5" xfId="20034"/>
    <cellStyle name="Normal 3 3 2 3 5 2" xfId="20035"/>
    <cellStyle name="Normal 3 3 2 3 5 2 2" xfId="20036"/>
    <cellStyle name="Normal 3 3 2 3 5 2 2 2" xfId="20037"/>
    <cellStyle name="Normal 3 3 2 3 5 2 3" xfId="20038"/>
    <cellStyle name="Normal 3 3 2 3 5 2 3 2" xfId="20039"/>
    <cellStyle name="Normal 3 3 2 3 5 2 4" xfId="20040"/>
    <cellStyle name="Normal 3 3 2 3 5 2 4 2" xfId="20041"/>
    <cellStyle name="Normal 3 3 2 3 5 2 5" xfId="20042"/>
    <cellStyle name="Normal 3 3 2 3 5 2 6" xfId="20043"/>
    <cellStyle name="Normal 3 3 2 3 5 2 7" xfId="37148"/>
    <cellStyle name="Normal 3 3 2 3 5 3" xfId="20044"/>
    <cellStyle name="Normal 3 3 2 3 5 3 2" xfId="20045"/>
    <cellStyle name="Normal 3 3 2 3 5 4" xfId="20046"/>
    <cellStyle name="Normal 3 3 2 3 5 4 2" xfId="20047"/>
    <cellStyle name="Normal 3 3 2 3 5 5" xfId="20048"/>
    <cellStyle name="Normal 3 3 2 3 5 5 2" xfId="20049"/>
    <cellStyle name="Normal 3 3 2 3 5 6" xfId="20050"/>
    <cellStyle name="Normal 3 3 2 3 5 7" xfId="20051"/>
    <cellStyle name="Normal 3 3 2 3 5 8" xfId="20052"/>
    <cellStyle name="Normal 3 3 2 3 5 9" xfId="37149"/>
    <cellStyle name="Normal 3 3 2 3 6" xfId="20053"/>
    <cellStyle name="Normal 3 3 2 3 6 2" xfId="20054"/>
    <cellStyle name="Normal 3 3 2 3 6 2 2" xfId="20055"/>
    <cellStyle name="Normal 3 3 2 3 6 3" xfId="20056"/>
    <cellStyle name="Normal 3 3 2 3 6 3 2" xfId="20057"/>
    <cellStyle name="Normal 3 3 2 3 6 4" xfId="20058"/>
    <cellStyle name="Normal 3 3 2 3 6 4 2" xfId="20059"/>
    <cellStyle name="Normal 3 3 2 3 6 5" xfId="20060"/>
    <cellStyle name="Normal 3 3 2 3 6 6" xfId="20061"/>
    <cellStyle name="Normal 3 3 2 3 6 7" xfId="37150"/>
    <cellStyle name="Normal 3 3 2 3 7" xfId="20062"/>
    <cellStyle name="Normal 3 3 2 3 7 2" xfId="20063"/>
    <cellStyle name="Normal 3 3 2 3 8" xfId="20064"/>
    <cellStyle name="Normal 3 3 2 3 8 2" xfId="20065"/>
    <cellStyle name="Normal 3 3 2 3 9" xfId="20066"/>
    <cellStyle name="Normal 3 3 2 3 9 2" xfId="20067"/>
    <cellStyle name="Normal 3 3 2 3_Actual" xfId="20068"/>
    <cellStyle name="Normal 3 3 2 4" xfId="20069"/>
    <cellStyle name="Normal 3 3 2 4 10" xfId="20070"/>
    <cellStyle name="Normal 3 3 2 4 11" xfId="20071"/>
    <cellStyle name="Normal 3 3 2 4 12" xfId="20072"/>
    <cellStyle name="Normal 3 3 2 4 13" xfId="20073"/>
    <cellStyle name="Normal 3 3 2 4 14" xfId="20074"/>
    <cellStyle name="Normal 3 3 2 4 15" xfId="37151"/>
    <cellStyle name="Normal 3 3 2 4 2" xfId="20075"/>
    <cellStyle name="Normal 3 3 2 4 2 10" xfId="20076"/>
    <cellStyle name="Normal 3 3 2 4 2 11" xfId="20077"/>
    <cellStyle name="Normal 3 3 2 4 2 12" xfId="37152"/>
    <cellStyle name="Normal 3 3 2 4 2 2" xfId="20078"/>
    <cellStyle name="Normal 3 3 2 4 2 2 2" xfId="20079"/>
    <cellStyle name="Normal 3 3 2 4 2 2 2 2" xfId="20080"/>
    <cellStyle name="Normal 3 3 2 4 2 2 2 2 2" xfId="20081"/>
    <cellStyle name="Normal 3 3 2 4 2 2 2 3" xfId="20082"/>
    <cellStyle name="Normal 3 3 2 4 2 2 2 3 2" xfId="20083"/>
    <cellStyle name="Normal 3 3 2 4 2 2 2 4" xfId="20084"/>
    <cellStyle name="Normal 3 3 2 4 2 2 2 4 2" xfId="20085"/>
    <cellStyle name="Normal 3 3 2 4 2 2 2 5" xfId="20086"/>
    <cellStyle name="Normal 3 3 2 4 2 2 2 6" xfId="20087"/>
    <cellStyle name="Normal 3 3 2 4 2 2 2 7" xfId="37153"/>
    <cellStyle name="Normal 3 3 2 4 2 2 3" xfId="20088"/>
    <cellStyle name="Normal 3 3 2 4 2 2 3 2" xfId="20089"/>
    <cellStyle name="Normal 3 3 2 4 2 2 4" xfId="20090"/>
    <cellStyle name="Normal 3 3 2 4 2 2 4 2" xfId="20091"/>
    <cellStyle name="Normal 3 3 2 4 2 2 5" xfId="20092"/>
    <cellStyle name="Normal 3 3 2 4 2 2 5 2" xfId="20093"/>
    <cellStyle name="Normal 3 3 2 4 2 2 6" xfId="20094"/>
    <cellStyle name="Normal 3 3 2 4 2 2 7" xfId="20095"/>
    <cellStyle name="Normal 3 3 2 4 2 2 8" xfId="20096"/>
    <cellStyle name="Normal 3 3 2 4 2 2 9" xfId="37154"/>
    <cellStyle name="Normal 3 3 2 4 2 3" xfId="20097"/>
    <cellStyle name="Normal 3 3 2 4 2 3 2" xfId="20098"/>
    <cellStyle name="Normal 3 3 2 4 2 3 2 2" xfId="20099"/>
    <cellStyle name="Normal 3 3 2 4 2 3 3" xfId="20100"/>
    <cellStyle name="Normal 3 3 2 4 2 3 3 2" xfId="20101"/>
    <cellStyle name="Normal 3 3 2 4 2 3 4" xfId="20102"/>
    <cellStyle name="Normal 3 3 2 4 2 3 4 2" xfId="20103"/>
    <cellStyle name="Normal 3 3 2 4 2 3 5" xfId="20104"/>
    <cellStyle name="Normal 3 3 2 4 2 3 6" xfId="20105"/>
    <cellStyle name="Normal 3 3 2 4 2 3 7" xfId="37155"/>
    <cellStyle name="Normal 3 3 2 4 2 4" xfId="20106"/>
    <cellStyle name="Normal 3 3 2 4 2 4 2" xfId="20107"/>
    <cellStyle name="Normal 3 3 2 4 2 5" xfId="20108"/>
    <cellStyle name="Normal 3 3 2 4 2 5 2" xfId="20109"/>
    <cellStyle name="Normal 3 3 2 4 2 6" xfId="20110"/>
    <cellStyle name="Normal 3 3 2 4 2 6 2" xfId="20111"/>
    <cellStyle name="Normal 3 3 2 4 2 7" xfId="20112"/>
    <cellStyle name="Normal 3 3 2 4 2 8" xfId="20113"/>
    <cellStyle name="Normal 3 3 2 4 2 9" xfId="20114"/>
    <cellStyle name="Normal 3 3 2 4 3" xfId="20115"/>
    <cellStyle name="Normal 3 3 2 4 3 10" xfId="20116"/>
    <cellStyle name="Normal 3 3 2 4 3 11" xfId="20117"/>
    <cellStyle name="Normal 3 3 2 4 3 12" xfId="37156"/>
    <cellStyle name="Normal 3 3 2 4 3 2" xfId="20118"/>
    <cellStyle name="Normal 3 3 2 4 3 2 2" xfId="20119"/>
    <cellStyle name="Normal 3 3 2 4 3 2 2 2" xfId="20120"/>
    <cellStyle name="Normal 3 3 2 4 3 2 2 2 2" xfId="20121"/>
    <cellStyle name="Normal 3 3 2 4 3 2 2 3" xfId="20122"/>
    <cellStyle name="Normal 3 3 2 4 3 2 2 3 2" xfId="20123"/>
    <cellStyle name="Normal 3 3 2 4 3 2 2 4" xfId="20124"/>
    <cellStyle name="Normal 3 3 2 4 3 2 2 4 2" xfId="20125"/>
    <cellStyle name="Normal 3 3 2 4 3 2 2 5" xfId="20126"/>
    <cellStyle name="Normal 3 3 2 4 3 2 2 6" xfId="20127"/>
    <cellStyle name="Normal 3 3 2 4 3 2 2 7" xfId="37157"/>
    <cellStyle name="Normal 3 3 2 4 3 2 3" xfId="20128"/>
    <cellStyle name="Normal 3 3 2 4 3 2 3 2" xfId="20129"/>
    <cellStyle name="Normal 3 3 2 4 3 2 4" xfId="20130"/>
    <cellStyle name="Normal 3 3 2 4 3 2 4 2" xfId="20131"/>
    <cellStyle name="Normal 3 3 2 4 3 2 5" xfId="20132"/>
    <cellStyle name="Normal 3 3 2 4 3 2 5 2" xfId="20133"/>
    <cellStyle name="Normal 3 3 2 4 3 2 6" xfId="20134"/>
    <cellStyle name="Normal 3 3 2 4 3 2 7" xfId="20135"/>
    <cellStyle name="Normal 3 3 2 4 3 2 8" xfId="20136"/>
    <cellStyle name="Normal 3 3 2 4 3 2 9" xfId="37158"/>
    <cellStyle name="Normal 3 3 2 4 3 3" xfId="20137"/>
    <cellStyle name="Normal 3 3 2 4 3 3 2" xfId="20138"/>
    <cellStyle name="Normal 3 3 2 4 3 3 2 2" xfId="20139"/>
    <cellStyle name="Normal 3 3 2 4 3 3 3" xfId="20140"/>
    <cellStyle name="Normal 3 3 2 4 3 3 3 2" xfId="20141"/>
    <cellStyle name="Normal 3 3 2 4 3 3 4" xfId="20142"/>
    <cellStyle name="Normal 3 3 2 4 3 3 4 2" xfId="20143"/>
    <cellStyle name="Normal 3 3 2 4 3 3 5" xfId="20144"/>
    <cellStyle name="Normal 3 3 2 4 3 3 6" xfId="20145"/>
    <cellStyle name="Normal 3 3 2 4 3 3 7" xfId="37159"/>
    <cellStyle name="Normal 3 3 2 4 3 4" xfId="20146"/>
    <cellStyle name="Normal 3 3 2 4 3 4 2" xfId="20147"/>
    <cellStyle name="Normal 3 3 2 4 3 5" xfId="20148"/>
    <cellStyle name="Normal 3 3 2 4 3 5 2" xfId="20149"/>
    <cellStyle name="Normal 3 3 2 4 3 6" xfId="20150"/>
    <cellStyle name="Normal 3 3 2 4 3 6 2" xfId="20151"/>
    <cellStyle name="Normal 3 3 2 4 3 7" xfId="20152"/>
    <cellStyle name="Normal 3 3 2 4 3 8" xfId="20153"/>
    <cellStyle name="Normal 3 3 2 4 3 9" xfId="20154"/>
    <cellStyle name="Normal 3 3 2 4 4" xfId="20155"/>
    <cellStyle name="Normal 3 3 2 4 4 10" xfId="20156"/>
    <cellStyle name="Normal 3 3 2 4 4 11" xfId="20157"/>
    <cellStyle name="Normal 3 3 2 4 4 12" xfId="37160"/>
    <cellStyle name="Normal 3 3 2 4 4 2" xfId="20158"/>
    <cellStyle name="Normal 3 3 2 4 4 2 2" xfId="20159"/>
    <cellStyle name="Normal 3 3 2 4 4 2 2 2" xfId="20160"/>
    <cellStyle name="Normal 3 3 2 4 4 2 2 2 2" xfId="20161"/>
    <cellStyle name="Normal 3 3 2 4 4 2 2 3" xfId="20162"/>
    <cellStyle name="Normal 3 3 2 4 4 2 2 3 2" xfId="20163"/>
    <cellStyle name="Normal 3 3 2 4 4 2 2 4" xfId="20164"/>
    <cellStyle name="Normal 3 3 2 4 4 2 2 4 2" xfId="20165"/>
    <cellStyle name="Normal 3 3 2 4 4 2 2 5" xfId="20166"/>
    <cellStyle name="Normal 3 3 2 4 4 2 2 6" xfId="20167"/>
    <cellStyle name="Normal 3 3 2 4 4 2 2 7" xfId="37161"/>
    <cellStyle name="Normal 3 3 2 4 4 2 3" xfId="20168"/>
    <cellStyle name="Normal 3 3 2 4 4 2 3 2" xfId="20169"/>
    <cellStyle name="Normal 3 3 2 4 4 2 4" xfId="20170"/>
    <cellStyle name="Normal 3 3 2 4 4 2 4 2" xfId="20171"/>
    <cellStyle name="Normal 3 3 2 4 4 2 5" xfId="20172"/>
    <cellStyle name="Normal 3 3 2 4 4 2 5 2" xfId="20173"/>
    <cellStyle name="Normal 3 3 2 4 4 2 6" xfId="20174"/>
    <cellStyle name="Normal 3 3 2 4 4 2 7" xfId="20175"/>
    <cellStyle name="Normal 3 3 2 4 4 2 8" xfId="20176"/>
    <cellStyle name="Normal 3 3 2 4 4 2 9" xfId="37162"/>
    <cellStyle name="Normal 3 3 2 4 4 3" xfId="20177"/>
    <cellStyle name="Normal 3 3 2 4 4 3 2" xfId="20178"/>
    <cellStyle name="Normal 3 3 2 4 4 3 2 2" xfId="20179"/>
    <cellStyle name="Normal 3 3 2 4 4 3 3" xfId="20180"/>
    <cellStyle name="Normal 3 3 2 4 4 3 3 2" xfId="20181"/>
    <cellStyle name="Normal 3 3 2 4 4 3 4" xfId="20182"/>
    <cellStyle name="Normal 3 3 2 4 4 3 4 2" xfId="20183"/>
    <cellStyle name="Normal 3 3 2 4 4 3 5" xfId="20184"/>
    <cellStyle name="Normal 3 3 2 4 4 3 6" xfId="20185"/>
    <cellStyle name="Normal 3 3 2 4 4 3 7" xfId="37163"/>
    <cellStyle name="Normal 3 3 2 4 4 4" xfId="20186"/>
    <cellStyle name="Normal 3 3 2 4 4 4 2" xfId="20187"/>
    <cellStyle name="Normal 3 3 2 4 4 5" xfId="20188"/>
    <cellStyle name="Normal 3 3 2 4 4 5 2" xfId="20189"/>
    <cellStyle name="Normal 3 3 2 4 4 6" xfId="20190"/>
    <cellStyle name="Normal 3 3 2 4 4 6 2" xfId="20191"/>
    <cellStyle name="Normal 3 3 2 4 4 7" xfId="20192"/>
    <cellStyle name="Normal 3 3 2 4 4 8" xfId="20193"/>
    <cellStyle name="Normal 3 3 2 4 4 9" xfId="20194"/>
    <cellStyle name="Normal 3 3 2 4 5" xfId="20195"/>
    <cellStyle name="Normal 3 3 2 4 5 2" xfId="20196"/>
    <cellStyle name="Normal 3 3 2 4 5 2 2" xfId="20197"/>
    <cellStyle name="Normal 3 3 2 4 5 2 2 2" xfId="20198"/>
    <cellStyle name="Normal 3 3 2 4 5 2 3" xfId="20199"/>
    <cellStyle name="Normal 3 3 2 4 5 2 3 2" xfId="20200"/>
    <cellStyle name="Normal 3 3 2 4 5 2 4" xfId="20201"/>
    <cellStyle name="Normal 3 3 2 4 5 2 4 2" xfId="20202"/>
    <cellStyle name="Normal 3 3 2 4 5 2 5" xfId="20203"/>
    <cellStyle name="Normal 3 3 2 4 5 2 6" xfId="20204"/>
    <cellStyle name="Normal 3 3 2 4 5 2 7" xfId="37164"/>
    <cellStyle name="Normal 3 3 2 4 5 3" xfId="20205"/>
    <cellStyle name="Normal 3 3 2 4 5 3 2" xfId="20206"/>
    <cellStyle name="Normal 3 3 2 4 5 4" xfId="20207"/>
    <cellStyle name="Normal 3 3 2 4 5 4 2" xfId="20208"/>
    <cellStyle name="Normal 3 3 2 4 5 5" xfId="20209"/>
    <cellStyle name="Normal 3 3 2 4 5 5 2" xfId="20210"/>
    <cellStyle name="Normal 3 3 2 4 5 6" xfId="20211"/>
    <cellStyle name="Normal 3 3 2 4 5 7" xfId="20212"/>
    <cellStyle name="Normal 3 3 2 4 5 8" xfId="20213"/>
    <cellStyle name="Normal 3 3 2 4 5 9" xfId="37165"/>
    <cellStyle name="Normal 3 3 2 4 6" xfId="20214"/>
    <cellStyle name="Normal 3 3 2 4 6 2" xfId="20215"/>
    <cellStyle name="Normal 3 3 2 4 6 2 2" xfId="20216"/>
    <cellStyle name="Normal 3 3 2 4 6 3" xfId="20217"/>
    <cellStyle name="Normal 3 3 2 4 6 3 2" xfId="20218"/>
    <cellStyle name="Normal 3 3 2 4 6 4" xfId="20219"/>
    <cellStyle name="Normal 3 3 2 4 6 4 2" xfId="20220"/>
    <cellStyle name="Normal 3 3 2 4 6 5" xfId="20221"/>
    <cellStyle name="Normal 3 3 2 4 6 6" xfId="20222"/>
    <cellStyle name="Normal 3 3 2 4 6 7" xfId="37166"/>
    <cellStyle name="Normal 3 3 2 4 7" xfId="20223"/>
    <cellStyle name="Normal 3 3 2 4 7 2" xfId="20224"/>
    <cellStyle name="Normal 3 3 2 4 8" xfId="20225"/>
    <cellStyle name="Normal 3 3 2 4 8 2" xfId="20226"/>
    <cellStyle name="Normal 3 3 2 4 9" xfId="20227"/>
    <cellStyle name="Normal 3 3 2 4 9 2" xfId="20228"/>
    <cellStyle name="Normal 3 3 2 4_Actual" xfId="20229"/>
    <cellStyle name="Normal 3 3 2 5" xfId="20230"/>
    <cellStyle name="Normal 3 3 2 5 10" xfId="20231"/>
    <cellStyle name="Normal 3 3 2 5 11" xfId="20232"/>
    <cellStyle name="Normal 3 3 2 5 12" xfId="20233"/>
    <cellStyle name="Normal 3 3 2 5 13" xfId="20234"/>
    <cellStyle name="Normal 3 3 2 5 14" xfId="20235"/>
    <cellStyle name="Normal 3 3 2 5 15" xfId="37167"/>
    <cellStyle name="Normal 3 3 2 5 2" xfId="20236"/>
    <cellStyle name="Normal 3 3 2 5 2 10" xfId="20237"/>
    <cellStyle name="Normal 3 3 2 5 2 11" xfId="20238"/>
    <cellStyle name="Normal 3 3 2 5 2 12" xfId="37168"/>
    <cellStyle name="Normal 3 3 2 5 2 2" xfId="20239"/>
    <cellStyle name="Normal 3 3 2 5 2 2 2" xfId="20240"/>
    <cellStyle name="Normal 3 3 2 5 2 2 2 2" xfId="20241"/>
    <cellStyle name="Normal 3 3 2 5 2 2 2 2 2" xfId="20242"/>
    <cellStyle name="Normal 3 3 2 5 2 2 2 3" xfId="20243"/>
    <cellStyle name="Normal 3 3 2 5 2 2 2 3 2" xfId="20244"/>
    <cellStyle name="Normal 3 3 2 5 2 2 2 4" xfId="20245"/>
    <cellStyle name="Normal 3 3 2 5 2 2 2 4 2" xfId="20246"/>
    <cellStyle name="Normal 3 3 2 5 2 2 2 5" xfId="20247"/>
    <cellStyle name="Normal 3 3 2 5 2 2 2 6" xfId="20248"/>
    <cellStyle name="Normal 3 3 2 5 2 2 2 7" xfId="37169"/>
    <cellStyle name="Normal 3 3 2 5 2 2 3" xfId="20249"/>
    <cellStyle name="Normal 3 3 2 5 2 2 3 2" xfId="20250"/>
    <cellStyle name="Normal 3 3 2 5 2 2 4" xfId="20251"/>
    <cellStyle name="Normal 3 3 2 5 2 2 4 2" xfId="20252"/>
    <cellStyle name="Normal 3 3 2 5 2 2 5" xfId="20253"/>
    <cellStyle name="Normal 3 3 2 5 2 2 5 2" xfId="20254"/>
    <cellStyle name="Normal 3 3 2 5 2 2 6" xfId="20255"/>
    <cellStyle name="Normal 3 3 2 5 2 2 7" xfId="20256"/>
    <cellStyle name="Normal 3 3 2 5 2 2 8" xfId="20257"/>
    <cellStyle name="Normal 3 3 2 5 2 2 9" xfId="37170"/>
    <cellStyle name="Normal 3 3 2 5 2 3" xfId="20258"/>
    <cellStyle name="Normal 3 3 2 5 2 3 2" xfId="20259"/>
    <cellStyle name="Normal 3 3 2 5 2 3 2 2" xfId="20260"/>
    <cellStyle name="Normal 3 3 2 5 2 3 3" xfId="20261"/>
    <cellStyle name="Normal 3 3 2 5 2 3 3 2" xfId="20262"/>
    <cellStyle name="Normal 3 3 2 5 2 3 4" xfId="20263"/>
    <cellStyle name="Normal 3 3 2 5 2 3 4 2" xfId="20264"/>
    <cellStyle name="Normal 3 3 2 5 2 3 5" xfId="20265"/>
    <cellStyle name="Normal 3 3 2 5 2 3 6" xfId="20266"/>
    <cellStyle name="Normal 3 3 2 5 2 3 7" xfId="37171"/>
    <cellStyle name="Normal 3 3 2 5 2 4" xfId="20267"/>
    <cellStyle name="Normal 3 3 2 5 2 4 2" xfId="20268"/>
    <cellStyle name="Normal 3 3 2 5 2 5" xfId="20269"/>
    <cellStyle name="Normal 3 3 2 5 2 5 2" xfId="20270"/>
    <cellStyle name="Normal 3 3 2 5 2 6" xfId="20271"/>
    <cellStyle name="Normal 3 3 2 5 2 6 2" xfId="20272"/>
    <cellStyle name="Normal 3 3 2 5 2 7" xfId="20273"/>
    <cellStyle name="Normal 3 3 2 5 2 8" xfId="20274"/>
    <cellStyle name="Normal 3 3 2 5 2 9" xfId="20275"/>
    <cellStyle name="Normal 3 3 2 5 3" xfId="20276"/>
    <cellStyle name="Normal 3 3 2 5 3 10" xfId="20277"/>
    <cellStyle name="Normal 3 3 2 5 3 11" xfId="20278"/>
    <cellStyle name="Normal 3 3 2 5 3 12" xfId="37172"/>
    <cellStyle name="Normal 3 3 2 5 3 2" xfId="20279"/>
    <cellStyle name="Normal 3 3 2 5 3 2 2" xfId="20280"/>
    <cellStyle name="Normal 3 3 2 5 3 2 2 2" xfId="20281"/>
    <cellStyle name="Normal 3 3 2 5 3 2 2 2 2" xfId="20282"/>
    <cellStyle name="Normal 3 3 2 5 3 2 2 3" xfId="20283"/>
    <cellStyle name="Normal 3 3 2 5 3 2 2 3 2" xfId="20284"/>
    <cellStyle name="Normal 3 3 2 5 3 2 2 4" xfId="20285"/>
    <cellStyle name="Normal 3 3 2 5 3 2 2 4 2" xfId="20286"/>
    <cellStyle name="Normal 3 3 2 5 3 2 2 5" xfId="20287"/>
    <cellStyle name="Normal 3 3 2 5 3 2 2 6" xfId="20288"/>
    <cellStyle name="Normal 3 3 2 5 3 2 2 7" xfId="37173"/>
    <cellStyle name="Normal 3 3 2 5 3 2 3" xfId="20289"/>
    <cellStyle name="Normal 3 3 2 5 3 2 3 2" xfId="20290"/>
    <cellStyle name="Normal 3 3 2 5 3 2 4" xfId="20291"/>
    <cellStyle name="Normal 3 3 2 5 3 2 4 2" xfId="20292"/>
    <cellStyle name="Normal 3 3 2 5 3 2 5" xfId="20293"/>
    <cellStyle name="Normal 3 3 2 5 3 2 5 2" xfId="20294"/>
    <cellStyle name="Normal 3 3 2 5 3 2 6" xfId="20295"/>
    <cellStyle name="Normal 3 3 2 5 3 2 7" xfId="20296"/>
    <cellStyle name="Normal 3 3 2 5 3 2 8" xfId="20297"/>
    <cellStyle name="Normal 3 3 2 5 3 2 9" xfId="37174"/>
    <cellStyle name="Normal 3 3 2 5 3 3" xfId="20298"/>
    <cellStyle name="Normal 3 3 2 5 3 3 2" xfId="20299"/>
    <cellStyle name="Normal 3 3 2 5 3 3 2 2" xfId="20300"/>
    <cellStyle name="Normal 3 3 2 5 3 3 3" xfId="20301"/>
    <cellStyle name="Normal 3 3 2 5 3 3 3 2" xfId="20302"/>
    <cellStyle name="Normal 3 3 2 5 3 3 4" xfId="20303"/>
    <cellStyle name="Normal 3 3 2 5 3 3 4 2" xfId="20304"/>
    <cellStyle name="Normal 3 3 2 5 3 3 5" xfId="20305"/>
    <cellStyle name="Normal 3 3 2 5 3 3 6" xfId="20306"/>
    <cellStyle name="Normal 3 3 2 5 3 3 7" xfId="37175"/>
    <cellStyle name="Normal 3 3 2 5 3 4" xfId="20307"/>
    <cellStyle name="Normal 3 3 2 5 3 4 2" xfId="20308"/>
    <cellStyle name="Normal 3 3 2 5 3 5" xfId="20309"/>
    <cellStyle name="Normal 3 3 2 5 3 5 2" xfId="20310"/>
    <cellStyle name="Normal 3 3 2 5 3 6" xfId="20311"/>
    <cellStyle name="Normal 3 3 2 5 3 6 2" xfId="20312"/>
    <cellStyle name="Normal 3 3 2 5 3 7" xfId="20313"/>
    <cellStyle name="Normal 3 3 2 5 3 8" xfId="20314"/>
    <cellStyle name="Normal 3 3 2 5 3 9" xfId="20315"/>
    <cellStyle name="Normal 3 3 2 5 4" xfId="20316"/>
    <cellStyle name="Normal 3 3 2 5 4 10" xfId="20317"/>
    <cellStyle name="Normal 3 3 2 5 4 11" xfId="20318"/>
    <cellStyle name="Normal 3 3 2 5 4 12" xfId="37176"/>
    <cellStyle name="Normal 3 3 2 5 4 2" xfId="20319"/>
    <cellStyle name="Normal 3 3 2 5 4 2 2" xfId="20320"/>
    <cellStyle name="Normal 3 3 2 5 4 2 2 2" xfId="20321"/>
    <cellStyle name="Normal 3 3 2 5 4 2 2 2 2" xfId="20322"/>
    <cellStyle name="Normal 3 3 2 5 4 2 2 3" xfId="20323"/>
    <cellStyle name="Normal 3 3 2 5 4 2 2 3 2" xfId="20324"/>
    <cellStyle name="Normal 3 3 2 5 4 2 2 4" xfId="20325"/>
    <cellStyle name="Normal 3 3 2 5 4 2 2 4 2" xfId="20326"/>
    <cellStyle name="Normal 3 3 2 5 4 2 2 5" xfId="20327"/>
    <cellStyle name="Normal 3 3 2 5 4 2 2 6" xfId="20328"/>
    <cellStyle name="Normal 3 3 2 5 4 2 2 7" xfId="37177"/>
    <cellStyle name="Normal 3 3 2 5 4 2 3" xfId="20329"/>
    <cellStyle name="Normal 3 3 2 5 4 2 3 2" xfId="20330"/>
    <cellStyle name="Normal 3 3 2 5 4 2 4" xfId="20331"/>
    <cellStyle name="Normal 3 3 2 5 4 2 4 2" xfId="20332"/>
    <cellStyle name="Normal 3 3 2 5 4 2 5" xfId="20333"/>
    <cellStyle name="Normal 3 3 2 5 4 2 5 2" xfId="20334"/>
    <cellStyle name="Normal 3 3 2 5 4 2 6" xfId="20335"/>
    <cellStyle name="Normal 3 3 2 5 4 2 7" xfId="20336"/>
    <cellStyle name="Normal 3 3 2 5 4 2 8" xfId="20337"/>
    <cellStyle name="Normal 3 3 2 5 4 2 9" xfId="37178"/>
    <cellStyle name="Normal 3 3 2 5 4 3" xfId="20338"/>
    <cellStyle name="Normal 3 3 2 5 4 3 2" xfId="20339"/>
    <cellStyle name="Normal 3 3 2 5 4 3 2 2" xfId="20340"/>
    <cellStyle name="Normal 3 3 2 5 4 3 3" xfId="20341"/>
    <cellStyle name="Normal 3 3 2 5 4 3 3 2" xfId="20342"/>
    <cellStyle name="Normal 3 3 2 5 4 3 4" xfId="20343"/>
    <cellStyle name="Normal 3 3 2 5 4 3 4 2" xfId="20344"/>
    <cellStyle name="Normal 3 3 2 5 4 3 5" xfId="20345"/>
    <cellStyle name="Normal 3 3 2 5 4 3 6" xfId="20346"/>
    <cellStyle name="Normal 3 3 2 5 4 3 7" xfId="37179"/>
    <cellStyle name="Normal 3 3 2 5 4 4" xfId="20347"/>
    <cellStyle name="Normal 3 3 2 5 4 4 2" xfId="20348"/>
    <cellStyle name="Normal 3 3 2 5 4 5" xfId="20349"/>
    <cellStyle name="Normal 3 3 2 5 4 5 2" xfId="20350"/>
    <cellStyle name="Normal 3 3 2 5 4 6" xfId="20351"/>
    <cellStyle name="Normal 3 3 2 5 4 6 2" xfId="20352"/>
    <cellStyle name="Normal 3 3 2 5 4 7" xfId="20353"/>
    <cellStyle name="Normal 3 3 2 5 4 8" xfId="20354"/>
    <cellStyle name="Normal 3 3 2 5 4 9" xfId="20355"/>
    <cellStyle name="Normal 3 3 2 5 5" xfId="20356"/>
    <cellStyle name="Normal 3 3 2 5 5 2" xfId="20357"/>
    <cellStyle name="Normal 3 3 2 5 5 2 2" xfId="20358"/>
    <cellStyle name="Normal 3 3 2 5 5 2 2 2" xfId="20359"/>
    <cellStyle name="Normal 3 3 2 5 5 2 3" xfId="20360"/>
    <cellStyle name="Normal 3 3 2 5 5 2 3 2" xfId="20361"/>
    <cellStyle name="Normal 3 3 2 5 5 2 4" xfId="20362"/>
    <cellStyle name="Normal 3 3 2 5 5 2 4 2" xfId="20363"/>
    <cellStyle name="Normal 3 3 2 5 5 2 5" xfId="20364"/>
    <cellStyle name="Normal 3 3 2 5 5 2 6" xfId="20365"/>
    <cellStyle name="Normal 3 3 2 5 5 2 7" xfId="37180"/>
    <cellStyle name="Normal 3 3 2 5 5 3" xfId="20366"/>
    <cellStyle name="Normal 3 3 2 5 5 3 2" xfId="20367"/>
    <cellStyle name="Normal 3 3 2 5 5 4" xfId="20368"/>
    <cellStyle name="Normal 3 3 2 5 5 4 2" xfId="20369"/>
    <cellStyle name="Normal 3 3 2 5 5 5" xfId="20370"/>
    <cellStyle name="Normal 3 3 2 5 5 5 2" xfId="20371"/>
    <cellStyle name="Normal 3 3 2 5 5 6" xfId="20372"/>
    <cellStyle name="Normal 3 3 2 5 5 7" xfId="20373"/>
    <cellStyle name="Normal 3 3 2 5 5 8" xfId="20374"/>
    <cellStyle name="Normal 3 3 2 5 5 9" xfId="37181"/>
    <cellStyle name="Normal 3 3 2 5 6" xfId="20375"/>
    <cellStyle name="Normal 3 3 2 5 6 2" xfId="20376"/>
    <cellStyle name="Normal 3 3 2 5 6 2 2" xfId="20377"/>
    <cellStyle name="Normal 3 3 2 5 6 3" xfId="20378"/>
    <cellStyle name="Normal 3 3 2 5 6 3 2" xfId="20379"/>
    <cellStyle name="Normal 3 3 2 5 6 4" xfId="20380"/>
    <cellStyle name="Normal 3 3 2 5 6 4 2" xfId="20381"/>
    <cellStyle name="Normal 3 3 2 5 6 5" xfId="20382"/>
    <cellStyle name="Normal 3 3 2 5 6 6" xfId="20383"/>
    <cellStyle name="Normal 3 3 2 5 6 7" xfId="37182"/>
    <cellStyle name="Normal 3 3 2 5 7" xfId="20384"/>
    <cellStyle name="Normal 3 3 2 5 7 2" xfId="20385"/>
    <cellStyle name="Normal 3 3 2 5 8" xfId="20386"/>
    <cellStyle name="Normal 3 3 2 5 8 2" xfId="20387"/>
    <cellStyle name="Normal 3 3 2 5 9" xfId="20388"/>
    <cellStyle name="Normal 3 3 2 5 9 2" xfId="20389"/>
    <cellStyle name="Normal 3 3 2 5_Actual" xfId="20390"/>
    <cellStyle name="Normal 3 3 2 6" xfId="20391"/>
    <cellStyle name="Normal 3 3 2 6 10" xfId="20392"/>
    <cellStyle name="Normal 3 3 2 6 11" xfId="20393"/>
    <cellStyle name="Normal 3 3 2 6 12" xfId="37183"/>
    <cellStyle name="Normal 3 3 2 6 2" xfId="20394"/>
    <cellStyle name="Normal 3 3 2 6 2 2" xfId="20395"/>
    <cellStyle name="Normal 3 3 2 6 2 2 2" xfId="20396"/>
    <cellStyle name="Normal 3 3 2 6 2 2 2 2" xfId="20397"/>
    <cellStyle name="Normal 3 3 2 6 2 2 3" xfId="20398"/>
    <cellStyle name="Normal 3 3 2 6 2 2 3 2" xfId="20399"/>
    <cellStyle name="Normal 3 3 2 6 2 2 4" xfId="20400"/>
    <cellStyle name="Normal 3 3 2 6 2 2 4 2" xfId="20401"/>
    <cellStyle name="Normal 3 3 2 6 2 2 5" xfId="20402"/>
    <cellStyle name="Normal 3 3 2 6 2 2 6" xfId="20403"/>
    <cellStyle name="Normal 3 3 2 6 2 2 7" xfId="37184"/>
    <cellStyle name="Normal 3 3 2 6 2 3" xfId="20404"/>
    <cellStyle name="Normal 3 3 2 6 2 3 2" xfId="20405"/>
    <cellStyle name="Normal 3 3 2 6 2 4" xfId="20406"/>
    <cellStyle name="Normal 3 3 2 6 2 4 2" xfId="20407"/>
    <cellStyle name="Normal 3 3 2 6 2 5" xfId="20408"/>
    <cellStyle name="Normal 3 3 2 6 2 5 2" xfId="20409"/>
    <cellStyle name="Normal 3 3 2 6 2 6" xfId="20410"/>
    <cellStyle name="Normal 3 3 2 6 2 7" xfId="20411"/>
    <cellStyle name="Normal 3 3 2 6 2 8" xfId="20412"/>
    <cellStyle name="Normal 3 3 2 6 2 9" xfId="37185"/>
    <cellStyle name="Normal 3 3 2 6 3" xfId="20413"/>
    <cellStyle name="Normal 3 3 2 6 3 2" xfId="20414"/>
    <cellStyle name="Normal 3 3 2 6 3 2 2" xfId="20415"/>
    <cellStyle name="Normal 3 3 2 6 3 3" xfId="20416"/>
    <cellStyle name="Normal 3 3 2 6 3 3 2" xfId="20417"/>
    <cellStyle name="Normal 3 3 2 6 3 4" xfId="20418"/>
    <cellStyle name="Normal 3 3 2 6 3 4 2" xfId="20419"/>
    <cellStyle name="Normal 3 3 2 6 3 5" xfId="20420"/>
    <cellStyle name="Normal 3 3 2 6 3 6" xfId="20421"/>
    <cellStyle name="Normal 3 3 2 6 3 7" xfId="37186"/>
    <cellStyle name="Normal 3 3 2 6 4" xfId="20422"/>
    <cellStyle name="Normal 3 3 2 6 4 2" xfId="20423"/>
    <cellStyle name="Normal 3 3 2 6 5" xfId="20424"/>
    <cellStyle name="Normal 3 3 2 6 5 2" xfId="20425"/>
    <cellStyle name="Normal 3 3 2 6 6" xfId="20426"/>
    <cellStyle name="Normal 3 3 2 6 6 2" xfId="20427"/>
    <cellStyle name="Normal 3 3 2 6 7" xfId="20428"/>
    <cellStyle name="Normal 3 3 2 6 8" xfId="20429"/>
    <cellStyle name="Normal 3 3 2 6 9" xfId="20430"/>
    <cellStyle name="Normal 3 3 2 7" xfId="20431"/>
    <cellStyle name="Normal 3 3 2 7 10" xfId="20432"/>
    <cellStyle name="Normal 3 3 2 7 11" xfId="20433"/>
    <cellStyle name="Normal 3 3 2 7 12" xfId="37187"/>
    <cellStyle name="Normal 3 3 2 7 2" xfId="20434"/>
    <cellStyle name="Normal 3 3 2 7 2 2" xfId="20435"/>
    <cellStyle name="Normal 3 3 2 7 2 2 2" xfId="20436"/>
    <cellStyle name="Normal 3 3 2 7 2 2 2 2" xfId="20437"/>
    <cellStyle name="Normal 3 3 2 7 2 2 3" xfId="20438"/>
    <cellStyle name="Normal 3 3 2 7 2 2 3 2" xfId="20439"/>
    <cellStyle name="Normal 3 3 2 7 2 2 4" xfId="20440"/>
    <cellStyle name="Normal 3 3 2 7 2 2 4 2" xfId="20441"/>
    <cellStyle name="Normal 3 3 2 7 2 2 5" xfId="20442"/>
    <cellStyle name="Normal 3 3 2 7 2 2 6" xfId="20443"/>
    <cellStyle name="Normal 3 3 2 7 2 2 7" xfId="37188"/>
    <cellStyle name="Normal 3 3 2 7 2 3" xfId="20444"/>
    <cellStyle name="Normal 3 3 2 7 2 3 2" xfId="20445"/>
    <cellStyle name="Normal 3 3 2 7 2 4" xfId="20446"/>
    <cellStyle name="Normal 3 3 2 7 2 4 2" xfId="20447"/>
    <cellStyle name="Normal 3 3 2 7 2 5" xfId="20448"/>
    <cellStyle name="Normal 3 3 2 7 2 5 2" xfId="20449"/>
    <cellStyle name="Normal 3 3 2 7 2 6" xfId="20450"/>
    <cellStyle name="Normal 3 3 2 7 2 7" xfId="20451"/>
    <cellStyle name="Normal 3 3 2 7 2 8" xfId="20452"/>
    <cellStyle name="Normal 3 3 2 7 2 9" xfId="37189"/>
    <cellStyle name="Normal 3 3 2 7 3" xfId="20453"/>
    <cellStyle name="Normal 3 3 2 7 3 2" xfId="20454"/>
    <cellStyle name="Normal 3 3 2 7 3 2 2" xfId="20455"/>
    <cellStyle name="Normal 3 3 2 7 3 3" xfId="20456"/>
    <cellStyle name="Normal 3 3 2 7 3 3 2" xfId="20457"/>
    <cellStyle name="Normal 3 3 2 7 3 4" xfId="20458"/>
    <cellStyle name="Normal 3 3 2 7 3 4 2" xfId="20459"/>
    <cellStyle name="Normal 3 3 2 7 3 5" xfId="20460"/>
    <cellStyle name="Normal 3 3 2 7 3 6" xfId="20461"/>
    <cellStyle name="Normal 3 3 2 7 3 7" xfId="37190"/>
    <cellStyle name="Normal 3 3 2 7 4" xfId="20462"/>
    <cellStyle name="Normal 3 3 2 7 4 2" xfId="20463"/>
    <cellStyle name="Normal 3 3 2 7 5" xfId="20464"/>
    <cellStyle name="Normal 3 3 2 7 5 2" xfId="20465"/>
    <cellStyle name="Normal 3 3 2 7 6" xfId="20466"/>
    <cellStyle name="Normal 3 3 2 7 6 2" xfId="20467"/>
    <cellStyle name="Normal 3 3 2 7 7" xfId="20468"/>
    <cellStyle name="Normal 3 3 2 7 8" xfId="20469"/>
    <cellStyle name="Normal 3 3 2 7 9" xfId="20470"/>
    <cellStyle name="Normal 3 3 2 8" xfId="20471"/>
    <cellStyle name="Normal 3 3 2 8 10" xfId="20472"/>
    <cellStyle name="Normal 3 3 2 8 11" xfId="20473"/>
    <cellStyle name="Normal 3 3 2 8 12" xfId="37191"/>
    <cellStyle name="Normal 3 3 2 8 2" xfId="20474"/>
    <cellStyle name="Normal 3 3 2 8 2 2" xfId="20475"/>
    <cellStyle name="Normal 3 3 2 8 2 2 2" xfId="20476"/>
    <cellStyle name="Normal 3 3 2 8 2 2 2 2" xfId="20477"/>
    <cellStyle name="Normal 3 3 2 8 2 2 3" xfId="20478"/>
    <cellStyle name="Normal 3 3 2 8 2 2 3 2" xfId="20479"/>
    <cellStyle name="Normal 3 3 2 8 2 2 4" xfId="20480"/>
    <cellStyle name="Normal 3 3 2 8 2 2 4 2" xfId="20481"/>
    <cellStyle name="Normal 3 3 2 8 2 2 5" xfId="20482"/>
    <cellStyle name="Normal 3 3 2 8 2 2 6" xfId="20483"/>
    <cellStyle name="Normal 3 3 2 8 2 2 7" xfId="37192"/>
    <cellStyle name="Normal 3 3 2 8 2 3" xfId="20484"/>
    <cellStyle name="Normal 3 3 2 8 2 3 2" xfId="20485"/>
    <cellStyle name="Normal 3 3 2 8 2 4" xfId="20486"/>
    <cellStyle name="Normal 3 3 2 8 2 4 2" xfId="20487"/>
    <cellStyle name="Normal 3 3 2 8 2 5" xfId="20488"/>
    <cellStyle name="Normal 3 3 2 8 2 5 2" xfId="20489"/>
    <cellStyle name="Normal 3 3 2 8 2 6" xfId="20490"/>
    <cellStyle name="Normal 3 3 2 8 2 7" xfId="20491"/>
    <cellStyle name="Normal 3 3 2 8 2 8" xfId="20492"/>
    <cellStyle name="Normal 3 3 2 8 2 9" xfId="37193"/>
    <cellStyle name="Normal 3 3 2 8 3" xfId="20493"/>
    <cellStyle name="Normal 3 3 2 8 3 2" xfId="20494"/>
    <cellStyle name="Normal 3 3 2 8 3 2 2" xfId="20495"/>
    <cellStyle name="Normal 3 3 2 8 3 3" xfId="20496"/>
    <cellStyle name="Normal 3 3 2 8 3 3 2" xfId="20497"/>
    <cellStyle name="Normal 3 3 2 8 3 4" xfId="20498"/>
    <cellStyle name="Normal 3 3 2 8 3 4 2" xfId="20499"/>
    <cellStyle name="Normal 3 3 2 8 3 5" xfId="20500"/>
    <cellStyle name="Normal 3 3 2 8 3 6" xfId="20501"/>
    <cellStyle name="Normal 3 3 2 8 3 7" xfId="37194"/>
    <cellStyle name="Normal 3 3 2 8 4" xfId="20502"/>
    <cellStyle name="Normal 3 3 2 8 4 2" xfId="20503"/>
    <cellStyle name="Normal 3 3 2 8 5" xfId="20504"/>
    <cellStyle name="Normal 3 3 2 8 5 2" xfId="20505"/>
    <cellStyle name="Normal 3 3 2 8 6" xfId="20506"/>
    <cellStyle name="Normal 3 3 2 8 6 2" xfId="20507"/>
    <cellStyle name="Normal 3 3 2 8 7" xfId="20508"/>
    <cellStyle name="Normal 3 3 2 8 8" xfId="20509"/>
    <cellStyle name="Normal 3 3 2 8 9" xfId="20510"/>
    <cellStyle name="Normal 3 3 2 9" xfId="20511"/>
    <cellStyle name="Normal 3 3 2 9 10" xfId="20512"/>
    <cellStyle name="Normal 3 3 2 9 11" xfId="37195"/>
    <cellStyle name="Normal 3 3 2 9 2" xfId="20513"/>
    <cellStyle name="Normal 3 3 2 9 2 2" xfId="20514"/>
    <cellStyle name="Normal 3 3 2 9 2 2 2" xfId="20515"/>
    <cellStyle name="Normal 3 3 2 9 2 3" xfId="20516"/>
    <cellStyle name="Normal 3 3 2 9 2 3 2" xfId="20517"/>
    <cellStyle name="Normal 3 3 2 9 2 4" xfId="20518"/>
    <cellStyle name="Normal 3 3 2 9 2 4 2" xfId="20519"/>
    <cellStyle name="Normal 3 3 2 9 2 5" xfId="20520"/>
    <cellStyle name="Normal 3 3 2 9 2 6" xfId="20521"/>
    <cellStyle name="Normal 3 3 2 9 2 7" xfId="37196"/>
    <cellStyle name="Normal 3 3 2 9 3" xfId="20522"/>
    <cellStyle name="Normal 3 3 2 9 3 2" xfId="20523"/>
    <cellStyle name="Normal 3 3 2 9 4" xfId="20524"/>
    <cellStyle name="Normal 3 3 2 9 4 2" xfId="20525"/>
    <cellStyle name="Normal 3 3 2 9 5" xfId="20526"/>
    <cellStyle name="Normal 3 3 2 9 5 2" xfId="20527"/>
    <cellStyle name="Normal 3 3 2 9 6" xfId="20528"/>
    <cellStyle name="Normal 3 3 2 9 7" xfId="20529"/>
    <cellStyle name="Normal 3 3 2 9 8" xfId="20530"/>
    <cellStyle name="Normal 3 3 2 9 9" xfId="20531"/>
    <cellStyle name="Normal 3 3 2_Actual" xfId="20532"/>
    <cellStyle name="Normal 3 3 20" xfId="20533"/>
    <cellStyle name="Normal 3 3 20 2" xfId="20534"/>
    <cellStyle name="Normal 3 3 21" xfId="20535"/>
    <cellStyle name="Normal 3 3 21 2" xfId="20536"/>
    <cellStyle name="Normal 3 3 22" xfId="20537"/>
    <cellStyle name="Normal 3 3 22 2" xfId="20538"/>
    <cellStyle name="Normal 3 3 23" xfId="20539"/>
    <cellStyle name="Normal 3 3 23 2" xfId="20540"/>
    <cellStyle name="Normal 3 3 24" xfId="20541"/>
    <cellStyle name="Normal 3 3 24 2" xfId="20542"/>
    <cellStyle name="Normal 3 3 25" xfId="20543"/>
    <cellStyle name="Normal 3 3 26" xfId="20544"/>
    <cellStyle name="Normal 3 3 27" xfId="20545"/>
    <cellStyle name="Normal 3 3 28" xfId="20546"/>
    <cellStyle name="Normal 3 3 29" xfId="20547"/>
    <cellStyle name="Normal 3 3 3" xfId="20548"/>
    <cellStyle name="Normal 3 3 3 10" xfId="20549"/>
    <cellStyle name="Normal 3 3 3 10 2" xfId="20550"/>
    <cellStyle name="Normal 3 3 3 10 2 2" xfId="20551"/>
    <cellStyle name="Normal 3 3 3 10 3" xfId="20552"/>
    <cellStyle name="Normal 3 3 3 10 3 2" xfId="20553"/>
    <cellStyle name="Normal 3 3 3 10 4" xfId="20554"/>
    <cellStyle name="Normal 3 3 3 10 4 2" xfId="20555"/>
    <cellStyle name="Normal 3 3 3 10 5" xfId="20556"/>
    <cellStyle name="Normal 3 3 3 10 6" xfId="20557"/>
    <cellStyle name="Normal 3 3 3 10 7" xfId="37197"/>
    <cellStyle name="Normal 3 3 3 11" xfId="20558"/>
    <cellStyle name="Normal 3 3 3 11 2" xfId="20559"/>
    <cellStyle name="Normal 3 3 3 11 2 2" xfId="20560"/>
    <cellStyle name="Normal 3 3 3 11 3" xfId="20561"/>
    <cellStyle name="Normal 3 3 3 11 3 2" xfId="20562"/>
    <cellStyle name="Normal 3 3 3 11 4" xfId="20563"/>
    <cellStyle name="Normal 3 3 3 12" xfId="20564"/>
    <cellStyle name="Normal 3 3 3 12 2" xfId="20565"/>
    <cellStyle name="Normal 3 3 3 12 2 2" xfId="20566"/>
    <cellStyle name="Normal 3 3 3 12 3" xfId="20567"/>
    <cellStyle name="Normal 3 3 3 13" xfId="20568"/>
    <cellStyle name="Normal 3 3 3 13 2" xfId="20569"/>
    <cellStyle name="Normal 3 3 3 14" xfId="20570"/>
    <cellStyle name="Normal 3 3 3 14 2" xfId="20571"/>
    <cellStyle name="Normal 3 3 3 15" xfId="20572"/>
    <cellStyle name="Normal 3 3 3 15 2" xfId="20573"/>
    <cellStyle name="Normal 3 3 3 16" xfId="20574"/>
    <cellStyle name="Normal 3 3 3 16 2" xfId="20575"/>
    <cellStyle name="Normal 3 3 3 17" xfId="20576"/>
    <cellStyle name="Normal 3 3 3 17 2" xfId="20577"/>
    <cellStyle name="Normal 3 3 3 18" xfId="20578"/>
    <cellStyle name="Normal 3 3 3 18 2" xfId="20579"/>
    <cellStyle name="Normal 3 3 3 19" xfId="20580"/>
    <cellStyle name="Normal 3 3 3 2" xfId="20581"/>
    <cellStyle name="Normal 3 3 3 2 10" xfId="20582"/>
    <cellStyle name="Normal 3 3 3 2 11" xfId="20583"/>
    <cellStyle name="Normal 3 3 3 2 12" xfId="20584"/>
    <cellStyle name="Normal 3 3 3 2 13" xfId="20585"/>
    <cellStyle name="Normal 3 3 3 2 14" xfId="20586"/>
    <cellStyle name="Normal 3 3 3 2 15" xfId="37198"/>
    <cellStyle name="Normal 3 3 3 2 2" xfId="20587"/>
    <cellStyle name="Normal 3 3 3 2 2 10" xfId="20588"/>
    <cellStyle name="Normal 3 3 3 2 2 11" xfId="20589"/>
    <cellStyle name="Normal 3 3 3 2 2 12" xfId="20590"/>
    <cellStyle name="Normal 3 3 3 2 2 13" xfId="37199"/>
    <cellStyle name="Normal 3 3 3 2 2 2" xfId="20591"/>
    <cellStyle name="Normal 3 3 3 2 2 2 10" xfId="20592"/>
    <cellStyle name="Normal 3 3 3 2 2 2 11" xfId="20593"/>
    <cellStyle name="Normal 3 3 3 2 2 2 12" xfId="37200"/>
    <cellStyle name="Normal 3 3 3 2 2 2 2" xfId="20594"/>
    <cellStyle name="Normal 3 3 3 2 2 2 2 2" xfId="20595"/>
    <cellStyle name="Normal 3 3 3 2 2 2 2 2 2" xfId="20596"/>
    <cellStyle name="Normal 3 3 3 2 2 2 2 2 2 2" xfId="20597"/>
    <cellStyle name="Normal 3 3 3 2 2 2 2 2 3" xfId="20598"/>
    <cellStyle name="Normal 3 3 3 2 2 2 2 2 3 2" xfId="20599"/>
    <cellStyle name="Normal 3 3 3 2 2 2 2 2 4" xfId="20600"/>
    <cellStyle name="Normal 3 3 3 2 2 2 2 2 4 2" xfId="20601"/>
    <cellStyle name="Normal 3 3 3 2 2 2 2 2 5" xfId="20602"/>
    <cellStyle name="Normal 3 3 3 2 2 2 2 2 6" xfId="20603"/>
    <cellStyle name="Normal 3 3 3 2 2 2 2 2 7" xfId="37201"/>
    <cellStyle name="Normal 3 3 3 2 2 2 2 3" xfId="20604"/>
    <cellStyle name="Normal 3 3 3 2 2 2 2 3 2" xfId="20605"/>
    <cellStyle name="Normal 3 3 3 2 2 2 2 4" xfId="20606"/>
    <cellStyle name="Normal 3 3 3 2 2 2 2 4 2" xfId="20607"/>
    <cellStyle name="Normal 3 3 3 2 2 2 2 5" xfId="20608"/>
    <cellStyle name="Normal 3 3 3 2 2 2 2 5 2" xfId="20609"/>
    <cellStyle name="Normal 3 3 3 2 2 2 2 6" xfId="20610"/>
    <cellStyle name="Normal 3 3 3 2 2 2 2 7" xfId="20611"/>
    <cellStyle name="Normal 3 3 3 2 2 2 2 8" xfId="20612"/>
    <cellStyle name="Normal 3 3 3 2 2 2 2 9" xfId="37202"/>
    <cellStyle name="Normal 3 3 3 2 2 2 3" xfId="20613"/>
    <cellStyle name="Normal 3 3 3 2 2 2 3 2" xfId="20614"/>
    <cellStyle name="Normal 3 3 3 2 2 2 3 2 2" xfId="20615"/>
    <cellStyle name="Normal 3 3 3 2 2 2 3 3" xfId="20616"/>
    <cellStyle name="Normal 3 3 3 2 2 2 3 3 2" xfId="20617"/>
    <cellStyle name="Normal 3 3 3 2 2 2 3 4" xfId="20618"/>
    <cellStyle name="Normal 3 3 3 2 2 2 3 4 2" xfId="20619"/>
    <cellStyle name="Normal 3 3 3 2 2 2 3 5" xfId="20620"/>
    <cellStyle name="Normal 3 3 3 2 2 2 3 6" xfId="20621"/>
    <cellStyle name="Normal 3 3 3 2 2 2 3 7" xfId="37203"/>
    <cellStyle name="Normal 3 3 3 2 2 2 4" xfId="20622"/>
    <cellStyle name="Normal 3 3 3 2 2 2 4 2" xfId="20623"/>
    <cellStyle name="Normal 3 3 3 2 2 2 5" xfId="20624"/>
    <cellStyle name="Normal 3 3 3 2 2 2 5 2" xfId="20625"/>
    <cellStyle name="Normal 3 3 3 2 2 2 6" xfId="20626"/>
    <cellStyle name="Normal 3 3 3 2 2 2 6 2" xfId="20627"/>
    <cellStyle name="Normal 3 3 3 2 2 2 7" xfId="20628"/>
    <cellStyle name="Normal 3 3 3 2 2 2 8" xfId="20629"/>
    <cellStyle name="Normal 3 3 3 2 2 2 9" xfId="20630"/>
    <cellStyle name="Normal 3 3 3 2 2 3" xfId="20631"/>
    <cellStyle name="Normal 3 3 3 2 2 3 2" xfId="20632"/>
    <cellStyle name="Normal 3 3 3 2 2 3 2 2" xfId="20633"/>
    <cellStyle name="Normal 3 3 3 2 2 3 2 2 2" xfId="20634"/>
    <cellStyle name="Normal 3 3 3 2 2 3 2 3" xfId="20635"/>
    <cellStyle name="Normal 3 3 3 2 2 3 2 3 2" xfId="20636"/>
    <cellStyle name="Normal 3 3 3 2 2 3 2 4" xfId="20637"/>
    <cellStyle name="Normal 3 3 3 2 2 3 2 4 2" xfId="20638"/>
    <cellStyle name="Normal 3 3 3 2 2 3 2 5" xfId="20639"/>
    <cellStyle name="Normal 3 3 3 2 2 3 2 6" xfId="20640"/>
    <cellStyle name="Normal 3 3 3 2 2 3 2 7" xfId="37204"/>
    <cellStyle name="Normal 3 3 3 2 2 3 3" xfId="20641"/>
    <cellStyle name="Normal 3 3 3 2 2 3 3 2" xfId="20642"/>
    <cellStyle name="Normal 3 3 3 2 2 3 4" xfId="20643"/>
    <cellStyle name="Normal 3 3 3 2 2 3 4 2" xfId="20644"/>
    <cellStyle name="Normal 3 3 3 2 2 3 5" xfId="20645"/>
    <cellStyle name="Normal 3 3 3 2 2 3 5 2" xfId="20646"/>
    <cellStyle name="Normal 3 3 3 2 2 3 6" xfId="20647"/>
    <cellStyle name="Normal 3 3 3 2 2 3 7" xfId="20648"/>
    <cellStyle name="Normal 3 3 3 2 2 3 8" xfId="20649"/>
    <cellStyle name="Normal 3 3 3 2 2 3 9" xfId="37205"/>
    <cellStyle name="Normal 3 3 3 2 2 4" xfId="20650"/>
    <cellStyle name="Normal 3 3 3 2 2 4 2" xfId="20651"/>
    <cellStyle name="Normal 3 3 3 2 2 4 2 2" xfId="20652"/>
    <cellStyle name="Normal 3 3 3 2 2 4 3" xfId="20653"/>
    <cellStyle name="Normal 3 3 3 2 2 4 3 2" xfId="20654"/>
    <cellStyle name="Normal 3 3 3 2 2 4 4" xfId="20655"/>
    <cellStyle name="Normal 3 3 3 2 2 4 4 2" xfId="20656"/>
    <cellStyle name="Normal 3 3 3 2 2 4 5" xfId="20657"/>
    <cellStyle name="Normal 3 3 3 2 2 4 6" xfId="20658"/>
    <cellStyle name="Normal 3 3 3 2 2 4 7" xfId="37206"/>
    <cellStyle name="Normal 3 3 3 2 2 5" xfId="20659"/>
    <cellStyle name="Normal 3 3 3 2 2 5 2" xfId="20660"/>
    <cellStyle name="Normal 3 3 3 2 2 6" xfId="20661"/>
    <cellStyle name="Normal 3 3 3 2 2 6 2" xfId="20662"/>
    <cellStyle name="Normal 3 3 3 2 2 7" xfId="20663"/>
    <cellStyle name="Normal 3 3 3 2 2 7 2" xfId="20664"/>
    <cellStyle name="Normal 3 3 3 2 2 8" xfId="20665"/>
    <cellStyle name="Normal 3 3 3 2 2 9" xfId="20666"/>
    <cellStyle name="Normal 3 3 3 2 2_Actual" xfId="20667"/>
    <cellStyle name="Normal 3 3 3 2 3" xfId="20668"/>
    <cellStyle name="Normal 3 3 3 2 3 10" xfId="20669"/>
    <cellStyle name="Normal 3 3 3 2 3 11" xfId="20670"/>
    <cellStyle name="Normal 3 3 3 2 3 12" xfId="20671"/>
    <cellStyle name="Normal 3 3 3 2 3 13" xfId="37207"/>
    <cellStyle name="Normal 3 3 3 2 3 2" xfId="20672"/>
    <cellStyle name="Normal 3 3 3 2 3 2 10" xfId="20673"/>
    <cellStyle name="Normal 3 3 3 2 3 2 11" xfId="20674"/>
    <cellStyle name="Normal 3 3 3 2 3 2 12" xfId="37208"/>
    <cellStyle name="Normal 3 3 3 2 3 2 2" xfId="20675"/>
    <cellStyle name="Normal 3 3 3 2 3 2 2 2" xfId="20676"/>
    <cellStyle name="Normal 3 3 3 2 3 2 2 2 2" xfId="20677"/>
    <cellStyle name="Normal 3 3 3 2 3 2 2 2 2 2" xfId="20678"/>
    <cellStyle name="Normal 3 3 3 2 3 2 2 2 3" xfId="20679"/>
    <cellStyle name="Normal 3 3 3 2 3 2 2 2 3 2" xfId="20680"/>
    <cellStyle name="Normal 3 3 3 2 3 2 2 2 4" xfId="20681"/>
    <cellStyle name="Normal 3 3 3 2 3 2 2 2 4 2" xfId="20682"/>
    <cellStyle name="Normal 3 3 3 2 3 2 2 2 5" xfId="20683"/>
    <cellStyle name="Normal 3 3 3 2 3 2 2 2 6" xfId="20684"/>
    <cellStyle name="Normal 3 3 3 2 3 2 2 2 7" xfId="37209"/>
    <cellStyle name="Normal 3 3 3 2 3 2 2 3" xfId="20685"/>
    <cellStyle name="Normal 3 3 3 2 3 2 2 3 2" xfId="20686"/>
    <cellStyle name="Normal 3 3 3 2 3 2 2 4" xfId="20687"/>
    <cellStyle name="Normal 3 3 3 2 3 2 2 4 2" xfId="20688"/>
    <cellStyle name="Normal 3 3 3 2 3 2 2 5" xfId="20689"/>
    <cellStyle name="Normal 3 3 3 2 3 2 2 5 2" xfId="20690"/>
    <cellStyle name="Normal 3 3 3 2 3 2 2 6" xfId="20691"/>
    <cellStyle name="Normal 3 3 3 2 3 2 2 7" xfId="20692"/>
    <cellStyle name="Normal 3 3 3 2 3 2 2 8" xfId="20693"/>
    <cellStyle name="Normal 3 3 3 2 3 2 2 9" xfId="37210"/>
    <cellStyle name="Normal 3 3 3 2 3 2 3" xfId="20694"/>
    <cellStyle name="Normal 3 3 3 2 3 2 3 2" xfId="20695"/>
    <cellStyle name="Normal 3 3 3 2 3 2 3 2 2" xfId="20696"/>
    <cellStyle name="Normal 3 3 3 2 3 2 3 3" xfId="20697"/>
    <cellStyle name="Normal 3 3 3 2 3 2 3 3 2" xfId="20698"/>
    <cellStyle name="Normal 3 3 3 2 3 2 3 4" xfId="20699"/>
    <cellStyle name="Normal 3 3 3 2 3 2 3 4 2" xfId="20700"/>
    <cellStyle name="Normal 3 3 3 2 3 2 3 5" xfId="20701"/>
    <cellStyle name="Normal 3 3 3 2 3 2 3 6" xfId="20702"/>
    <cellStyle name="Normal 3 3 3 2 3 2 3 7" xfId="37211"/>
    <cellStyle name="Normal 3 3 3 2 3 2 4" xfId="20703"/>
    <cellStyle name="Normal 3 3 3 2 3 2 4 2" xfId="20704"/>
    <cellStyle name="Normal 3 3 3 2 3 2 5" xfId="20705"/>
    <cellStyle name="Normal 3 3 3 2 3 2 5 2" xfId="20706"/>
    <cellStyle name="Normal 3 3 3 2 3 2 6" xfId="20707"/>
    <cellStyle name="Normal 3 3 3 2 3 2 6 2" xfId="20708"/>
    <cellStyle name="Normal 3 3 3 2 3 2 7" xfId="20709"/>
    <cellStyle name="Normal 3 3 3 2 3 2 8" xfId="20710"/>
    <cellStyle name="Normal 3 3 3 2 3 2 9" xfId="20711"/>
    <cellStyle name="Normal 3 3 3 2 3 3" xfId="20712"/>
    <cellStyle name="Normal 3 3 3 2 3 3 2" xfId="20713"/>
    <cellStyle name="Normal 3 3 3 2 3 3 2 2" xfId="20714"/>
    <cellStyle name="Normal 3 3 3 2 3 3 2 2 2" xfId="20715"/>
    <cellStyle name="Normal 3 3 3 2 3 3 2 3" xfId="20716"/>
    <cellStyle name="Normal 3 3 3 2 3 3 2 3 2" xfId="20717"/>
    <cellStyle name="Normal 3 3 3 2 3 3 2 4" xfId="20718"/>
    <cellStyle name="Normal 3 3 3 2 3 3 2 4 2" xfId="20719"/>
    <cellStyle name="Normal 3 3 3 2 3 3 2 5" xfId="20720"/>
    <cellStyle name="Normal 3 3 3 2 3 3 2 6" xfId="20721"/>
    <cellStyle name="Normal 3 3 3 2 3 3 2 7" xfId="37212"/>
    <cellStyle name="Normal 3 3 3 2 3 3 3" xfId="20722"/>
    <cellStyle name="Normal 3 3 3 2 3 3 3 2" xfId="20723"/>
    <cellStyle name="Normal 3 3 3 2 3 3 4" xfId="20724"/>
    <cellStyle name="Normal 3 3 3 2 3 3 4 2" xfId="20725"/>
    <cellStyle name="Normal 3 3 3 2 3 3 5" xfId="20726"/>
    <cellStyle name="Normal 3 3 3 2 3 3 5 2" xfId="20727"/>
    <cellStyle name="Normal 3 3 3 2 3 3 6" xfId="20728"/>
    <cellStyle name="Normal 3 3 3 2 3 3 7" xfId="20729"/>
    <cellStyle name="Normal 3 3 3 2 3 3 8" xfId="20730"/>
    <cellStyle name="Normal 3 3 3 2 3 3 9" xfId="37213"/>
    <cellStyle name="Normal 3 3 3 2 3 4" xfId="20731"/>
    <cellStyle name="Normal 3 3 3 2 3 4 2" xfId="20732"/>
    <cellStyle name="Normal 3 3 3 2 3 4 2 2" xfId="20733"/>
    <cellStyle name="Normal 3 3 3 2 3 4 3" xfId="20734"/>
    <cellStyle name="Normal 3 3 3 2 3 4 3 2" xfId="20735"/>
    <cellStyle name="Normal 3 3 3 2 3 4 4" xfId="20736"/>
    <cellStyle name="Normal 3 3 3 2 3 4 4 2" xfId="20737"/>
    <cellStyle name="Normal 3 3 3 2 3 4 5" xfId="20738"/>
    <cellStyle name="Normal 3 3 3 2 3 4 6" xfId="20739"/>
    <cellStyle name="Normal 3 3 3 2 3 4 7" xfId="37214"/>
    <cellStyle name="Normal 3 3 3 2 3 5" xfId="20740"/>
    <cellStyle name="Normal 3 3 3 2 3 5 2" xfId="20741"/>
    <cellStyle name="Normal 3 3 3 2 3 6" xfId="20742"/>
    <cellStyle name="Normal 3 3 3 2 3 6 2" xfId="20743"/>
    <cellStyle name="Normal 3 3 3 2 3 7" xfId="20744"/>
    <cellStyle name="Normal 3 3 3 2 3 7 2" xfId="20745"/>
    <cellStyle name="Normal 3 3 3 2 3 8" xfId="20746"/>
    <cellStyle name="Normal 3 3 3 2 3 9" xfId="20747"/>
    <cellStyle name="Normal 3 3 3 2 3_Actual" xfId="20748"/>
    <cellStyle name="Normal 3 3 3 2 4" xfId="20749"/>
    <cellStyle name="Normal 3 3 3 2 4 10" xfId="20750"/>
    <cellStyle name="Normal 3 3 3 2 4 11" xfId="20751"/>
    <cellStyle name="Normal 3 3 3 2 4 12" xfId="37215"/>
    <cellStyle name="Normal 3 3 3 2 4 2" xfId="20752"/>
    <cellStyle name="Normal 3 3 3 2 4 2 2" xfId="20753"/>
    <cellStyle name="Normal 3 3 3 2 4 2 2 2" xfId="20754"/>
    <cellStyle name="Normal 3 3 3 2 4 2 2 2 2" xfId="20755"/>
    <cellStyle name="Normal 3 3 3 2 4 2 2 3" xfId="20756"/>
    <cellStyle name="Normal 3 3 3 2 4 2 2 3 2" xfId="20757"/>
    <cellStyle name="Normal 3 3 3 2 4 2 2 4" xfId="20758"/>
    <cellStyle name="Normal 3 3 3 2 4 2 2 4 2" xfId="20759"/>
    <cellStyle name="Normal 3 3 3 2 4 2 2 5" xfId="20760"/>
    <cellStyle name="Normal 3 3 3 2 4 2 2 6" xfId="20761"/>
    <cellStyle name="Normal 3 3 3 2 4 2 2 7" xfId="37216"/>
    <cellStyle name="Normal 3 3 3 2 4 2 3" xfId="20762"/>
    <cellStyle name="Normal 3 3 3 2 4 2 3 2" xfId="20763"/>
    <cellStyle name="Normal 3 3 3 2 4 2 4" xfId="20764"/>
    <cellStyle name="Normal 3 3 3 2 4 2 4 2" xfId="20765"/>
    <cellStyle name="Normal 3 3 3 2 4 2 5" xfId="20766"/>
    <cellStyle name="Normal 3 3 3 2 4 2 5 2" xfId="20767"/>
    <cellStyle name="Normal 3 3 3 2 4 2 6" xfId="20768"/>
    <cellStyle name="Normal 3 3 3 2 4 2 7" xfId="20769"/>
    <cellStyle name="Normal 3 3 3 2 4 2 8" xfId="20770"/>
    <cellStyle name="Normal 3 3 3 2 4 2 9" xfId="37217"/>
    <cellStyle name="Normal 3 3 3 2 4 3" xfId="20771"/>
    <cellStyle name="Normal 3 3 3 2 4 3 2" xfId="20772"/>
    <cellStyle name="Normal 3 3 3 2 4 3 2 2" xfId="20773"/>
    <cellStyle name="Normal 3 3 3 2 4 3 3" xfId="20774"/>
    <cellStyle name="Normal 3 3 3 2 4 3 3 2" xfId="20775"/>
    <cellStyle name="Normal 3 3 3 2 4 3 4" xfId="20776"/>
    <cellStyle name="Normal 3 3 3 2 4 3 4 2" xfId="20777"/>
    <cellStyle name="Normal 3 3 3 2 4 3 5" xfId="20778"/>
    <cellStyle name="Normal 3 3 3 2 4 3 6" xfId="20779"/>
    <cellStyle name="Normal 3 3 3 2 4 3 7" xfId="37218"/>
    <cellStyle name="Normal 3 3 3 2 4 4" xfId="20780"/>
    <cellStyle name="Normal 3 3 3 2 4 4 2" xfId="20781"/>
    <cellStyle name="Normal 3 3 3 2 4 5" xfId="20782"/>
    <cellStyle name="Normal 3 3 3 2 4 5 2" xfId="20783"/>
    <cellStyle name="Normal 3 3 3 2 4 6" xfId="20784"/>
    <cellStyle name="Normal 3 3 3 2 4 6 2" xfId="20785"/>
    <cellStyle name="Normal 3 3 3 2 4 7" xfId="20786"/>
    <cellStyle name="Normal 3 3 3 2 4 8" xfId="20787"/>
    <cellStyle name="Normal 3 3 3 2 4 9" xfId="20788"/>
    <cellStyle name="Normal 3 3 3 2 5" xfId="20789"/>
    <cellStyle name="Normal 3 3 3 2 5 2" xfId="20790"/>
    <cellStyle name="Normal 3 3 3 2 5 2 2" xfId="20791"/>
    <cellStyle name="Normal 3 3 3 2 5 2 2 2" xfId="20792"/>
    <cellStyle name="Normal 3 3 3 2 5 2 3" xfId="20793"/>
    <cellStyle name="Normal 3 3 3 2 5 2 3 2" xfId="20794"/>
    <cellStyle name="Normal 3 3 3 2 5 2 4" xfId="20795"/>
    <cellStyle name="Normal 3 3 3 2 5 2 4 2" xfId="20796"/>
    <cellStyle name="Normal 3 3 3 2 5 2 5" xfId="20797"/>
    <cellStyle name="Normal 3 3 3 2 5 2 6" xfId="20798"/>
    <cellStyle name="Normal 3 3 3 2 5 2 7" xfId="37219"/>
    <cellStyle name="Normal 3 3 3 2 5 3" xfId="20799"/>
    <cellStyle name="Normal 3 3 3 2 5 3 2" xfId="20800"/>
    <cellStyle name="Normal 3 3 3 2 5 4" xfId="20801"/>
    <cellStyle name="Normal 3 3 3 2 5 4 2" xfId="20802"/>
    <cellStyle name="Normal 3 3 3 2 5 5" xfId="20803"/>
    <cellStyle name="Normal 3 3 3 2 5 5 2" xfId="20804"/>
    <cellStyle name="Normal 3 3 3 2 5 6" xfId="20805"/>
    <cellStyle name="Normal 3 3 3 2 5 7" xfId="20806"/>
    <cellStyle name="Normal 3 3 3 2 5 8" xfId="20807"/>
    <cellStyle name="Normal 3 3 3 2 5 9" xfId="37220"/>
    <cellStyle name="Normal 3 3 3 2 6" xfId="20808"/>
    <cellStyle name="Normal 3 3 3 2 6 2" xfId="20809"/>
    <cellStyle name="Normal 3 3 3 2 6 2 2" xfId="20810"/>
    <cellStyle name="Normal 3 3 3 2 6 3" xfId="20811"/>
    <cellStyle name="Normal 3 3 3 2 6 3 2" xfId="20812"/>
    <cellStyle name="Normal 3 3 3 2 6 4" xfId="20813"/>
    <cellStyle name="Normal 3 3 3 2 6 4 2" xfId="20814"/>
    <cellStyle name="Normal 3 3 3 2 6 5" xfId="20815"/>
    <cellStyle name="Normal 3 3 3 2 6 6" xfId="20816"/>
    <cellStyle name="Normal 3 3 3 2 6 7" xfId="37221"/>
    <cellStyle name="Normal 3 3 3 2 7" xfId="20817"/>
    <cellStyle name="Normal 3 3 3 2 7 2" xfId="20818"/>
    <cellStyle name="Normal 3 3 3 2 8" xfId="20819"/>
    <cellStyle name="Normal 3 3 3 2 8 2" xfId="20820"/>
    <cellStyle name="Normal 3 3 3 2 9" xfId="20821"/>
    <cellStyle name="Normal 3 3 3 2 9 2" xfId="20822"/>
    <cellStyle name="Normal 3 3 3 2_Actual" xfId="20823"/>
    <cellStyle name="Normal 3 3 3 20" xfId="20824"/>
    <cellStyle name="Normal 3 3 3 21" xfId="20825"/>
    <cellStyle name="Normal 3 3 3 22" xfId="20826"/>
    <cellStyle name="Normal 3 3 3 23" xfId="20827"/>
    <cellStyle name="Normal 3 3 3 24" xfId="20828"/>
    <cellStyle name="Normal 3 3 3 25" xfId="20829"/>
    <cellStyle name="Normal 3 3 3 26" xfId="37222"/>
    <cellStyle name="Normal 3 3 3 3" xfId="20830"/>
    <cellStyle name="Normal 3 3 3 3 10" xfId="20831"/>
    <cellStyle name="Normal 3 3 3 3 11" xfId="20832"/>
    <cellStyle name="Normal 3 3 3 3 12" xfId="20833"/>
    <cellStyle name="Normal 3 3 3 3 13" xfId="20834"/>
    <cellStyle name="Normal 3 3 3 3 14" xfId="20835"/>
    <cellStyle name="Normal 3 3 3 3 15" xfId="37223"/>
    <cellStyle name="Normal 3 3 3 3 2" xfId="20836"/>
    <cellStyle name="Normal 3 3 3 3 2 10" xfId="20837"/>
    <cellStyle name="Normal 3 3 3 3 2 11" xfId="20838"/>
    <cellStyle name="Normal 3 3 3 3 2 12" xfId="20839"/>
    <cellStyle name="Normal 3 3 3 3 2 13" xfId="37224"/>
    <cellStyle name="Normal 3 3 3 3 2 2" xfId="20840"/>
    <cellStyle name="Normal 3 3 3 3 2 2 10" xfId="20841"/>
    <cellStyle name="Normal 3 3 3 3 2 2 11" xfId="20842"/>
    <cellStyle name="Normal 3 3 3 3 2 2 12" xfId="37225"/>
    <cellStyle name="Normal 3 3 3 3 2 2 2" xfId="20843"/>
    <cellStyle name="Normal 3 3 3 3 2 2 2 2" xfId="20844"/>
    <cellStyle name="Normal 3 3 3 3 2 2 2 2 2" xfId="20845"/>
    <cellStyle name="Normal 3 3 3 3 2 2 2 2 2 2" xfId="20846"/>
    <cellStyle name="Normal 3 3 3 3 2 2 2 2 3" xfId="20847"/>
    <cellStyle name="Normal 3 3 3 3 2 2 2 2 3 2" xfId="20848"/>
    <cellStyle name="Normal 3 3 3 3 2 2 2 2 4" xfId="20849"/>
    <cellStyle name="Normal 3 3 3 3 2 2 2 2 4 2" xfId="20850"/>
    <cellStyle name="Normal 3 3 3 3 2 2 2 2 5" xfId="20851"/>
    <cellStyle name="Normal 3 3 3 3 2 2 2 2 6" xfId="20852"/>
    <cellStyle name="Normal 3 3 3 3 2 2 2 2 7" xfId="37226"/>
    <cellStyle name="Normal 3 3 3 3 2 2 2 3" xfId="20853"/>
    <cellStyle name="Normal 3 3 3 3 2 2 2 3 2" xfId="20854"/>
    <cellStyle name="Normal 3 3 3 3 2 2 2 4" xfId="20855"/>
    <cellStyle name="Normal 3 3 3 3 2 2 2 4 2" xfId="20856"/>
    <cellStyle name="Normal 3 3 3 3 2 2 2 5" xfId="20857"/>
    <cellStyle name="Normal 3 3 3 3 2 2 2 5 2" xfId="20858"/>
    <cellStyle name="Normal 3 3 3 3 2 2 2 6" xfId="20859"/>
    <cellStyle name="Normal 3 3 3 3 2 2 2 7" xfId="20860"/>
    <cellStyle name="Normal 3 3 3 3 2 2 2 8" xfId="20861"/>
    <cellStyle name="Normal 3 3 3 3 2 2 2 9" xfId="37227"/>
    <cellStyle name="Normal 3 3 3 3 2 2 3" xfId="20862"/>
    <cellStyle name="Normal 3 3 3 3 2 2 3 2" xfId="20863"/>
    <cellStyle name="Normal 3 3 3 3 2 2 3 2 2" xfId="20864"/>
    <cellStyle name="Normal 3 3 3 3 2 2 3 3" xfId="20865"/>
    <cellStyle name="Normal 3 3 3 3 2 2 3 3 2" xfId="20866"/>
    <cellStyle name="Normal 3 3 3 3 2 2 3 4" xfId="20867"/>
    <cellStyle name="Normal 3 3 3 3 2 2 3 4 2" xfId="20868"/>
    <cellStyle name="Normal 3 3 3 3 2 2 3 5" xfId="20869"/>
    <cellStyle name="Normal 3 3 3 3 2 2 3 6" xfId="20870"/>
    <cellStyle name="Normal 3 3 3 3 2 2 3 7" xfId="37228"/>
    <cellStyle name="Normal 3 3 3 3 2 2 4" xfId="20871"/>
    <cellStyle name="Normal 3 3 3 3 2 2 4 2" xfId="20872"/>
    <cellStyle name="Normal 3 3 3 3 2 2 5" xfId="20873"/>
    <cellStyle name="Normal 3 3 3 3 2 2 5 2" xfId="20874"/>
    <cellStyle name="Normal 3 3 3 3 2 2 6" xfId="20875"/>
    <cellStyle name="Normal 3 3 3 3 2 2 6 2" xfId="20876"/>
    <cellStyle name="Normal 3 3 3 3 2 2 7" xfId="20877"/>
    <cellStyle name="Normal 3 3 3 3 2 2 8" xfId="20878"/>
    <cellStyle name="Normal 3 3 3 3 2 2 9" xfId="20879"/>
    <cellStyle name="Normal 3 3 3 3 2 3" xfId="20880"/>
    <cellStyle name="Normal 3 3 3 3 2 3 2" xfId="20881"/>
    <cellStyle name="Normal 3 3 3 3 2 3 2 2" xfId="20882"/>
    <cellStyle name="Normal 3 3 3 3 2 3 2 2 2" xfId="20883"/>
    <cellStyle name="Normal 3 3 3 3 2 3 2 3" xfId="20884"/>
    <cellStyle name="Normal 3 3 3 3 2 3 2 3 2" xfId="20885"/>
    <cellStyle name="Normal 3 3 3 3 2 3 2 4" xfId="20886"/>
    <cellStyle name="Normal 3 3 3 3 2 3 2 4 2" xfId="20887"/>
    <cellStyle name="Normal 3 3 3 3 2 3 2 5" xfId="20888"/>
    <cellStyle name="Normal 3 3 3 3 2 3 2 6" xfId="20889"/>
    <cellStyle name="Normal 3 3 3 3 2 3 2 7" xfId="37229"/>
    <cellStyle name="Normal 3 3 3 3 2 3 3" xfId="20890"/>
    <cellStyle name="Normal 3 3 3 3 2 3 3 2" xfId="20891"/>
    <cellStyle name="Normal 3 3 3 3 2 3 4" xfId="20892"/>
    <cellStyle name="Normal 3 3 3 3 2 3 4 2" xfId="20893"/>
    <cellStyle name="Normal 3 3 3 3 2 3 5" xfId="20894"/>
    <cellStyle name="Normal 3 3 3 3 2 3 5 2" xfId="20895"/>
    <cellStyle name="Normal 3 3 3 3 2 3 6" xfId="20896"/>
    <cellStyle name="Normal 3 3 3 3 2 3 7" xfId="20897"/>
    <cellStyle name="Normal 3 3 3 3 2 3 8" xfId="20898"/>
    <cellStyle name="Normal 3 3 3 3 2 3 9" xfId="37230"/>
    <cellStyle name="Normal 3 3 3 3 2 4" xfId="20899"/>
    <cellStyle name="Normal 3 3 3 3 2 4 2" xfId="20900"/>
    <cellStyle name="Normal 3 3 3 3 2 4 2 2" xfId="20901"/>
    <cellStyle name="Normal 3 3 3 3 2 4 3" xfId="20902"/>
    <cellStyle name="Normal 3 3 3 3 2 4 3 2" xfId="20903"/>
    <cellStyle name="Normal 3 3 3 3 2 4 4" xfId="20904"/>
    <cellStyle name="Normal 3 3 3 3 2 4 4 2" xfId="20905"/>
    <cellStyle name="Normal 3 3 3 3 2 4 5" xfId="20906"/>
    <cellStyle name="Normal 3 3 3 3 2 4 6" xfId="20907"/>
    <cellStyle name="Normal 3 3 3 3 2 4 7" xfId="37231"/>
    <cellStyle name="Normal 3 3 3 3 2 5" xfId="20908"/>
    <cellStyle name="Normal 3 3 3 3 2 5 2" xfId="20909"/>
    <cellStyle name="Normal 3 3 3 3 2 6" xfId="20910"/>
    <cellStyle name="Normal 3 3 3 3 2 6 2" xfId="20911"/>
    <cellStyle name="Normal 3 3 3 3 2 7" xfId="20912"/>
    <cellStyle name="Normal 3 3 3 3 2 7 2" xfId="20913"/>
    <cellStyle name="Normal 3 3 3 3 2 8" xfId="20914"/>
    <cellStyle name="Normal 3 3 3 3 2 9" xfId="20915"/>
    <cellStyle name="Normal 3 3 3 3 2_Actual" xfId="20916"/>
    <cellStyle name="Normal 3 3 3 3 3" xfId="20917"/>
    <cellStyle name="Normal 3 3 3 3 3 10" xfId="20918"/>
    <cellStyle name="Normal 3 3 3 3 3 11" xfId="20919"/>
    <cellStyle name="Normal 3 3 3 3 3 12" xfId="20920"/>
    <cellStyle name="Normal 3 3 3 3 3 13" xfId="37232"/>
    <cellStyle name="Normal 3 3 3 3 3 2" xfId="20921"/>
    <cellStyle name="Normal 3 3 3 3 3 2 10" xfId="20922"/>
    <cellStyle name="Normal 3 3 3 3 3 2 11" xfId="20923"/>
    <cellStyle name="Normal 3 3 3 3 3 2 12" xfId="37233"/>
    <cellStyle name="Normal 3 3 3 3 3 2 2" xfId="20924"/>
    <cellStyle name="Normal 3 3 3 3 3 2 2 2" xfId="20925"/>
    <cellStyle name="Normal 3 3 3 3 3 2 2 2 2" xfId="20926"/>
    <cellStyle name="Normal 3 3 3 3 3 2 2 2 2 2" xfId="20927"/>
    <cellStyle name="Normal 3 3 3 3 3 2 2 2 3" xfId="20928"/>
    <cellStyle name="Normal 3 3 3 3 3 2 2 2 3 2" xfId="20929"/>
    <cellStyle name="Normal 3 3 3 3 3 2 2 2 4" xfId="20930"/>
    <cellStyle name="Normal 3 3 3 3 3 2 2 2 4 2" xfId="20931"/>
    <cellStyle name="Normal 3 3 3 3 3 2 2 2 5" xfId="20932"/>
    <cellStyle name="Normal 3 3 3 3 3 2 2 2 6" xfId="20933"/>
    <cellStyle name="Normal 3 3 3 3 3 2 2 2 7" xfId="37234"/>
    <cellStyle name="Normal 3 3 3 3 3 2 2 3" xfId="20934"/>
    <cellStyle name="Normal 3 3 3 3 3 2 2 3 2" xfId="20935"/>
    <cellStyle name="Normal 3 3 3 3 3 2 2 4" xfId="20936"/>
    <cellStyle name="Normal 3 3 3 3 3 2 2 4 2" xfId="20937"/>
    <cellStyle name="Normal 3 3 3 3 3 2 2 5" xfId="20938"/>
    <cellStyle name="Normal 3 3 3 3 3 2 2 5 2" xfId="20939"/>
    <cellStyle name="Normal 3 3 3 3 3 2 2 6" xfId="20940"/>
    <cellStyle name="Normal 3 3 3 3 3 2 2 7" xfId="20941"/>
    <cellStyle name="Normal 3 3 3 3 3 2 2 8" xfId="20942"/>
    <cellStyle name="Normal 3 3 3 3 3 2 2 9" xfId="37235"/>
    <cellStyle name="Normal 3 3 3 3 3 2 3" xfId="20943"/>
    <cellStyle name="Normal 3 3 3 3 3 2 3 2" xfId="20944"/>
    <cellStyle name="Normal 3 3 3 3 3 2 3 2 2" xfId="20945"/>
    <cellStyle name="Normal 3 3 3 3 3 2 3 3" xfId="20946"/>
    <cellStyle name="Normal 3 3 3 3 3 2 3 3 2" xfId="20947"/>
    <cellStyle name="Normal 3 3 3 3 3 2 3 4" xfId="20948"/>
    <cellStyle name="Normal 3 3 3 3 3 2 3 4 2" xfId="20949"/>
    <cellStyle name="Normal 3 3 3 3 3 2 3 5" xfId="20950"/>
    <cellStyle name="Normal 3 3 3 3 3 2 3 6" xfId="20951"/>
    <cellStyle name="Normal 3 3 3 3 3 2 3 7" xfId="37236"/>
    <cellStyle name="Normal 3 3 3 3 3 2 4" xfId="20952"/>
    <cellStyle name="Normal 3 3 3 3 3 2 4 2" xfId="20953"/>
    <cellStyle name="Normal 3 3 3 3 3 2 5" xfId="20954"/>
    <cellStyle name="Normal 3 3 3 3 3 2 5 2" xfId="20955"/>
    <cellStyle name="Normal 3 3 3 3 3 2 6" xfId="20956"/>
    <cellStyle name="Normal 3 3 3 3 3 2 6 2" xfId="20957"/>
    <cellStyle name="Normal 3 3 3 3 3 2 7" xfId="20958"/>
    <cellStyle name="Normal 3 3 3 3 3 2 8" xfId="20959"/>
    <cellStyle name="Normal 3 3 3 3 3 2 9" xfId="20960"/>
    <cellStyle name="Normal 3 3 3 3 3 3" xfId="20961"/>
    <cellStyle name="Normal 3 3 3 3 3 3 2" xfId="20962"/>
    <cellStyle name="Normal 3 3 3 3 3 3 2 2" xfId="20963"/>
    <cellStyle name="Normal 3 3 3 3 3 3 2 2 2" xfId="20964"/>
    <cellStyle name="Normal 3 3 3 3 3 3 2 3" xfId="20965"/>
    <cellStyle name="Normal 3 3 3 3 3 3 2 3 2" xfId="20966"/>
    <cellStyle name="Normal 3 3 3 3 3 3 2 4" xfId="20967"/>
    <cellStyle name="Normal 3 3 3 3 3 3 2 4 2" xfId="20968"/>
    <cellStyle name="Normal 3 3 3 3 3 3 2 5" xfId="20969"/>
    <cellStyle name="Normal 3 3 3 3 3 3 2 6" xfId="20970"/>
    <cellStyle name="Normal 3 3 3 3 3 3 2 7" xfId="37237"/>
    <cellStyle name="Normal 3 3 3 3 3 3 3" xfId="20971"/>
    <cellStyle name="Normal 3 3 3 3 3 3 3 2" xfId="20972"/>
    <cellStyle name="Normal 3 3 3 3 3 3 4" xfId="20973"/>
    <cellStyle name="Normal 3 3 3 3 3 3 4 2" xfId="20974"/>
    <cellStyle name="Normal 3 3 3 3 3 3 5" xfId="20975"/>
    <cellStyle name="Normal 3 3 3 3 3 3 5 2" xfId="20976"/>
    <cellStyle name="Normal 3 3 3 3 3 3 6" xfId="20977"/>
    <cellStyle name="Normal 3 3 3 3 3 3 7" xfId="20978"/>
    <cellStyle name="Normal 3 3 3 3 3 3 8" xfId="20979"/>
    <cellStyle name="Normal 3 3 3 3 3 3 9" xfId="37238"/>
    <cellStyle name="Normal 3 3 3 3 3 4" xfId="20980"/>
    <cellStyle name="Normal 3 3 3 3 3 4 2" xfId="20981"/>
    <cellStyle name="Normal 3 3 3 3 3 4 2 2" xfId="20982"/>
    <cellStyle name="Normal 3 3 3 3 3 4 3" xfId="20983"/>
    <cellStyle name="Normal 3 3 3 3 3 4 3 2" xfId="20984"/>
    <cellStyle name="Normal 3 3 3 3 3 4 4" xfId="20985"/>
    <cellStyle name="Normal 3 3 3 3 3 4 4 2" xfId="20986"/>
    <cellStyle name="Normal 3 3 3 3 3 4 5" xfId="20987"/>
    <cellStyle name="Normal 3 3 3 3 3 4 6" xfId="20988"/>
    <cellStyle name="Normal 3 3 3 3 3 4 7" xfId="37239"/>
    <cellStyle name="Normal 3 3 3 3 3 5" xfId="20989"/>
    <cellStyle name="Normal 3 3 3 3 3 5 2" xfId="20990"/>
    <cellStyle name="Normal 3 3 3 3 3 6" xfId="20991"/>
    <cellStyle name="Normal 3 3 3 3 3 6 2" xfId="20992"/>
    <cellStyle name="Normal 3 3 3 3 3 7" xfId="20993"/>
    <cellStyle name="Normal 3 3 3 3 3 7 2" xfId="20994"/>
    <cellStyle name="Normal 3 3 3 3 3 8" xfId="20995"/>
    <cellStyle name="Normal 3 3 3 3 3 9" xfId="20996"/>
    <cellStyle name="Normal 3 3 3 3 3_Actual" xfId="20997"/>
    <cellStyle name="Normal 3 3 3 3 4" xfId="20998"/>
    <cellStyle name="Normal 3 3 3 3 4 10" xfId="20999"/>
    <cellStyle name="Normal 3 3 3 3 4 11" xfId="21000"/>
    <cellStyle name="Normal 3 3 3 3 4 12" xfId="37240"/>
    <cellStyle name="Normal 3 3 3 3 4 2" xfId="21001"/>
    <cellStyle name="Normal 3 3 3 3 4 2 2" xfId="21002"/>
    <cellStyle name="Normal 3 3 3 3 4 2 2 2" xfId="21003"/>
    <cellStyle name="Normal 3 3 3 3 4 2 2 2 2" xfId="21004"/>
    <cellStyle name="Normal 3 3 3 3 4 2 2 3" xfId="21005"/>
    <cellStyle name="Normal 3 3 3 3 4 2 2 3 2" xfId="21006"/>
    <cellStyle name="Normal 3 3 3 3 4 2 2 4" xfId="21007"/>
    <cellStyle name="Normal 3 3 3 3 4 2 2 4 2" xfId="21008"/>
    <cellStyle name="Normal 3 3 3 3 4 2 2 5" xfId="21009"/>
    <cellStyle name="Normal 3 3 3 3 4 2 2 6" xfId="21010"/>
    <cellStyle name="Normal 3 3 3 3 4 2 2 7" xfId="37241"/>
    <cellStyle name="Normal 3 3 3 3 4 2 3" xfId="21011"/>
    <cellStyle name="Normal 3 3 3 3 4 2 3 2" xfId="21012"/>
    <cellStyle name="Normal 3 3 3 3 4 2 4" xfId="21013"/>
    <cellStyle name="Normal 3 3 3 3 4 2 4 2" xfId="21014"/>
    <cellStyle name="Normal 3 3 3 3 4 2 5" xfId="21015"/>
    <cellStyle name="Normal 3 3 3 3 4 2 5 2" xfId="21016"/>
    <cellStyle name="Normal 3 3 3 3 4 2 6" xfId="21017"/>
    <cellStyle name="Normal 3 3 3 3 4 2 7" xfId="21018"/>
    <cellStyle name="Normal 3 3 3 3 4 2 8" xfId="21019"/>
    <cellStyle name="Normal 3 3 3 3 4 2 9" xfId="37242"/>
    <cellStyle name="Normal 3 3 3 3 4 3" xfId="21020"/>
    <cellStyle name="Normal 3 3 3 3 4 3 2" xfId="21021"/>
    <cellStyle name="Normal 3 3 3 3 4 3 2 2" xfId="21022"/>
    <cellStyle name="Normal 3 3 3 3 4 3 3" xfId="21023"/>
    <cellStyle name="Normal 3 3 3 3 4 3 3 2" xfId="21024"/>
    <cellStyle name="Normal 3 3 3 3 4 3 4" xfId="21025"/>
    <cellStyle name="Normal 3 3 3 3 4 3 4 2" xfId="21026"/>
    <cellStyle name="Normal 3 3 3 3 4 3 5" xfId="21027"/>
    <cellStyle name="Normal 3 3 3 3 4 3 6" xfId="21028"/>
    <cellStyle name="Normal 3 3 3 3 4 3 7" xfId="37243"/>
    <cellStyle name="Normal 3 3 3 3 4 4" xfId="21029"/>
    <cellStyle name="Normal 3 3 3 3 4 4 2" xfId="21030"/>
    <cellStyle name="Normal 3 3 3 3 4 5" xfId="21031"/>
    <cellStyle name="Normal 3 3 3 3 4 5 2" xfId="21032"/>
    <cellStyle name="Normal 3 3 3 3 4 6" xfId="21033"/>
    <cellStyle name="Normal 3 3 3 3 4 6 2" xfId="21034"/>
    <cellStyle name="Normal 3 3 3 3 4 7" xfId="21035"/>
    <cellStyle name="Normal 3 3 3 3 4 8" xfId="21036"/>
    <cellStyle name="Normal 3 3 3 3 4 9" xfId="21037"/>
    <cellStyle name="Normal 3 3 3 3 5" xfId="21038"/>
    <cellStyle name="Normal 3 3 3 3 5 2" xfId="21039"/>
    <cellStyle name="Normal 3 3 3 3 5 2 2" xfId="21040"/>
    <cellStyle name="Normal 3 3 3 3 5 2 2 2" xfId="21041"/>
    <cellStyle name="Normal 3 3 3 3 5 2 3" xfId="21042"/>
    <cellStyle name="Normal 3 3 3 3 5 2 3 2" xfId="21043"/>
    <cellStyle name="Normal 3 3 3 3 5 2 4" xfId="21044"/>
    <cellStyle name="Normal 3 3 3 3 5 2 4 2" xfId="21045"/>
    <cellStyle name="Normal 3 3 3 3 5 2 5" xfId="21046"/>
    <cellStyle name="Normal 3 3 3 3 5 2 6" xfId="21047"/>
    <cellStyle name="Normal 3 3 3 3 5 2 7" xfId="37244"/>
    <cellStyle name="Normal 3 3 3 3 5 3" xfId="21048"/>
    <cellStyle name="Normal 3 3 3 3 5 3 2" xfId="21049"/>
    <cellStyle name="Normal 3 3 3 3 5 4" xfId="21050"/>
    <cellStyle name="Normal 3 3 3 3 5 4 2" xfId="21051"/>
    <cellStyle name="Normal 3 3 3 3 5 5" xfId="21052"/>
    <cellStyle name="Normal 3 3 3 3 5 5 2" xfId="21053"/>
    <cellStyle name="Normal 3 3 3 3 5 6" xfId="21054"/>
    <cellStyle name="Normal 3 3 3 3 5 7" xfId="21055"/>
    <cellStyle name="Normal 3 3 3 3 5 8" xfId="21056"/>
    <cellStyle name="Normal 3 3 3 3 5 9" xfId="37245"/>
    <cellStyle name="Normal 3 3 3 3 6" xfId="21057"/>
    <cellStyle name="Normal 3 3 3 3 6 2" xfId="21058"/>
    <cellStyle name="Normal 3 3 3 3 6 2 2" xfId="21059"/>
    <cellStyle name="Normal 3 3 3 3 6 3" xfId="21060"/>
    <cellStyle name="Normal 3 3 3 3 6 3 2" xfId="21061"/>
    <cellStyle name="Normal 3 3 3 3 6 4" xfId="21062"/>
    <cellStyle name="Normal 3 3 3 3 6 4 2" xfId="21063"/>
    <cellStyle name="Normal 3 3 3 3 6 5" xfId="21064"/>
    <cellStyle name="Normal 3 3 3 3 6 6" xfId="21065"/>
    <cellStyle name="Normal 3 3 3 3 6 7" xfId="37246"/>
    <cellStyle name="Normal 3 3 3 3 7" xfId="21066"/>
    <cellStyle name="Normal 3 3 3 3 7 2" xfId="21067"/>
    <cellStyle name="Normal 3 3 3 3 8" xfId="21068"/>
    <cellStyle name="Normal 3 3 3 3 8 2" xfId="21069"/>
    <cellStyle name="Normal 3 3 3 3 9" xfId="21070"/>
    <cellStyle name="Normal 3 3 3 3 9 2" xfId="21071"/>
    <cellStyle name="Normal 3 3 3 3_Actual" xfId="21072"/>
    <cellStyle name="Normal 3 3 3 4" xfId="21073"/>
    <cellStyle name="Normal 3 3 3 4 10" xfId="21074"/>
    <cellStyle name="Normal 3 3 3 4 11" xfId="21075"/>
    <cellStyle name="Normal 3 3 3 4 12" xfId="21076"/>
    <cellStyle name="Normal 3 3 3 4 13" xfId="21077"/>
    <cellStyle name="Normal 3 3 3 4 14" xfId="21078"/>
    <cellStyle name="Normal 3 3 3 4 15" xfId="37247"/>
    <cellStyle name="Normal 3 3 3 4 2" xfId="21079"/>
    <cellStyle name="Normal 3 3 3 4 2 10" xfId="21080"/>
    <cellStyle name="Normal 3 3 3 4 2 11" xfId="21081"/>
    <cellStyle name="Normal 3 3 3 4 2 12" xfId="37248"/>
    <cellStyle name="Normal 3 3 3 4 2 2" xfId="21082"/>
    <cellStyle name="Normal 3 3 3 4 2 2 2" xfId="21083"/>
    <cellStyle name="Normal 3 3 3 4 2 2 2 2" xfId="21084"/>
    <cellStyle name="Normal 3 3 3 4 2 2 2 2 2" xfId="21085"/>
    <cellStyle name="Normal 3 3 3 4 2 2 2 3" xfId="21086"/>
    <cellStyle name="Normal 3 3 3 4 2 2 2 3 2" xfId="21087"/>
    <cellStyle name="Normal 3 3 3 4 2 2 2 4" xfId="21088"/>
    <cellStyle name="Normal 3 3 3 4 2 2 2 4 2" xfId="21089"/>
    <cellStyle name="Normal 3 3 3 4 2 2 2 5" xfId="21090"/>
    <cellStyle name="Normal 3 3 3 4 2 2 2 6" xfId="21091"/>
    <cellStyle name="Normal 3 3 3 4 2 2 2 7" xfId="37249"/>
    <cellStyle name="Normal 3 3 3 4 2 2 3" xfId="21092"/>
    <cellStyle name="Normal 3 3 3 4 2 2 3 2" xfId="21093"/>
    <cellStyle name="Normal 3 3 3 4 2 2 4" xfId="21094"/>
    <cellStyle name="Normal 3 3 3 4 2 2 4 2" xfId="21095"/>
    <cellStyle name="Normal 3 3 3 4 2 2 5" xfId="21096"/>
    <cellStyle name="Normal 3 3 3 4 2 2 5 2" xfId="21097"/>
    <cellStyle name="Normal 3 3 3 4 2 2 6" xfId="21098"/>
    <cellStyle name="Normal 3 3 3 4 2 2 7" xfId="21099"/>
    <cellStyle name="Normal 3 3 3 4 2 2 8" xfId="21100"/>
    <cellStyle name="Normal 3 3 3 4 2 2 9" xfId="37250"/>
    <cellStyle name="Normal 3 3 3 4 2 3" xfId="21101"/>
    <cellStyle name="Normal 3 3 3 4 2 3 2" xfId="21102"/>
    <cellStyle name="Normal 3 3 3 4 2 3 2 2" xfId="21103"/>
    <cellStyle name="Normal 3 3 3 4 2 3 3" xfId="21104"/>
    <cellStyle name="Normal 3 3 3 4 2 3 3 2" xfId="21105"/>
    <cellStyle name="Normal 3 3 3 4 2 3 4" xfId="21106"/>
    <cellStyle name="Normal 3 3 3 4 2 3 4 2" xfId="21107"/>
    <cellStyle name="Normal 3 3 3 4 2 3 5" xfId="21108"/>
    <cellStyle name="Normal 3 3 3 4 2 3 6" xfId="21109"/>
    <cellStyle name="Normal 3 3 3 4 2 3 7" xfId="37251"/>
    <cellStyle name="Normal 3 3 3 4 2 4" xfId="21110"/>
    <cellStyle name="Normal 3 3 3 4 2 4 2" xfId="21111"/>
    <cellStyle name="Normal 3 3 3 4 2 5" xfId="21112"/>
    <cellStyle name="Normal 3 3 3 4 2 5 2" xfId="21113"/>
    <cellStyle name="Normal 3 3 3 4 2 6" xfId="21114"/>
    <cellStyle name="Normal 3 3 3 4 2 6 2" xfId="21115"/>
    <cellStyle name="Normal 3 3 3 4 2 7" xfId="21116"/>
    <cellStyle name="Normal 3 3 3 4 2 8" xfId="21117"/>
    <cellStyle name="Normal 3 3 3 4 2 9" xfId="21118"/>
    <cellStyle name="Normal 3 3 3 4 3" xfId="21119"/>
    <cellStyle name="Normal 3 3 3 4 3 10" xfId="21120"/>
    <cellStyle name="Normal 3 3 3 4 3 11" xfId="21121"/>
    <cellStyle name="Normal 3 3 3 4 3 12" xfId="37252"/>
    <cellStyle name="Normal 3 3 3 4 3 2" xfId="21122"/>
    <cellStyle name="Normal 3 3 3 4 3 2 2" xfId="21123"/>
    <cellStyle name="Normal 3 3 3 4 3 2 2 2" xfId="21124"/>
    <cellStyle name="Normal 3 3 3 4 3 2 2 2 2" xfId="21125"/>
    <cellStyle name="Normal 3 3 3 4 3 2 2 3" xfId="21126"/>
    <cellStyle name="Normal 3 3 3 4 3 2 2 3 2" xfId="21127"/>
    <cellStyle name="Normal 3 3 3 4 3 2 2 4" xfId="21128"/>
    <cellStyle name="Normal 3 3 3 4 3 2 2 4 2" xfId="21129"/>
    <cellStyle name="Normal 3 3 3 4 3 2 2 5" xfId="21130"/>
    <cellStyle name="Normal 3 3 3 4 3 2 2 6" xfId="21131"/>
    <cellStyle name="Normal 3 3 3 4 3 2 2 7" xfId="37253"/>
    <cellStyle name="Normal 3 3 3 4 3 2 3" xfId="21132"/>
    <cellStyle name="Normal 3 3 3 4 3 2 3 2" xfId="21133"/>
    <cellStyle name="Normal 3 3 3 4 3 2 4" xfId="21134"/>
    <cellStyle name="Normal 3 3 3 4 3 2 4 2" xfId="21135"/>
    <cellStyle name="Normal 3 3 3 4 3 2 5" xfId="21136"/>
    <cellStyle name="Normal 3 3 3 4 3 2 5 2" xfId="21137"/>
    <cellStyle name="Normal 3 3 3 4 3 2 6" xfId="21138"/>
    <cellStyle name="Normal 3 3 3 4 3 2 7" xfId="21139"/>
    <cellStyle name="Normal 3 3 3 4 3 2 8" xfId="21140"/>
    <cellStyle name="Normal 3 3 3 4 3 2 9" xfId="37254"/>
    <cellStyle name="Normal 3 3 3 4 3 3" xfId="21141"/>
    <cellStyle name="Normal 3 3 3 4 3 3 2" xfId="21142"/>
    <cellStyle name="Normal 3 3 3 4 3 3 2 2" xfId="21143"/>
    <cellStyle name="Normal 3 3 3 4 3 3 3" xfId="21144"/>
    <cellStyle name="Normal 3 3 3 4 3 3 3 2" xfId="21145"/>
    <cellStyle name="Normal 3 3 3 4 3 3 4" xfId="21146"/>
    <cellStyle name="Normal 3 3 3 4 3 3 4 2" xfId="21147"/>
    <cellStyle name="Normal 3 3 3 4 3 3 5" xfId="21148"/>
    <cellStyle name="Normal 3 3 3 4 3 3 6" xfId="21149"/>
    <cellStyle name="Normal 3 3 3 4 3 3 7" xfId="37255"/>
    <cellStyle name="Normal 3 3 3 4 3 4" xfId="21150"/>
    <cellStyle name="Normal 3 3 3 4 3 4 2" xfId="21151"/>
    <cellStyle name="Normal 3 3 3 4 3 5" xfId="21152"/>
    <cellStyle name="Normal 3 3 3 4 3 5 2" xfId="21153"/>
    <cellStyle name="Normal 3 3 3 4 3 6" xfId="21154"/>
    <cellStyle name="Normal 3 3 3 4 3 6 2" xfId="21155"/>
    <cellStyle name="Normal 3 3 3 4 3 7" xfId="21156"/>
    <cellStyle name="Normal 3 3 3 4 3 8" xfId="21157"/>
    <cellStyle name="Normal 3 3 3 4 3 9" xfId="21158"/>
    <cellStyle name="Normal 3 3 3 4 4" xfId="21159"/>
    <cellStyle name="Normal 3 3 3 4 4 10" xfId="21160"/>
    <cellStyle name="Normal 3 3 3 4 4 11" xfId="21161"/>
    <cellStyle name="Normal 3 3 3 4 4 12" xfId="37256"/>
    <cellStyle name="Normal 3 3 3 4 4 2" xfId="21162"/>
    <cellStyle name="Normal 3 3 3 4 4 2 2" xfId="21163"/>
    <cellStyle name="Normal 3 3 3 4 4 2 2 2" xfId="21164"/>
    <cellStyle name="Normal 3 3 3 4 4 2 2 2 2" xfId="21165"/>
    <cellStyle name="Normal 3 3 3 4 4 2 2 3" xfId="21166"/>
    <cellStyle name="Normal 3 3 3 4 4 2 2 3 2" xfId="21167"/>
    <cellStyle name="Normal 3 3 3 4 4 2 2 4" xfId="21168"/>
    <cellStyle name="Normal 3 3 3 4 4 2 2 4 2" xfId="21169"/>
    <cellStyle name="Normal 3 3 3 4 4 2 2 5" xfId="21170"/>
    <cellStyle name="Normal 3 3 3 4 4 2 2 6" xfId="21171"/>
    <cellStyle name="Normal 3 3 3 4 4 2 2 7" xfId="37257"/>
    <cellStyle name="Normal 3 3 3 4 4 2 3" xfId="21172"/>
    <cellStyle name="Normal 3 3 3 4 4 2 3 2" xfId="21173"/>
    <cellStyle name="Normal 3 3 3 4 4 2 4" xfId="21174"/>
    <cellStyle name="Normal 3 3 3 4 4 2 4 2" xfId="21175"/>
    <cellStyle name="Normal 3 3 3 4 4 2 5" xfId="21176"/>
    <cellStyle name="Normal 3 3 3 4 4 2 5 2" xfId="21177"/>
    <cellStyle name="Normal 3 3 3 4 4 2 6" xfId="21178"/>
    <cellStyle name="Normal 3 3 3 4 4 2 7" xfId="21179"/>
    <cellStyle name="Normal 3 3 3 4 4 2 8" xfId="21180"/>
    <cellStyle name="Normal 3 3 3 4 4 2 9" xfId="37258"/>
    <cellStyle name="Normal 3 3 3 4 4 3" xfId="21181"/>
    <cellStyle name="Normal 3 3 3 4 4 3 2" xfId="21182"/>
    <cellStyle name="Normal 3 3 3 4 4 3 2 2" xfId="21183"/>
    <cellStyle name="Normal 3 3 3 4 4 3 3" xfId="21184"/>
    <cellStyle name="Normal 3 3 3 4 4 3 3 2" xfId="21185"/>
    <cellStyle name="Normal 3 3 3 4 4 3 4" xfId="21186"/>
    <cellStyle name="Normal 3 3 3 4 4 3 4 2" xfId="21187"/>
    <cellStyle name="Normal 3 3 3 4 4 3 5" xfId="21188"/>
    <cellStyle name="Normal 3 3 3 4 4 3 6" xfId="21189"/>
    <cellStyle name="Normal 3 3 3 4 4 3 7" xfId="37259"/>
    <cellStyle name="Normal 3 3 3 4 4 4" xfId="21190"/>
    <cellStyle name="Normal 3 3 3 4 4 4 2" xfId="21191"/>
    <cellStyle name="Normal 3 3 3 4 4 5" xfId="21192"/>
    <cellStyle name="Normal 3 3 3 4 4 5 2" xfId="21193"/>
    <cellStyle name="Normal 3 3 3 4 4 6" xfId="21194"/>
    <cellStyle name="Normal 3 3 3 4 4 6 2" xfId="21195"/>
    <cellStyle name="Normal 3 3 3 4 4 7" xfId="21196"/>
    <cellStyle name="Normal 3 3 3 4 4 8" xfId="21197"/>
    <cellStyle name="Normal 3 3 3 4 4 9" xfId="21198"/>
    <cellStyle name="Normal 3 3 3 4 5" xfId="21199"/>
    <cellStyle name="Normal 3 3 3 4 5 2" xfId="21200"/>
    <cellStyle name="Normal 3 3 3 4 5 2 2" xfId="21201"/>
    <cellStyle name="Normal 3 3 3 4 5 2 2 2" xfId="21202"/>
    <cellStyle name="Normal 3 3 3 4 5 2 3" xfId="21203"/>
    <cellStyle name="Normal 3 3 3 4 5 2 3 2" xfId="21204"/>
    <cellStyle name="Normal 3 3 3 4 5 2 4" xfId="21205"/>
    <cellStyle name="Normal 3 3 3 4 5 2 4 2" xfId="21206"/>
    <cellStyle name="Normal 3 3 3 4 5 2 5" xfId="21207"/>
    <cellStyle name="Normal 3 3 3 4 5 2 6" xfId="21208"/>
    <cellStyle name="Normal 3 3 3 4 5 2 7" xfId="37260"/>
    <cellStyle name="Normal 3 3 3 4 5 3" xfId="21209"/>
    <cellStyle name="Normal 3 3 3 4 5 3 2" xfId="21210"/>
    <cellStyle name="Normal 3 3 3 4 5 4" xfId="21211"/>
    <cellStyle name="Normal 3 3 3 4 5 4 2" xfId="21212"/>
    <cellStyle name="Normal 3 3 3 4 5 5" xfId="21213"/>
    <cellStyle name="Normal 3 3 3 4 5 5 2" xfId="21214"/>
    <cellStyle name="Normal 3 3 3 4 5 6" xfId="21215"/>
    <cellStyle name="Normal 3 3 3 4 5 7" xfId="21216"/>
    <cellStyle name="Normal 3 3 3 4 5 8" xfId="21217"/>
    <cellStyle name="Normal 3 3 3 4 5 9" xfId="37261"/>
    <cellStyle name="Normal 3 3 3 4 6" xfId="21218"/>
    <cellStyle name="Normal 3 3 3 4 6 2" xfId="21219"/>
    <cellStyle name="Normal 3 3 3 4 6 2 2" xfId="21220"/>
    <cellStyle name="Normal 3 3 3 4 6 3" xfId="21221"/>
    <cellStyle name="Normal 3 3 3 4 6 3 2" xfId="21222"/>
    <cellStyle name="Normal 3 3 3 4 6 4" xfId="21223"/>
    <cellStyle name="Normal 3 3 3 4 6 4 2" xfId="21224"/>
    <cellStyle name="Normal 3 3 3 4 6 5" xfId="21225"/>
    <cellStyle name="Normal 3 3 3 4 6 6" xfId="21226"/>
    <cellStyle name="Normal 3 3 3 4 6 7" xfId="37262"/>
    <cellStyle name="Normal 3 3 3 4 7" xfId="21227"/>
    <cellStyle name="Normal 3 3 3 4 7 2" xfId="21228"/>
    <cellStyle name="Normal 3 3 3 4 8" xfId="21229"/>
    <cellStyle name="Normal 3 3 3 4 8 2" xfId="21230"/>
    <cellStyle name="Normal 3 3 3 4 9" xfId="21231"/>
    <cellStyle name="Normal 3 3 3 4 9 2" xfId="21232"/>
    <cellStyle name="Normal 3 3 3 4_Actual" xfId="21233"/>
    <cellStyle name="Normal 3 3 3 5" xfId="21234"/>
    <cellStyle name="Normal 3 3 3 5 10" xfId="21235"/>
    <cellStyle name="Normal 3 3 3 5 11" xfId="21236"/>
    <cellStyle name="Normal 3 3 3 5 12" xfId="21237"/>
    <cellStyle name="Normal 3 3 3 5 13" xfId="21238"/>
    <cellStyle name="Normal 3 3 3 5 14" xfId="21239"/>
    <cellStyle name="Normal 3 3 3 5 15" xfId="37263"/>
    <cellStyle name="Normal 3 3 3 5 2" xfId="21240"/>
    <cellStyle name="Normal 3 3 3 5 2 10" xfId="21241"/>
    <cellStyle name="Normal 3 3 3 5 2 11" xfId="21242"/>
    <cellStyle name="Normal 3 3 3 5 2 12" xfId="37264"/>
    <cellStyle name="Normal 3 3 3 5 2 2" xfId="21243"/>
    <cellStyle name="Normal 3 3 3 5 2 2 2" xfId="21244"/>
    <cellStyle name="Normal 3 3 3 5 2 2 2 2" xfId="21245"/>
    <cellStyle name="Normal 3 3 3 5 2 2 2 2 2" xfId="21246"/>
    <cellStyle name="Normal 3 3 3 5 2 2 2 3" xfId="21247"/>
    <cellStyle name="Normal 3 3 3 5 2 2 2 3 2" xfId="21248"/>
    <cellStyle name="Normal 3 3 3 5 2 2 2 4" xfId="21249"/>
    <cellStyle name="Normal 3 3 3 5 2 2 2 4 2" xfId="21250"/>
    <cellStyle name="Normal 3 3 3 5 2 2 2 5" xfId="21251"/>
    <cellStyle name="Normal 3 3 3 5 2 2 2 6" xfId="21252"/>
    <cellStyle name="Normal 3 3 3 5 2 2 2 7" xfId="37265"/>
    <cellStyle name="Normal 3 3 3 5 2 2 3" xfId="21253"/>
    <cellStyle name="Normal 3 3 3 5 2 2 3 2" xfId="21254"/>
    <cellStyle name="Normal 3 3 3 5 2 2 4" xfId="21255"/>
    <cellStyle name="Normal 3 3 3 5 2 2 4 2" xfId="21256"/>
    <cellStyle name="Normal 3 3 3 5 2 2 5" xfId="21257"/>
    <cellStyle name="Normal 3 3 3 5 2 2 5 2" xfId="21258"/>
    <cellStyle name="Normal 3 3 3 5 2 2 6" xfId="21259"/>
    <cellStyle name="Normal 3 3 3 5 2 2 7" xfId="21260"/>
    <cellStyle name="Normal 3 3 3 5 2 2 8" xfId="21261"/>
    <cellStyle name="Normal 3 3 3 5 2 2 9" xfId="37266"/>
    <cellStyle name="Normal 3 3 3 5 2 3" xfId="21262"/>
    <cellStyle name="Normal 3 3 3 5 2 3 2" xfId="21263"/>
    <cellStyle name="Normal 3 3 3 5 2 3 2 2" xfId="21264"/>
    <cellStyle name="Normal 3 3 3 5 2 3 3" xfId="21265"/>
    <cellStyle name="Normal 3 3 3 5 2 3 3 2" xfId="21266"/>
    <cellStyle name="Normal 3 3 3 5 2 3 4" xfId="21267"/>
    <cellStyle name="Normal 3 3 3 5 2 3 4 2" xfId="21268"/>
    <cellStyle name="Normal 3 3 3 5 2 3 5" xfId="21269"/>
    <cellStyle name="Normal 3 3 3 5 2 3 6" xfId="21270"/>
    <cellStyle name="Normal 3 3 3 5 2 3 7" xfId="37267"/>
    <cellStyle name="Normal 3 3 3 5 2 4" xfId="21271"/>
    <cellStyle name="Normal 3 3 3 5 2 4 2" xfId="21272"/>
    <cellStyle name="Normal 3 3 3 5 2 5" xfId="21273"/>
    <cellStyle name="Normal 3 3 3 5 2 5 2" xfId="21274"/>
    <cellStyle name="Normal 3 3 3 5 2 6" xfId="21275"/>
    <cellStyle name="Normal 3 3 3 5 2 6 2" xfId="21276"/>
    <cellStyle name="Normal 3 3 3 5 2 7" xfId="21277"/>
    <cellStyle name="Normal 3 3 3 5 2 8" xfId="21278"/>
    <cellStyle name="Normal 3 3 3 5 2 9" xfId="21279"/>
    <cellStyle name="Normal 3 3 3 5 3" xfId="21280"/>
    <cellStyle name="Normal 3 3 3 5 3 10" xfId="21281"/>
    <cellStyle name="Normal 3 3 3 5 3 11" xfId="21282"/>
    <cellStyle name="Normal 3 3 3 5 3 12" xfId="37268"/>
    <cellStyle name="Normal 3 3 3 5 3 2" xfId="21283"/>
    <cellStyle name="Normal 3 3 3 5 3 2 2" xfId="21284"/>
    <cellStyle name="Normal 3 3 3 5 3 2 2 2" xfId="21285"/>
    <cellStyle name="Normal 3 3 3 5 3 2 2 2 2" xfId="21286"/>
    <cellStyle name="Normal 3 3 3 5 3 2 2 3" xfId="21287"/>
    <cellStyle name="Normal 3 3 3 5 3 2 2 3 2" xfId="21288"/>
    <cellStyle name="Normal 3 3 3 5 3 2 2 4" xfId="21289"/>
    <cellStyle name="Normal 3 3 3 5 3 2 2 4 2" xfId="21290"/>
    <cellStyle name="Normal 3 3 3 5 3 2 2 5" xfId="21291"/>
    <cellStyle name="Normal 3 3 3 5 3 2 2 6" xfId="21292"/>
    <cellStyle name="Normal 3 3 3 5 3 2 2 7" xfId="37269"/>
    <cellStyle name="Normal 3 3 3 5 3 2 3" xfId="21293"/>
    <cellStyle name="Normal 3 3 3 5 3 2 3 2" xfId="21294"/>
    <cellStyle name="Normal 3 3 3 5 3 2 4" xfId="21295"/>
    <cellStyle name="Normal 3 3 3 5 3 2 4 2" xfId="21296"/>
    <cellStyle name="Normal 3 3 3 5 3 2 5" xfId="21297"/>
    <cellStyle name="Normal 3 3 3 5 3 2 5 2" xfId="21298"/>
    <cellStyle name="Normal 3 3 3 5 3 2 6" xfId="21299"/>
    <cellStyle name="Normal 3 3 3 5 3 2 7" xfId="21300"/>
    <cellStyle name="Normal 3 3 3 5 3 2 8" xfId="21301"/>
    <cellStyle name="Normal 3 3 3 5 3 2 9" xfId="37270"/>
    <cellStyle name="Normal 3 3 3 5 3 3" xfId="21302"/>
    <cellStyle name="Normal 3 3 3 5 3 3 2" xfId="21303"/>
    <cellStyle name="Normal 3 3 3 5 3 3 2 2" xfId="21304"/>
    <cellStyle name="Normal 3 3 3 5 3 3 3" xfId="21305"/>
    <cellStyle name="Normal 3 3 3 5 3 3 3 2" xfId="21306"/>
    <cellStyle name="Normal 3 3 3 5 3 3 4" xfId="21307"/>
    <cellStyle name="Normal 3 3 3 5 3 3 4 2" xfId="21308"/>
    <cellStyle name="Normal 3 3 3 5 3 3 5" xfId="21309"/>
    <cellStyle name="Normal 3 3 3 5 3 3 6" xfId="21310"/>
    <cellStyle name="Normal 3 3 3 5 3 3 7" xfId="37271"/>
    <cellStyle name="Normal 3 3 3 5 3 4" xfId="21311"/>
    <cellStyle name="Normal 3 3 3 5 3 4 2" xfId="21312"/>
    <cellStyle name="Normal 3 3 3 5 3 5" xfId="21313"/>
    <cellStyle name="Normal 3 3 3 5 3 5 2" xfId="21314"/>
    <cellStyle name="Normal 3 3 3 5 3 6" xfId="21315"/>
    <cellStyle name="Normal 3 3 3 5 3 6 2" xfId="21316"/>
    <cellStyle name="Normal 3 3 3 5 3 7" xfId="21317"/>
    <cellStyle name="Normal 3 3 3 5 3 8" xfId="21318"/>
    <cellStyle name="Normal 3 3 3 5 3 9" xfId="21319"/>
    <cellStyle name="Normal 3 3 3 5 4" xfId="21320"/>
    <cellStyle name="Normal 3 3 3 5 4 10" xfId="21321"/>
    <cellStyle name="Normal 3 3 3 5 4 11" xfId="21322"/>
    <cellStyle name="Normal 3 3 3 5 4 12" xfId="37272"/>
    <cellStyle name="Normal 3 3 3 5 4 2" xfId="21323"/>
    <cellStyle name="Normal 3 3 3 5 4 2 2" xfId="21324"/>
    <cellStyle name="Normal 3 3 3 5 4 2 2 2" xfId="21325"/>
    <cellStyle name="Normal 3 3 3 5 4 2 2 2 2" xfId="21326"/>
    <cellStyle name="Normal 3 3 3 5 4 2 2 3" xfId="21327"/>
    <cellStyle name="Normal 3 3 3 5 4 2 2 3 2" xfId="21328"/>
    <cellStyle name="Normal 3 3 3 5 4 2 2 4" xfId="21329"/>
    <cellStyle name="Normal 3 3 3 5 4 2 2 4 2" xfId="21330"/>
    <cellStyle name="Normal 3 3 3 5 4 2 2 5" xfId="21331"/>
    <cellStyle name="Normal 3 3 3 5 4 2 2 6" xfId="21332"/>
    <cellStyle name="Normal 3 3 3 5 4 2 2 7" xfId="37273"/>
    <cellStyle name="Normal 3 3 3 5 4 2 3" xfId="21333"/>
    <cellStyle name="Normal 3 3 3 5 4 2 3 2" xfId="21334"/>
    <cellStyle name="Normal 3 3 3 5 4 2 4" xfId="21335"/>
    <cellStyle name="Normal 3 3 3 5 4 2 4 2" xfId="21336"/>
    <cellStyle name="Normal 3 3 3 5 4 2 5" xfId="21337"/>
    <cellStyle name="Normal 3 3 3 5 4 2 5 2" xfId="21338"/>
    <cellStyle name="Normal 3 3 3 5 4 2 6" xfId="21339"/>
    <cellStyle name="Normal 3 3 3 5 4 2 7" xfId="21340"/>
    <cellStyle name="Normal 3 3 3 5 4 2 8" xfId="21341"/>
    <cellStyle name="Normal 3 3 3 5 4 2 9" xfId="37274"/>
    <cellStyle name="Normal 3 3 3 5 4 3" xfId="21342"/>
    <cellStyle name="Normal 3 3 3 5 4 3 2" xfId="21343"/>
    <cellStyle name="Normal 3 3 3 5 4 3 2 2" xfId="21344"/>
    <cellStyle name="Normal 3 3 3 5 4 3 3" xfId="21345"/>
    <cellStyle name="Normal 3 3 3 5 4 3 3 2" xfId="21346"/>
    <cellStyle name="Normal 3 3 3 5 4 3 4" xfId="21347"/>
    <cellStyle name="Normal 3 3 3 5 4 3 4 2" xfId="21348"/>
    <cellStyle name="Normal 3 3 3 5 4 3 5" xfId="21349"/>
    <cellStyle name="Normal 3 3 3 5 4 3 6" xfId="21350"/>
    <cellStyle name="Normal 3 3 3 5 4 3 7" xfId="37275"/>
    <cellStyle name="Normal 3 3 3 5 4 4" xfId="21351"/>
    <cellStyle name="Normal 3 3 3 5 4 4 2" xfId="21352"/>
    <cellStyle name="Normal 3 3 3 5 4 5" xfId="21353"/>
    <cellStyle name="Normal 3 3 3 5 4 5 2" xfId="21354"/>
    <cellStyle name="Normal 3 3 3 5 4 6" xfId="21355"/>
    <cellStyle name="Normal 3 3 3 5 4 6 2" xfId="21356"/>
    <cellStyle name="Normal 3 3 3 5 4 7" xfId="21357"/>
    <cellStyle name="Normal 3 3 3 5 4 8" xfId="21358"/>
    <cellStyle name="Normal 3 3 3 5 4 9" xfId="21359"/>
    <cellStyle name="Normal 3 3 3 5 5" xfId="21360"/>
    <cellStyle name="Normal 3 3 3 5 5 2" xfId="21361"/>
    <cellStyle name="Normal 3 3 3 5 5 2 2" xfId="21362"/>
    <cellStyle name="Normal 3 3 3 5 5 2 2 2" xfId="21363"/>
    <cellStyle name="Normal 3 3 3 5 5 2 3" xfId="21364"/>
    <cellStyle name="Normal 3 3 3 5 5 2 3 2" xfId="21365"/>
    <cellStyle name="Normal 3 3 3 5 5 2 4" xfId="21366"/>
    <cellStyle name="Normal 3 3 3 5 5 2 4 2" xfId="21367"/>
    <cellStyle name="Normal 3 3 3 5 5 2 5" xfId="21368"/>
    <cellStyle name="Normal 3 3 3 5 5 2 6" xfId="21369"/>
    <cellStyle name="Normal 3 3 3 5 5 2 7" xfId="37276"/>
    <cellStyle name="Normal 3 3 3 5 5 3" xfId="21370"/>
    <cellStyle name="Normal 3 3 3 5 5 3 2" xfId="21371"/>
    <cellStyle name="Normal 3 3 3 5 5 4" xfId="21372"/>
    <cellStyle name="Normal 3 3 3 5 5 4 2" xfId="21373"/>
    <cellStyle name="Normal 3 3 3 5 5 5" xfId="21374"/>
    <cellStyle name="Normal 3 3 3 5 5 5 2" xfId="21375"/>
    <cellStyle name="Normal 3 3 3 5 5 6" xfId="21376"/>
    <cellStyle name="Normal 3 3 3 5 5 7" xfId="21377"/>
    <cellStyle name="Normal 3 3 3 5 5 8" xfId="21378"/>
    <cellStyle name="Normal 3 3 3 5 5 9" xfId="37277"/>
    <cellStyle name="Normal 3 3 3 5 6" xfId="21379"/>
    <cellStyle name="Normal 3 3 3 5 6 2" xfId="21380"/>
    <cellStyle name="Normal 3 3 3 5 6 2 2" xfId="21381"/>
    <cellStyle name="Normal 3 3 3 5 6 3" xfId="21382"/>
    <cellStyle name="Normal 3 3 3 5 6 3 2" xfId="21383"/>
    <cellStyle name="Normal 3 3 3 5 6 4" xfId="21384"/>
    <cellStyle name="Normal 3 3 3 5 6 4 2" xfId="21385"/>
    <cellStyle name="Normal 3 3 3 5 6 5" xfId="21386"/>
    <cellStyle name="Normal 3 3 3 5 6 6" xfId="21387"/>
    <cellStyle name="Normal 3 3 3 5 6 7" xfId="37278"/>
    <cellStyle name="Normal 3 3 3 5 7" xfId="21388"/>
    <cellStyle name="Normal 3 3 3 5 7 2" xfId="21389"/>
    <cellStyle name="Normal 3 3 3 5 8" xfId="21390"/>
    <cellStyle name="Normal 3 3 3 5 8 2" xfId="21391"/>
    <cellStyle name="Normal 3 3 3 5 9" xfId="21392"/>
    <cellStyle name="Normal 3 3 3 5 9 2" xfId="21393"/>
    <cellStyle name="Normal 3 3 3 5_Actual" xfId="21394"/>
    <cellStyle name="Normal 3 3 3 6" xfId="21395"/>
    <cellStyle name="Normal 3 3 3 6 10" xfId="21396"/>
    <cellStyle name="Normal 3 3 3 6 11" xfId="21397"/>
    <cellStyle name="Normal 3 3 3 6 12" xfId="37279"/>
    <cellStyle name="Normal 3 3 3 6 2" xfId="21398"/>
    <cellStyle name="Normal 3 3 3 6 2 2" xfId="21399"/>
    <cellStyle name="Normal 3 3 3 6 2 2 2" xfId="21400"/>
    <cellStyle name="Normal 3 3 3 6 2 2 2 2" xfId="21401"/>
    <cellStyle name="Normal 3 3 3 6 2 2 3" xfId="21402"/>
    <cellStyle name="Normal 3 3 3 6 2 2 3 2" xfId="21403"/>
    <cellStyle name="Normal 3 3 3 6 2 2 4" xfId="21404"/>
    <cellStyle name="Normal 3 3 3 6 2 2 4 2" xfId="21405"/>
    <cellStyle name="Normal 3 3 3 6 2 2 5" xfId="21406"/>
    <cellStyle name="Normal 3 3 3 6 2 2 6" xfId="21407"/>
    <cellStyle name="Normal 3 3 3 6 2 2 7" xfId="37280"/>
    <cellStyle name="Normal 3 3 3 6 2 3" xfId="21408"/>
    <cellStyle name="Normal 3 3 3 6 2 3 2" xfId="21409"/>
    <cellStyle name="Normal 3 3 3 6 2 4" xfId="21410"/>
    <cellStyle name="Normal 3 3 3 6 2 4 2" xfId="21411"/>
    <cellStyle name="Normal 3 3 3 6 2 5" xfId="21412"/>
    <cellStyle name="Normal 3 3 3 6 2 5 2" xfId="21413"/>
    <cellStyle name="Normal 3 3 3 6 2 6" xfId="21414"/>
    <cellStyle name="Normal 3 3 3 6 2 7" xfId="21415"/>
    <cellStyle name="Normal 3 3 3 6 2 8" xfId="21416"/>
    <cellStyle name="Normal 3 3 3 6 2 9" xfId="37281"/>
    <cellStyle name="Normal 3 3 3 6 3" xfId="21417"/>
    <cellStyle name="Normal 3 3 3 6 3 2" xfId="21418"/>
    <cellStyle name="Normal 3 3 3 6 3 2 2" xfId="21419"/>
    <cellStyle name="Normal 3 3 3 6 3 3" xfId="21420"/>
    <cellStyle name="Normal 3 3 3 6 3 3 2" xfId="21421"/>
    <cellStyle name="Normal 3 3 3 6 3 4" xfId="21422"/>
    <cellStyle name="Normal 3 3 3 6 3 4 2" xfId="21423"/>
    <cellStyle name="Normal 3 3 3 6 3 5" xfId="21424"/>
    <cellStyle name="Normal 3 3 3 6 3 6" xfId="21425"/>
    <cellStyle name="Normal 3 3 3 6 3 7" xfId="37282"/>
    <cellStyle name="Normal 3 3 3 6 4" xfId="21426"/>
    <cellStyle name="Normal 3 3 3 6 4 2" xfId="21427"/>
    <cellStyle name="Normal 3 3 3 6 5" xfId="21428"/>
    <cellStyle name="Normal 3 3 3 6 5 2" xfId="21429"/>
    <cellStyle name="Normal 3 3 3 6 6" xfId="21430"/>
    <cellStyle name="Normal 3 3 3 6 6 2" xfId="21431"/>
    <cellStyle name="Normal 3 3 3 6 7" xfId="21432"/>
    <cellStyle name="Normal 3 3 3 6 8" xfId="21433"/>
    <cellStyle name="Normal 3 3 3 6 9" xfId="21434"/>
    <cellStyle name="Normal 3 3 3 7" xfId="21435"/>
    <cellStyle name="Normal 3 3 3 7 10" xfId="21436"/>
    <cellStyle name="Normal 3 3 3 7 11" xfId="21437"/>
    <cellStyle name="Normal 3 3 3 7 12" xfId="37283"/>
    <cellStyle name="Normal 3 3 3 7 2" xfId="21438"/>
    <cellStyle name="Normal 3 3 3 7 2 2" xfId="21439"/>
    <cellStyle name="Normal 3 3 3 7 2 2 2" xfId="21440"/>
    <cellStyle name="Normal 3 3 3 7 2 2 2 2" xfId="21441"/>
    <cellStyle name="Normal 3 3 3 7 2 2 3" xfId="21442"/>
    <cellStyle name="Normal 3 3 3 7 2 2 3 2" xfId="21443"/>
    <cellStyle name="Normal 3 3 3 7 2 2 4" xfId="21444"/>
    <cellStyle name="Normal 3 3 3 7 2 2 4 2" xfId="21445"/>
    <cellStyle name="Normal 3 3 3 7 2 2 5" xfId="21446"/>
    <cellStyle name="Normal 3 3 3 7 2 2 6" xfId="21447"/>
    <cellStyle name="Normal 3 3 3 7 2 2 7" xfId="37284"/>
    <cellStyle name="Normal 3 3 3 7 2 3" xfId="21448"/>
    <cellStyle name="Normal 3 3 3 7 2 3 2" xfId="21449"/>
    <cellStyle name="Normal 3 3 3 7 2 4" xfId="21450"/>
    <cellStyle name="Normal 3 3 3 7 2 4 2" xfId="21451"/>
    <cellStyle name="Normal 3 3 3 7 2 5" xfId="21452"/>
    <cellStyle name="Normal 3 3 3 7 2 5 2" xfId="21453"/>
    <cellStyle name="Normal 3 3 3 7 2 6" xfId="21454"/>
    <cellStyle name="Normal 3 3 3 7 2 7" xfId="21455"/>
    <cellStyle name="Normal 3 3 3 7 2 8" xfId="21456"/>
    <cellStyle name="Normal 3 3 3 7 2 9" xfId="37285"/>
    <cellStyle name="Normal 3 3 3 7 3" xfId="21457"/>
    <cellStyle name="Normal 3 3 3 7 3 2" xfId="21458"/>
    <cellStyle name="Normal 3 3 3 7 3 2 2" xfId="21459"/>
    <cellStyle name="Normal 3 3 3 7 3 3" xfId="21460"/>
    <cellStyle name="Normal 3 3 3 7 3 3 2" xfId="21461"/>
    <cellStyle name="Normal 3 3 3 7 3 4" xfId="21462"/>
    <cellStyle name="Normal 3 3 3 7 3 4 2" xfId="21463"/>
    <cellStyle name="Normal 3 3 3 7 3 5" xfId="21464"/>
    <cellStyle name="Normal 3 3 3 7 3 6" xfId="21465"/>
    <cellStyle name="Normal 3 3 3 7 3 7" xfId="37286"/>
    <cellStyle name="Normal 3 3 3 7 4" xfId="21466"/>
    <cellStyle name="Normal 3 3 3 7 4 2" xfId="21467"/>
    <cellStyle name="Normal 3 3 3 7 5" xfId="21468"/>
    <cellStyle name="Normal 3 3 3 7 5 2" xfId="21469"/>
    <cellStyle name="Normal 3 3 3 7 6" xfId="21470"/>
    <cellStyle name="Normal 3 3 3 7 6 2" xfId="21471"/>
    <cellStyle name="Normal 3 3 3 7 7" xfId="21472"/>
    <cellStyle name="Normal 3 3 3 7 8" xfId="21473"/>
    <cellStyle name="Normal 3 3 3 7 9" xfId="21474"/>
    <cellStyle name="Normal 3 3 3 8" xfId="21475"/>
    <cellStyle name="Normal 3 3 3 8 10" xfId="21476"/>
    <cellStyle name="Normal 3 3 3 8 11" xfId="21477"/>
    <cellStyle name="Normal 3 3 3 8 12" xfId="37287"/>
    <cellStyle name="Normal 3 3 3 8 2" xfId="21478"/>
    <cellStyle name="Normal 3 3 3 8 2 2" xfId="21479"/>
    <cellStyle name="Normal 3 3 3 8 2 2 2" xfId="21480"/>
    <cellStyle name="Normal 3 3 3 8 2 2 2 2" xfId="21481"/>
    <cellStyle name="Normal 3 3 3 8 2 2 3" xfId="21482"/>
    <cellStyle name="Normal 3 3 3 8 2 2 3 2" xfId="21483"/>
    <cellStyle name="Normal 3 3 3 8 2 2 4" xfId="21484"/>
    <cellStyle name="Normal 3 3 3 8 2 2 4 2" xfId="21485"/>
    <cellStyle name="Normal 3 3 3 8 2 2 5" xfId="21486"/>
    <cellStyle name="Normal 3 3 3 8 2 2 6" xfId="21487"/>
    <cellStyle name="Normal 3 3 3 8 2 2 7" xfId="37288"/>
    <cellStyle name="Normal 3 3 3 8 2 3" xfId="21488"/>
    <cellStyle name="Normal 3 3 3 8 2 3 2" xfId="21489"/>
    <cellStyle name="Normal 3 3 3 8 2 4" xfId="21490"/>
    <cellStyle name="Normal 3 3 3 8 2 4 2" xfId="21491"/>
    <cellStyle name="Normal 3 3 3 8 2 5" xfId="21492"/>
    <cellStyle name="Normal 3 3 3 8 2 5 2" xfId="21493"/>
    <cellStyle name="Normal 3 3 3 8 2 6" xfId="21494"/>
    <cellStyle name="Normal 3 3 3 8 2 7" xfId="21495"/>
    <cellStyle name="Normal 3 3 3 8 2 8" xfId="21496"/>
    <cellStyle name="Normal 3 3 3 8 2 9" xfId="37289"/>
    <cellStyle name="Normal 3 3 3 8 3" xfId="21497"/>
    <cellStyle name="Normal 3 3 3 8 3 2" xfId="21498"/>
    <cellStyle name="Normal 3 3 3 8 3 2 2" xfId="21499"/>
    <cellStyle name="Normal 3 3 3 8 3 3" xfId="21500"/>
    <cellStyle name="Normal 3 3 3 8 3 3 2" xfId="21501"/>
    <cellStyle name="Normal 3 3 3 8 3 4" xfId="21502"/>
    <cellStyle name="Normal 3 3 3 8 3 4 2" xfId="21503"/>
    <cellStyle name="Normal 3 3 3 8 3 5" xfId="21504"/>
    <cellStyle name="Normal 3 3 3 8 3 6" xfId="21505"/>
    <cellStyle name="Normal 3 3 3 8 3 7" xfId="37290"/>
    <cellStyle name="Normal 3 3 3 8 4" xfId="21506"/>
    <cellStyle name="Normal 3 3 3 8 4 2" xfId="21507"/>
    <cellStyle name="Normal 3 3 3 8 5" xfId="21508"/>
    <cellStyle name="Normal 3 3 3 8 5 2" xfId="21509"/>
    <cellStyle name="Normal 3 3 3 8 6" xfId="21510"/>
    <cellStyle name="Normal 3 3 3 8 6 2" xfId="21511"/>
    <cellStyle name="Normal 3 3 3 8 7" xfId="21512"/>
    <cellStyle name="Normal 3 3 3 8 8" xfId="21513"/>
    <cellStyle name="Normal 3 3 3 8 9" xfId="21514"/>
    <cellStyle name="Normal 3 3 3 9" xfId="21515"/>
    <cellStyle name="Normal 3 3 3 9 10" xfId="21516"/>
    <cellStyle name="Normal 3 3 3 9 11" xfId="37291"/>
    <cellStyle name="Normal 3 3 3 9 2" xfId="21517"/>
    <cellStyle name="Normal 3 3 3 9 2 2" xfId="21518"/>
    <cellStyle name="Normal 3 3 3 9 2 2 2" xfId="21519"/>
    <cellStyle name="Normal 3 3 3 9 2 3" xfId="21520"/>
    <cellStyle name="Normal 3 3 3 9 2 3 2" xfId="21521"/>
    <cellStyle name="Normal 3 3 3 9 2 4" xfId="21522"/>
    <cellStyle name="Normal 3 3 3 9 2 4 2" xfId="21523"/>
    <cellStyle name="Normal 3 3 3 9 2 5" xfId="21524"/>
    <cellStyle name="Normal 3 3 3 9 2 6" xfId="21525"/>
    <cellStyle name="Normal 3 3 3 9 2 7" xfId="37292"/>
    <cellStyle name="Normal 3 3 3 9 3" xfId="21526"/>
    <cellStyle name="Normal 3 3 3 9 3 2" xfId="21527"/>
    <cellStyle name="Normal 3 3 3 9 4" xfId="21528"/>
    <cellStyle name="Normal 3 3 3 9 4 2" xfId="21529"/>
    <cellStyle name="Normal 3 3 3 9 5" xfId="21530"/>
    <cellStyle name="Normal 3 3 3 9 5 2" xfId="21531"/>
    <cellStyle name="Normal 3 3 3 9 6" xfId="21532"/>
    <cellStyle name="Normal 3 3 3 9 7" xfId="21533"/>
    <cellStyle name="Normal 3 3 3 9 8" xfId="21534"/>
    <cellStyle name="Normal 3 3 3 9 9" xfId="21535"/>
    <cellStyle name="Normal 3 3 3_Actual" xfId="21536"/>
    <cellStyle name="Normal 3 3 30" xfId="21537"/>
    <cellStyle name="Normal 3 3 31" xfId="21538"/>
    <cellStyle name="Normal 3 3 32" xfId="37293"/>
    <cellStyle name="Normal 3 3 4" xfId="21539"/>
    <cellStyle name="Normal 3 3 4 10" xfId="21540"/>
    <cellStyle name="Normal 3 3 4 10 2" xfId="21541"/>
    <cellStyle name="Normal 3 3 4 10 2 2" xfId="21542"/>
    <cellStyle name="Normal 3 3 4 10 3" xfId="21543"/>
    <cellStyle name="Normal 3 3 4 10 3 2" xfId="21544"/>
    <cellStyle name="Normal 3 3 4 10 4" xfId="21545"/>
    <cellStyle name="Normal 3 3 4 10 4 2" xfId="21546"/>
    <cellStyle name="Normal 3 3 4 10 5" xfId="21547"/>
    <cellStyle name="Normal 3 3 4 10 6" xfId="21548"/>
    <cellStyle name="Normal 3 3 4 10 7" xfId="37294"/>
    <cellStyle name="Normal 3 3 4 11" xfId="21549"/>
    <cellStyle name="Normal 3 3 4 11 2" xfId="21550"/>
    <cellStyle name="Normal 3 3 4 11 2 2" xfId="21551"/>
    <cellStyle name="Normal 3 3 4 11 3" xfId="21552"/>
    <cellStyle name="Normal 3 3 4 11 3 2" xfId="21553"/>
    <cellStyle name="Normal 3 3 4 11 4" xfId="21554"/>
    <cellStyle name="Normal 3 3 4 12" xfId="21555"/>
    <cellStyle name="Normal 3 3 4 12 2" xfId="21556"/>
    <cellStyle name="Normal 3 3 4 12 2 2" xfId="21557"/>
    <cellStyle name="Normal 3 3 4 12 3" xfId="21558"/>
    <cellStyle name="Normal 3 3 4 13" xfId="21559"/>
    <cellStyle name="Normal 3 3 4 13 2" xfId="21560"/>
    <cellStyle name="Normal 3 3 4 14" xfId="21561"/>
    <cellStyle name="Normal 3 3 4 14 2" xfId="21562"/>
    <cellStyle name="Normal 3 3 4 15" xfId="21563"/>
    <cellStyle name="Normal 3 3 4 15 2" xfId="21564"/>
    <cellStyle name="Normal 3 3 4 16" xfId="21565"/>
    <cellStyle name="Normal 3 3 4 16 2" xfId="21566"/>
    <cellStyle name="Normal 3 3 4 17" xfId="21567"/>
    <cellStyle name="Normal 3 3 4 17 2" xfId="21568"/>
    <cellStyle name="Normal 3 3 4 18" xfId="21569"/>
    <cellStyle name="Normal 3 3 4 18 2" xfId="21570"/>
    <cellStyle name="Normal 3 3 4 19" xfId="21571"/>
    <cellStyle name="Normal 3 3 4 2" xfId="21572"/>
    <cellStyle name="Normal 3 3 4 2 10" xfId="21573"/>
    <cellStyle name="Normal 3 3 4 2 11" xfId="21574"/>
    <cellStyle name="Normal 3 3 4 2 12" xfId="21575"/>
    <cellStyle name="Normal 3 3 4 2 13" xfId="21576"/>
    <cellStyle name="Normal 3 3 4 2 14" xfId="21577"/>
    <cellStyle name="Normal 3 3 4 2 15" xfId="37295"/>
    <cellStyle name="Normal 3 3 4 2 2" xfId="21578"/>
    <cellStyle name="Normal 3 3 4 2 2 10" xfId="21579"/>
    <cellStyle name="Normal 3 3 4 2 2 11" xfId="21580"/>
    <cellStyle name="Normal 3 3 4 2 2 12" xfId="21581"/>
    <cellStyle name="Normal 3 3 4 2 2 13" xfId="37296"/>
    <cellStyle name="Normal 3 3 4 2 2 2" xfId="21582"/>
    <cellStyle name="Normal 3 3 4 2 2 2 10" xfId="21583"/>
    <cellStyle name="Normal 3 3 4 2 2 2 11" xfId="21584"/>
    <cellStyle name="Normal 3 3 4 2 2 2 12" xfId="37297"/>
    <cellStyle name="Normal 3 3 4 2 2 2 2" xfId="21585"/>
    <cellStyle name="Normal 3 3 4 2 2 2 2 2" xfId="21586"/>
    <cellStyle name="Normal 3 3 4 2 2 2 2 2 2" xfId="21587"/>
    <cellStyle name="Normal 3 3 4 2 2 2 2 2 2 2" xfId="21588"/>
    <cellStyle name="Normal 3 3 4 2 2 2 2 2 3" xfId="21589"/>
    <cellStyle name="Normal 3 3 4 2 2 2 2 2 3 2" xfId="21590"/>
    <cellStyle name="Normal 3 3 4 2 2 2 2 2 4" xfId="21591"/>
    <cellStyle name="Normal 3 3 4 2 2 2 2 2 4 2" xfId="21592"/>
    <cellStyle name="Normal 3 3 4 2 2 2 2 2 5" xfId="21593"/>
    <cellStyle name="Normal 3 3 4 2 2 2 2 2 6" xfId="21594"/>
    <cellStyle name="Normal 3 3 4 2 2 2 2 2 7" xfId="37298"/>
    <cellStyle name="Normal 3 3 4 2 2 2 2 3" xfId="21595"/>
    <cellStyle name="Normal 3 3 4 2 2 2 2 3 2" xfId="21596"/>
    <cellStyle name="Normal 3 3 4 2 2 2 2 4" xfId="21597"/>
    <cellStyle name="Normal 3 3 4 2 2 2 2 4 2" xfId="21598"/>
    <cellStyle name="Normal 3 3 4 2 2 2 2 5" xfId="21599"/>
    <cellStyle name="Normal 3 3 4 2 2 2 2 5 2" xfId="21600"/>
    <cellStyle name="Normal 3 3 4 2 2 2 2 6" xfId="21601"/>
    <cellStyle name="Normal 3 3 4 2 2 2 2 7" xfId="21602"/>
    <cellStyle name="Normal 3 3 4 2 2 2 2 8" xfId="21603"/>
    <cellStyle name="Normal 3 3 4 2 2 2 2 9" xfId="37299"/>
    <cellStyle name="Normal 3 3 4 2 2 2 3" xfId="21604"/>
    <cellStyle name="Normal 3 3 4 2 2 2 3 2" xfId="21605"/>
    <cellStyle name="Normal 3 3 4 2 2 2 3 2 2" xfId="21606"/>
    <cellStyle name="Normal 3 3 4 2 2 2 3 3" xfId="21607"/>
    <cellStyle name="Normal 3 3 4 2 2 2 3 3 2" xfId="21608"/>
    <cellStyle name="Normal 3 3 4 2 2 2 3 4" xfId="21609"/>
    <cellStyle name="Normal 3 3 4 2 2 2 3 4 2" xfId="21610"/>
    <cellStyle name="Normal 3 3 4 2 2 2 3 5" xfId="21611"/>
    <cellStyle name="Normal 3 3 4 2 2 2 3 6" xfId="21612"/>
    <cellStyle name="Normal 3 3 4 2 2 2 3 7" xfId="37300"/>
    <cellStyle name="Normal 3 3 4 2 2 2 4" xfId="21613"/>
    <cellStyle name="Normal 3 3 4 2 2 2 4 2" xfId="21614"/>
    <cellStyle name="Normal 3 3 4 2 2 2 5" xfId="21615"/>
    <cellStyle name="Normal 3 3 4 2 2 2 5 2" xfId="21616"/>
    <cellStyle name="Normal 3 3 4 2 2 2 6" xfId="21617"/>
    <cellStyle name="Normal 3 3 4 2 2 2 6 2" xfId="21618"/>
    <cellStyle name="Normal 3 3 4 2 2 2 7" xfId="21619"/>
    <cellStyle name="Normal 3 3 4 2 2 2 8" xfId="21620"/>
    <cellStyle name="Normal 3 3 4 2 2 2 9" xfId="21621"/>
    <cellStyle name="Normal 3 3 4 2 2 3" xfId="21622"/>
    <cellStyle name="Normal 3 3 4 2 2 3 2" xfId="21623"/>
    <cellStyle name="Normal 3 3 4 2 2 3 2 2" xfId="21624"/>
    <cellStyle name="Normal 3 3 4 2 2 3 2 2 2" xfId="21625"/>
    <cellStyle name="Normal 3 3 4 2 2 3 2 3" xfId="21626"/>
    <cellStyle name="Normal 3 3 4 2 2 3 2 3 2" xfId="21627"/>
    <cellStyle name="Normal 3 3 4 2 2 3 2 4" xfId="21628"/>
    <cellStyle name="Normal 3 3 4 2 2 3 2 4 2" xfId="21629"/>
    <cellStyle name="Normal 3 3 4 2 2 3 2 5" xfId="21630"/>
    <cellStyle name="Normal 3 3 4 2 2 3 2 6" xfId="21631"/>
    <cellStyle name="Normal 3 3 4 2 2 3 2 7" xfId="37301"/>
    <cellStyle name="Normal 3 3 4 2 2 3 3" xfId="21632"/>
    <cellStyle name="Normal 3 3 4 2 2 3 3 2" xfId="21633"/>
    <cellStyle name="Normal 3 3 4 2 2 3 4" xfId="21634"/>
    <cellStyle name="Normal 3 3 4 2 2 3 4 2" xfId="21635"/>
    <cellStyle name="Normal 3 3 4 2 2 3 5" xfId="21636"/>
    <cellStyle name="Normal 3 3 4 2 2 3 5 2" xfId="21637"/>
    <cellStyle name="Normal 3 3 4 2 2 3 6" xfId="21638"/>
    <cellStyle name="Normal 3 3 4 2 2 3 7" xfId="21639"/>
    <cellStyle name="Normal 3 3 4 2 2 3 8" xfId="21640"/>
    <cellStyle name="Normal 3 3 4 2 2 3 9" xfId="37302"/>
    <cellStyle name="Normal 3 3 4 2 2 4" xfId="21641"/>
    <cellStyle name="Normal 3 3 4 2 2 4 2" xfId="21642"/>
    <cellStyle name="Normal 3 3 4 2 2 4 2 2" xfId="21643"/>
    <cellStyle name="Normal 3 3 4 2 2 4 3" xfId="21644"/>
    <cellStyle name="Normal 3 3 4 2 2 4 3 2" xfId="21645"/>
    <cellStyle name="Normal 3 3 4 2 2 4 4" xfId="21646"/>
    <cellStyle name="Normal 3 3 4 2 2 4 4 2" xfId="21647"/>
    <cellStyle name="Normal 3 3 4 2 2 4 5" xfId="21648"/>
    <cellStyle name="Normal 3 3 4 2 2 4 6" xfId="21649"/>
    <cellStyle name="Normal 3 3 4 2 2 4 7" xfId="37303"/>
    <cellStyle name="Normal 3 3 4 2 2 5" xfId="21650"/>
    <cellStyle name="Normal 3 3 4 2 2 5 2" xfId="21651"/>
    <cellStyle name="Normal 3 3 4 2 2 6" xfId="21652"/>
    <cellStyle name="Normal 3 3 4 2 2 6 2" xfId="21653"/>
    <cellStyle name="Normal 3 3 4 2 2 7" xfId="21654"/>
    <cellStyle name="Normal 3 3 4 2 2 7 2" xfId="21655"/>
    <cellStyle name="Normal 3 3 4 2 2 8" xfId="21656"/>
    <cellStyle name="Normal 3 3 4 2 2 9" xfId="21657"/>
    <cellStyle name="Normal 3 3 4 2 2_Actual" xfId="21658"/>
    <cellStyle name="Normal 3 3 4 2 3" xfId="21659"/>
    <cellStyle name="Normal 3 3 4 2 3 10" xfId="21660"/>
    <cellStyle name="Normal 3 3 4 2 3 11" xfId="21661"/>
    <cellStyle name="Normal 3 3 4 2 3 12" xfId="21662"/>
    <cellStyle name="Normal 3 3 4 2 3 13" xfId="37304"/>
    <cellStyle name="Normal 3 3 4 2 3 2" xfId="21663"/>
    <cellStyle name="Normal 3 3 4 2 3 2 10" xfId="21664"/>
    <cellStyle name="Normal 3 3 4 2 3 2 11" xfId="21665"/>
    <cellStyle name="Normal 3 3 4 2 3 2 12" xfId="37305"/>
    <cellStyle name="Normal 3 3 4 2 3 2 2" xfId="21666"/>
    <cellStyle name="Normal 3 3 4 2 3 2 2 2" xfId="21667"/>
    <cellStyle name="Normal 3 3 4 2 3 2 2 2 2" xfId="21668"/>
    <cellStyle name="Normal 3 3 4 2 3 2 2 2 2 2" xfId="21669"/>
    <cellStyle name="Normal 3 3 4 2 3 2 2 2 3" xfId="21670"/>
    <cellStyle name="Normal 3 3 4 2 3 2 2 2 3 2" xfId="21671"/>
    <cellStyle name="Normal 3 3 4 2 3 2 2 2 4" xfId="21672"/>
    <cellStyle name="Normal 3 3 4 2 3 2 2 2 4 2" xfId="21673"/>
    <cellStyle name="Normal 3 3 4 2 3 2 2 2 5" xfId="21674"/>
    <cellStyle name="Normal 3 3 4 2 3 2 2 2 6" xfId="21675"/>
    <cellStyle name="Normal 3 3 4 2 3 2 2 2 7" xfId="37306"/>
    <cellStyle name="Normal 3 3 4 2 3 2 2 3" xfId="21676"/>
    <cellStyle name="Normal 3 3 4 2 3 2 2 3 2" xfId="21677"/>
    <cellStyle name="Normal 3 3 4 2 3 2 2 4" xfId="21678"/>
    <cellStyle name="Normal 3 3 4 2 3 2 2 4 2" xfId="21679"/>
    <cellStyle name="Normal 3 3 4 2 3 2 2 5" xfId="21680"/>
    <cellStyle name="Normal 3 3 4 2 3 2 2 5 2" xfId="21681"/>
    <cellStyle name="Normal 3 3 4 2 3 2 2 6" xfId="21682"/>
    <cellStyle name="Normal 3 3 4 2 3 2 2 7" xfId="21683"/>
    <cellStyle name="Normal 3 3 4 2 3 2 2 8" xfId="21684"/>
    <cellStyle name="Normal 3 3 4 2 3 2 2 9" xfId="37307"/>
    <cellStyle name="Normal 3 3 4 2 3 2 3" xfId="21685"/>
    <cellStyle name="Normal 3 3 4 2 3 2 3 2" xfId="21686"/>
    <cellStyle name="Normal 3 3 4 2 3 2 3 2 2" xfId="21687"/>
    <cellStyle name="Normal 3 3 4 2 3 2 3 3" xfId="21688"/>
    <cellStyle name="Normal 3 3 4 2 3 2 3 3 2" xfId="21689"/>
    <cellStyle name="Normal 3 3 4 2 3 2 3 4" xfId="21690"/>
    <cellStyle name="Normal 3 3 4 2 3 2 3 4 2" xfId="21691"/>
    <cellStyle name="Normal 3 3 4 2 3 2 3 5" xfId="21692"/>
    <cellStyle name="Normal 3 3 4 2 3 2 3 6" xfId="21693"/>
    <cellStyle name="Normal 3 3 4 2 3 2 3 7" xfId="37308"/>
    <cellStyle name="Normal 3 3 4 2 3 2 4" xfId="21694"/>
    <cellStyle name="Normal 3 3 4 2 3 2 4 2" xfId="21695"/>
    <cellStyle name="Normal 3 3 4 2 3 2 5" xfId="21696"/>
    <cellStyle name="Normal 3 3 4 2 3 2 5 2" xfId="21697"/>
    <cellStyle name="Normal 3 3 4 2 3 2 6" xfId="21698"/>
    <cellStyle name="Normal 3 3 4 2 3 2 6 2" xfId="21699"/>
    <cellStyle name="Normal 3 3 4 2 3 2 7" xfId="21700"/>
    <cellStyle name="Normal 3 3 4 2 3 2 8" xfId="21701"/>
    <cellStyle name="Normal 3 3 4 2 3 2 9" xfId="21702"/>
    <cellStyle name="Normal 3 3 4 2 3 3" xfId="21703"/>
    <cellStyle name="Normal 3 3 4 2 3 3 2" xfId="21704"/>
    <cellStyle name="Normal 3 3 4 2 3 3 2 2" xfId="21705"/>
    <cellStyle name="Normal 3 3 4 2 3 3 2 2 2" xfId="21706"/>
    <cellStyle name="Normal 3 3 4 2 3 3 2 3" xfId="21707"/>
    <cellStyle name="Normal 3 3 4 2 3 3 2 3 2" xfId="21708"/>
    <cellStyle name="Normal 3 3 4 2 3 3 2 4" xfId="21709"/>
    <cellStyle name="Normal 3 3 4 2 3 3 2 4 2" xfId="21710"/>
    <cellStyle name="Normal 3 3 4 2 3 3 2 5" xfId="21711"/>
    <cellStyle name="Normal 3 3 4 2 3 3 2 6" xfId="21712"/>
    <cellStyle name="Normal 3 3 4 2 3 3 2 7" xfId="37309"/>
    <cellStyle name="Normal 3 3 4 2 3 3 3" xfId="21713"/>
    <cellStyle name="Normal 3 3 4 2 3 3 3 2" xfId="21714"/>
    <cellStyle name="Normal 3 3 4 2 3 3 4" xfId="21715"/>
    <cellStyle name="Normal 3 3 4 2 3 3 4 2" xfId="21716"/>
    <cellStyle name="Normal 3 3 4 2 3 3 5" xfId="21717"/>
    <cellStyle name="Normal 3 3 4 2 3 3 5 2" xfId="21718"/>
    <cellStyle name="Normal 3 3 4 2 3 3 6" xfId="21719"/>
    <cellStyle name="Normal 3 3 4 2 3 3 7" xfId="21720"/>
    <cellStyle name="Normal 3 3 4 2 3 3 8" xfId="21721"/>
    <cellStyle name="Normal 3 3 4 2 3 3 9" xfId="37310"/>
    <cellStyle name="Normal 3 3 4 2 3 4" xfId="21722"/>
    <cellStyle name="Normal 3 3 4 2 3 4 2" xfId="21723"/>
    <cellStyle name="Normal 3 3 4 2 3 4 2 2" xfId="21724"/>
    <cellStyle name="Normal 3 3 4 2 3 4 3" xfId="21725"/>
    <cellStyle name="Normal 3 3 4 2 3 4 3 2" xfId="21726"/>
    <cellStyle name="Normal 3 3 4 2 3 4 4" xfId="21727"/>
    <cellStyle name="Normal 3 3 4 2 3 4 4 2" xfId="21728"/>
    <cellStyle name="Normal 3 3 4 2 3 4 5" xfId="21729"/>
    <cellStyle name="Normal 3 3 4 2 3 4 6" xfId="21730"/>
    <cellStyle name="Normal 3 3 4 2 3 4 7" xfId="37311"/>
    <cellStyle name="Normal 3 3 4 2 3 5" xfId="21731"/>
    <cellStyle name="Normal 3 3 4 2 3 5 2" xfId="21732"/>
    <cellStyle name="Normal 3 3 4 2 3 6" xfId="21733"/>
    <cellStyle name="Normal 3 3 4 2 3 6 2" xfId="21734"/>
    <cellStyle name="Normal 3 3 4 2 3 7" xfId="21735"/>
    <cellStyle name="Normal 3 3 4 2 3 7 2" xfId="21736"/>
    <cellStyle name="Normal 3 3 4 2 3 8" xfId="21737"/>
    <cellStyle name="Normal 3 3 4 2 3 9" xfId="21738"/>
    <cellStyle name="Normal 3 3 4 2 3_Actual" xfId="21739"/>
    <cellStyle name="Normal 3 3 4 2 4" xfId="21740"/>
    <cellStyle name="Normal 3 3 4 2 4 10" xfId="21741"/>
    <cellStyle name="Normal 3 3 4 2 4 11" xfId="21742"/>
    <cellStyle name="Normal 3 3 4 2 4 12" xfId="37312"/>
    <cellStyle name="Normal 3 3 4 2 4 2" xfId="21743"/>
    <cellStyle name="Normal 3 3 4 2 4 2 2" xfId="21744"/>
    <cellStyle name="Normal 3 3 4 2 4 2 2 2" xfId="21745"/>
    <cellStyle name="Normal 3 3 4 2 4 2 2 2 2" xfId="21746"/>
    <cellStyle name="Normal 3 3 4 2 4 2 2 3" xfId="21747"/>
    <cellStyle name="Normal 3 3 4 2 4 2 2 3 2" xfId="21748"/>
    <cellStyle name="Normal 3 3 4 2 4 2 2 4" xfId="21749"/>
    <cellStyle name="Normal 3 3 4 2 4 2 2 4 2" xfId="21750"/>
    <cellStyle name="Normal 3 3 4 2 4 2 2 5" xfId="21751"/>
    <cellStyle name="Normal 3 3 4 2 4 2 2 6" xfId="21752"/>
    <cellStyle name="Normal 3 3 4 2 4 2 2 7" xfId="37313"/>
    <cellStyle name="Normal 3 3 4 2 4 2 3" xfId="21753"/>
    <cellStyle name="Normal 3 3 4 2 4 2 3 2" xfId="21754"/>
    <cellStyle name="Normal 3 3 4 2 4 2 4" xfId="21755"/>
    <cellStyle name="Normal 3 3 4 2 4 2 4 2" xfId="21756"/>
    <cellStyle name="Normal 3 3 4 2 4 2 5" xfId="21757"/>
    <cellStyle name="Normal 3 3 4 2 4 2 5 2" xfId="21758"/>
    <cellStyle name="Normal 3 3 4 2 4 2 6" xfId="21759"/>
    <cellStyle name="Normal 3 3 4 2 4 2 7" xfId="21760"/>
    <cellStyle name="Normal 3 3 4 2 4 2 8" xfId="21761"/>
    <cellStyle name="Normal 3 3 4 2 4 2 9" xfId="37314"/>
    <cellStyle name="Normal 3 3 4 2 4 3" xfId="21762"/>
    <cellStyle name="Normal 3 3 4 2 4 3 2" xfId="21763"/>
    <cellStyle name="Normal 3 3 4 2 4 3 2 2" xfId="21764"/>
    <cellStyle name="Normal 3 3 4 2 4 3 3" xfId="21765"/>
    <cellStyle name="Normal 3 3 4 2 4 3 3 2" xfId="21766"/>
    <cellStyle name="Normal 3 3 4 2 4 3 4" xfId="21767"/>
    <cellStyle name="Normal 3 3 4 2 4 3 4 2" xfId="21768"/>
    <cellStyle name="Normal 3 3 4 2 4 3 5" xfId="21769"/>
    <cellStyle name="Normal 3 3 4 2 4 3 6" xfId="21770"/>
    <cellStyle name="Normal 3 3 4 2 4 3 7" xfId="37315"/>
    <cellStyle name="Normal 3 3 4 2 4 4" xfId="21771"/>
    <cellStyle name="Normal 3 3 4 2 4 4 2" xfId="21772"/>
    <cellStyle name="Normal 3 3 4 2 4 5" xfId="21773"/>
    <cellStyle name="Normal 3 3 4 2 4 5 2" xfId="21774"/>
    <cellStyle name="Normal 3 3 4 2 4 6" xfId="21775"/>
    <cellStyle name="Normal 3 3 4 2 4 6 2" xfId="21776"/>
    <cellStyle name="Normal 3 3 4 2 4 7" xfId="21777"/>
    <cellStyle name="Normal 3 3 4 2 4 8" xfId="21778"/>
    <cellStyle name="Normal 3 3 4 2 4 9" xfId="21779"/>
    <cellStyle name="Normal 3 3 4 2 5" xfId="21780"/>
    <cellStyle name="Normal 3 3 4 2 5 2" xfId="21781"/>
    <cellStyle name="Normal 3 3 4 2 5 2 2" xfId="21782"/>
    <cellStyle name="Normal 3 3 4 2 5 2 2 2" xfId="21783"/>
    <cellStyle name="Normal 3 3 4 2 5 2 3" xfId="21784"/>
    <cellStyle name="Normal 3 3 4 2 5 2 3 2" xfId="21785"/>
    <cellStyle name="Normal 3 3 4 2 5 2 4" xfId="21786"/>
    <cellStyle name="Normal 3 3 4 2 5 2 4 2" xfId="21787"/>
    <cellStyle name="Normal 3 3 4 2 5 2 5" xfId="21788"/>
    <cellStyle name="Normal 3 3 4 2 5 2 6" xfId="21789"/>
    <cellStyle name="Normal 3 3 4 2 5 2 7" xfId="37316"/>
    <cellStyle name="Normal 3 3 4 2 5 3" xfId="21790"/>
    <cellStyle name="Normal 3 3 4 2 5 3 2" xfId="21791"/>
    <cellStyle name="Normal 3 3 4 2 5 4" xfId="21792"/>
    <cellStyle name="Normal 3 3 4 2 5 4 2" xfId="21793"/>
    <cellStyle name="Normal 3 3 4 2 5 5" xfId="21794"/>
    <cellStyle name="Normal 3 3 4 2 5 5 2" xfId="21795"/>
    <cellStyle name="Normal 3 3 4 2 5 6" xfId="21796"/>
    <cellStyle name="Normal 3 3 4 2 5 7" xfId="21797"/>
    <cellStyle name="Normal 3 3 4 2 5 8" xfId="21798"/>
    <cellStyle name="Normal 3 3 4 2 5 9" xfId="37317"/>
    <cellStyle name="Normal 3 3 4 2 6" xfId="21799"/>
    <cellStyle name="Normal 3 3 4 2 6 2" xfId="21800"/>
    <cellStyle name="Normal 3 3 4 2 6 2 2" xfId="21801"/>
    <cellStyle name="Normal 3 3 4 2 6 3" xfId="21802"/>
    <cellStyle name="Normal 3 3 4 2 6 3 2" xfId="21803"/>
    <cellStyle name="Normal 3 3 4 2 6 4" xfId="21804"/>
    <cellStyle name="Normal 3 3 4 2 6 4 2" xfId="21805"/>
    <cellStyle name="Normal 3 3 4 2 6 5" xfId="21806"/>
    <cellStyle name="Normal 3 3 4 2 6 6" xfId="21807"/>
    <cellStyle name="Normal 3 3 4 2 6 7" xfId="37318"/>
    <cellStyle name="Normal 3 3 4 2 7" xfId="21808"/>
    <cellStyle name="Normal 3 3 4 2 7 2" xfId="21809"/>
    <cellStyle name="Normal 3 3 4 2 8" xfId="21810"/>
    <cellStyle name="Normal 3 3 4 2 8 2" xfId="21811"/>
    <cellStyle name="Normal 3 3 4 2 9" xfId="21812"/>
    <cellStyle name="Normal 3 3 4 2 9 2" xfId="21813"/>
    <cellStyle name="Normal 3 3 4 2_Actual" xfId="21814"/>
    <cellStyle name="Normal 3 3 4 20" xfId="21815"/>
    <cellStyle name="Normal 3 3 4 21" xfId="21816"/>
    <cellStyle name="Normal 3 3 4 22" xfId="21817"/>
    <cellStyle name="Normal 3 3 4 23" xfId="21818"/>
    <cellStyle name="Normal 3 3 4 24" xfId="21819"/>
    <cellStyle name="Normal 3 3 4 25" xfId="21820"/>
    <cellStyle name="Normal 3 3 4 26" xfId="37319"/>
    <cellStyle name="Normal 3 3 4 3" xfId="21821"/>
    <cellStyle name="Normal 3 3 4 3 10" xfId="21822"/>
    <cellStyle name="Normal 3 3 4 3 11" xfId="21823"/>
    <cellStyle name="Normal 3 3 4 3 12" xfId="21824"/>
    <cellStyle name="Normal 3 3 4 3 13" xfId="21825"/>
    <cellStyle name="Normal 3 3 4 3 14" xfId="21826"/>
    <cellStyle name="Normal 3 3 4 3 15" xfId="37320"/>
    <cellStyle name="Normal 3 3 4 3 2" xfId="21827"/>
    <cellStyle name="Normal 3 3 4 3 2 10" xfId="21828"/>
    <cellStyle name="Normal 3 3 4 3 2 11" xfId="21829"/>
    <cellStyle name="Normal 3 3 4 3 2 12" xfId="21830"/>
    <cellStyle name="Normal 3 3 4 3 2 13" xfId="37321"/>
    <cellStyle name="Normal 3 3 4 3 2 2" xfId="21831"/>
    <cellStyle name="Normal 3 3 4 3 2 2 10" xfId="21832"/>
    <cellStyle name="Normal 3 3 4 3 2 2 11" xfId="21833"/>
    <cellStyle name="Normal 3 3 4 3 2 2 12" xfId="37322"/>
    <cellStyle name="Normal 3 3 4 3 2 2 2" xfId="21834"/>
    <cellStyle name="Normal 3 3 4 3 2 2 2 2" xfId="21835"/>
    <cellStyle name="Normal 3 3 4 3 2 2 2 2 2" xfId="21836"/>
    <cellStyle name="Normal 3 3 4 3 2 2 2 2 2 2" xfId="21837"/>
    <cellStyle name="Normal 3 3 4 3 2 2 2 2 3" xfId="21838"/>
    <cellStyle name="Normal 3 3 4 3 2 2 2 2 3 2" xfId="21839"/>
    <cellStyle name="Normal 3 3 4 3 2 2 2 2 4" xfId="21840"/>
    <cellStyle name="Normal 3 3 4 3 2 2 2 2 4 2" xfId="21841"/>
    <cellStyle name="Normal 3 3 4 3 2 2 2 2 5" xfId="21842"/>
    <cellStyle name="Normal 3 3 4 3 2 2 2 2 6" xfId="21843"/>
    <cellStyle name="Normal 3 3 4 3 2 2 2 2 7" xfId="37323"/>
    <cellStyle name="Normal 3 3 4 3 2 2 2 3" xfId="21844"/>
    <cellStyle name="Normal 3 3 4 3 2 2 2 3 2" xfId="21845"/>
    <cellStyle name="Normal 3 3 4 3 2 2 2 4" xfId="21846"/>
    <cellStyle name="Normal 3 3 4 3 2 2 2 4 2" xfId="21847"/>
    <cellStyle name="Normal 3 3 4 3 2 2 2 5" xfId="21848"/>
    <cellStyle name="Normal 3 3 4 3 2 2 2 5 2" xfId="21849"/>
    <cellStyle name="Normal 3 3 4 3 2 2 2 6" xfId="21850"/>
    <cellStyle name="Normal 3 3 4 3 2 2 2 7" xfId="21851"/>
    <cellStyle name="Normal 3 3 4 3 2 2 2 8" xfId="21852"/>
    <cellStyle name="Normal 3 3 4 3 2 2 2 9" xfId="37324"/>
    <cellStyle name="Normal 3 3 4 3 2 2 3" xfId="21853"/>
    <cellStyle name="Normal 3 3 4 3 2 2 3 2" xfId="21854"/>
    <cellStyle name="Normal 3 3 4 3 2 2 3 2 2" xfId="21855"/>
    <cellStyle name="Normal 3 3 4 3 2 2 3 3" xfId="21856"/>
    <cellStyle name="Normal 3 3 4 3 2 2 3 3 2" xfId="21857"/>
    <cellStyle name="Normal 3 3 4 3 2 2 3 4" xfId="21858"/>
    <cellStyle name="Normal 3 3 4 3 2 2 3 4 2" xfId="21859"/>
    <cellStyle name="Normal 3 3 4 3 2 2 3 5" xfId="21860"/>
    <cellStyle name="Normal 3 3 4 3 2 2 3 6" xfId="21861"/>
    <cellStyle name="Normal 3 3 4 3 2 2 3 7" xfId="37325"/>
    <cellStyle name="Normal 3 3 4 3 2 2 4" xfId="21862"/>
    <cellStyle name="Normal 3 3 4 3 2 2 4 2" xfId="21863"/>
    <cellStyle name="Normal 3 3 4 3 2 2 5" xfId="21864"/>
    <cellStyle name="Normal 3 3 4 3 2 2 5 2" xfId="21865"/>
    <cellStyle name="Normal 3 3 4 3 2 2 6" xfId="21866"/>
    <cellStyle name="Normal 3 3 4 3 2 2 6 2" xfId="21867"/>
    <cellStyle name="Normal 3 3 4 3 2 2 7" xfId="21868"/>
    <cellStyle name="Normal 3 3 4 3 2 2 8" xfId="21869"/>
    <cellStyle name="Normal 3 3 4 3 2 2 9" xfId="21870"/>
    <cellStyle name="Normal 3 3 4 3 2 3" xfId="21871"/>
    <cellStyle name="Normal 3 3 4 3 2 3 2" xfId="21872"/>
    <cellStyle name="Normal 3 3 4 3 2 3 2 2" xfId="21873"/>
    <cellStyle name="Normal 3 3 4 3 2 3 2 2 2" xfId="21874"/>
    <cellStyle name="Normal 3 3 4 3 2 3 2 3" xfId="21875"/>
    <cellStyle name="Normal 3 3 4 3 2 3 2 3 2" xfId="21876"/>
    <cellStyle name="Normal 3 3 4 3 2 3 2 4" xfId="21877"/>
    <cellStyle name="Normal 3 3 4 3 2 3 2 4 2" xfId="21878"/>
    <cellStyle name="Normal 3 3 4 3 2 3 2 5" xfId="21879"/>
    <cellStyle name="Normal 3 3 4 3 2 3 2 6" xfId="21880"/>
    <cellStyle name="Normal 3 3 4 3 2 3 2 7" xfId="37326"/>
    <cellStyle name="Normal 3 3 4 3 2 3 3" xfId="21881"/>
    <cellStyle name="Normal 3 3 4 3 2 3 3 2" xfId="21882"/>
    <cellStyle name="Normal 3 3 4 3 2 3 4" xfId="21883"/>
    <cellStyle name="Normal 3 3 4 3 2 3 4 2" xfId="21884"/>
    <cellStyle name="Normal 3 3 4 3 2 3 5" xfId="21885"/>
    <cellStyle name="Normal 3 3 4 3 2 3 5 2" xfId="21886"/>
    <cellStyle name="Normal 3 3 4 3 2 3 6" xfId="21887"/>
    <cellStyle name="Normal 3 3 4 3 2 3 7" xfId="21888"/>
    <cellStyle name="Normal 3 3 4 3 2 3 8" xfId="21889"/>
    <cellStyle name="Normal 3 3 4 3 2 3 9" xfId="37327"/>
    <cellStyle name="Normal 3 3 4 3 2 4" xfId="21890"/>
    <cellStyle name="Normal 3 3 4 3 2 4 2" xfId="21891"/>
    <cellStyle name="Normal 3 3 4 3 2 4 2 2" xfId="21892"/>
    <cellStyle name="Normal 3 3 4 3 2 4 3" xfId="21893"/>
    <cellStyle name="Normal 3 3 4 3 2 4 3 2" xfId="21894"/>
    <cellStyle name="Normal 3 3 4 3 2 4 4" xfId="21895"/>
    <cellStyle name="Normal 3 3 4 3 2 4 4 2" xfId="21896"/>
    <cellStyle name="Normal 3 3 4 3 2 4 5" xfId="21897"/>
    <cellStyle name="Normal 3 3 4 3 2 4 6" xfId="21898"/>
    <cellStyle name="Normal 3 3 4 3 2 4 7" xfId="37328"/>
    <cellStyle name="Normal 3 3 4 3 2 5" xfId="21899"/>
    <cellStyle name="Normal 3 3 4 3 2 5 2" xfId="21900"/>
    <cellStyle name="Normal 3 3 4 3 2 6" xfId="21901"/>
    <cellStyle name="Normal 3 3 4 3 2 6 2" xfId="21902"/>
    <cellStyle name="Normal 3 3 4 3 2 7" xfId="21903"/>
    <cellStyle name="Normal 3 3 4 3 2 7 2" xfId="21904"/>
    <cellStyle name="Normal 3 3 4 3 2 8" xfId="21905"/>
    <cellStyle name="Normal 3 3 4 3 2 9" xfId="21906"/>
    <cellStyle name="Normal 3 3 4 3 2_Actual" xfId="21907"/>
    <cellStyle name="Normal 3 3 4 3 3" xfId="21908"/>
    <cellStyle name="Normal 3 3 4 3 3 10" xfId="21909"/>
    <cellStyle name="Normal 3 3 4 3 3 11" xfId="21910"/>
    <cellStyle name="Normal 3 3 4 3 3 12" xfId="21911"/>
    <cellStyle name="Normal 3 3 4 3 3 13" xfId="37329"/>
    <cellStyle name="Normal 3 3 4 3 3 2" xfId="21912"/>
    <cellStyle name="Normal 3 3 4 3 3 2 10" xfId="21913"/>
    <cellStyle name="Normal 3 3 4 3 3 2 11" xfId="21914"/>
    <cellStyle name="Normal 3 3 4 3 3 2 12" xfId="37330"/>
    <cellStyle name="Normal 3 3 4 3 3 2 2" xfId="21915"/>
    <cellStyle name="Normal 3 3 4 3 3 2 2 2" xfId="21916"/>
    <cellStyle name="Normal 3 3 4 3 3 2 2 2 2" xfId="21917"/>
    <cellStyle name="Normal 3 3 4 3 3 2 2 2 2 2" xfId="21918"/>
    <cellStyle name="Normal 3 3 4 3 3 2 2 2 3" xfId="21919"/>
    <cellStyle name="Normal 3 3 4 3 3 2 2 2 3 2" xfId="21920"/>
    <cellStyle name="Normal 3 3 4 3 3 2 2 2 4" xfId="21921"/>
    <cellStyle name="Normal 3 3 4 3 3 2 2 2 4 2" xfId="21922"/>
    <cellStyle name="Normal 3 3 4 3 3 2 2 2 5" xfId="21923"/>
    <cellStyle name="Normal 3 3 4 3 3 2 2 2 6" xfId="21924"/>
    <cellStyle name="Normal 3 3 4 3 3 2 2 2 7" xfId="37331"/>
    <cellStyle name="Normal 3 3 4 3 3 2 2 3" xfId="21925"/>
    <cellStyle name="Normal 3 3 4 3 3 2 2 3 2" xfId="21926"/>
    <cellStyle name="Normal 3 3 4 3 3 2 2 4" xfId="21927"/>
    <cellStyle name="Normal 3 3 4 3 3 2 2 4 2" xfId="21928"/>
    <cellStyle name="Normal 3 3 4 3 3 2 2 5" xfId="21929"/>
    <cellStyle name="Normal 3 3 4 3 3 2 2 5 2" xfId="21930"/>
    <cellStyle name="Normal 3 3 4 3 3 2 2 6" xfId="21931"/>
    <cellStyle name="Normal 3 3 4 3 3 2 2 7" xfId="21932"/>
    <cellStyle name="Normal 3 3 4 3 3 2 2 8" xfId="21933"/>
    <cellStyle name="Normal 3 3 4 3 3 2 2 9" xfId="37332"/>
    <cellStyle name="Normal 3 3 4 3 3 2 3" xfId="21934"/>
    <cellStyle name="Normal 3 3 4 3 3 2 3 2" xfId="21935"/>
    <cellStyle name="Normal 3 3 4 3 3 2 3 2 2" xfId="21936"/>
    <cellStyle name="Normal 3 3 4 3 3 2 3 3" xfId="21937"/>
    <cellStyle name="Normal 3 3 4 3 3 2 3 3 2" xfId="21938"/>
    <cellStyle name="Normal 3 3 4 3 3 2 3 4" xfId="21939"/>
    <cellStyle name="Normal 3 3 4 3 3 2 3 4 2" xfId="21940"/>
    <cellStyle name="Normal 3 3 4 3 3 2 3 5" xfId="21941"/>
    <cellStyle name="Normal 3 3 4 3 3 2 3 6" xfId="21942"/>
    <cellStyle name="Normal 3 3 4 3 3 2 3 7" xfId="37333"/>
    <cellStyle name="Normal 3 3 4 3 3 2 4" xfId="21943"/>
    <cellStyle name="Normal 3 3 4 3 3 2 4 2" xfId="21944"/>
    <cellStyle name="Normal 3 3 4 3 3 2 5" xfId="21945"/>
    <cellStyle name="Normal 3 3 4 3 3 2 5 2" xfId="21946"/>
    <cellStyle name="Normal 3 3 4 3 3 2 6" xfId="21947"/>
    <cellStyle name="Normal 3 3 4 3 3 2 6 2" xfId="21948"/>
    <cellStyle name="Normal 3 3 4 3 3 2 7" xfId="21949"/>
    <cellStyle name="Normal 3 3 4 3 3 2 8" xfId="21950"/>
    <cellStyle name="Normal 3 3 4 3 3 2 9" xfId="21951"/>
    <cellStyle name="Normal 3 3 4 3 3 3" xfId="21952"/>
    <cellStyle name="Normal 3 3 4 3 3 3 2" xfId="21953"/>
    <cellStyle name="Normal 3 3 4 3 3 3 2 2" xfId="21954"/>
    <cellStyle name="Normal 3 3 4 3 3 3 2 2 2" xfId="21955"/>
    <cellStyle name="Normal 3 3 4 3 3 3 2 3" xfId="21956"/>
    <cellStyle name="Normal 3 3 4 3 3 3 2 3 2" xfId="21957"/>
    <cellStyle name="Normal 3 3 4 3 3 3 2 4" xfId="21958"/>
    <cellStyle name="Normal 3 3 4 3 3 3 2 4 2" xfId="21959"/>
    <cellStyle name="Normal 3 3 4 3 3 3 2 5" xfId="21960"/>
    <cellStyle name="Normal 3 3 4 3 3 3 2 6" xfId="21961"/>
    <cellStyle name="Normal 3 3 4 3 3 3 2 7" xfId="37334"/>
    <cellStyle name="Normal 3 3 4 3 3 3 3" xfId="21962"/>
    <cellStyle name="Normal 3 3 4 3 3 3 3 2" xfId="21963"/>
    <cellStyle name="Normal 3 3 4 3 3 3 4" xfId="21964"/>
    <cellStyle name="Normal 3 3 4 3 3 3 4 2" xfId="21965"/>
    <cellStyle name="Normal 3 3 4 3 3 3 5" xfId="21966"/>
    <cellStyle name="Normal 3 3 4 3 3 3 5 2" xfId="21967"/>
    <cellStyle name="Normal 3 3 4 3 3 3 6" xfId="21968"/>
    <cellStyle name="Normal 3 3 4 3 3 3 7" xfId="21969"/>
    <cellStyle name="Normal 3 3 4 3 3 3 8" xfId="21970"/>
    <cellStyle name="Normal 3 3 4 3 3 3 9" xfId="37335"/>
    <cellStyle name="Normal 3 3 4 3 3 4" xfId="21971"/>
    <cellStyle name="Normal 3 3 4 3 3 4 2" xfId="21972"/>
    <cellStyle name="Normal 3 3 4 3 3 4 2 2" xfId="21973"/>
    <cellStyle name="Normal 3 3 4 3 3 4 3" xfId="21974"/>
    <cellStyle name="Normal 3 3 4 3 3 4 3 2" xfId="21975"/>
    <cellStyle name="Normal 3 3 4 3 3 4 4" xfId="21976"/>
    <cellStyle name="Normal 3 3 4 3 3 4 4 2" xfId="21977"/>
    <cellStyle name="Normal 3 3 4 3 3 4 5" xfId="21978"/>
    <cellStyle name="Normal 3 3 4 3 3 4 6" xfId="21979"/>
    <cellStyle name="Normal 3 3 4 3 3 4 7" xfId="37336"/>
    <cellStyle name="Normal 3 3 4 3 3 5" xfId="21980"/>
    <cellStyle name="Normal 3 3 4 3 3 5 2" xfId="21981"/>
    <cellStyle name="Normal 3 3 4 3 3 6" xfId="21982"/>
    <cellStyle name="Normal 3 3 4 3 3 6 2" xfId="21983"/>
    <cellStyle name="Normal 3 3 4 3 3 7" xfId="21984"/>
    <cellStyle name="Normal 3 3 4 3 3 7 2" xfId="21985"/>
    <cellStyle name="Normal 3 3 4 3 3 8" xfId="21986"/>
    <cellStyle name="Normal 3 3 4 3 3 9" xfId="21987"/>
    <cellStyle name="Normal 3 3 4 3 3_Actual" xfId="21988"/>
    <cellStyle name="Normal 3 3 4 3 4" xfId="21989"/>
    <cellStyle name="Normal 3 3 4 3 4 10" xfId="21990"/>
    <cellStyle name="Normal 3 3 4 3 4 11" xfId="21991"/>
    <cellStyle name="Normal 3 3 4 3 4 12" xfId="37337"/>
    <cellStyle name="Normal 3 3 4 3 4 2" xfId="21992"/>
    <cellStyle name="Normal 3 3 4 3 4 2 2" xfId="21993"/>
    <cellStyle name="Normal 3 3 4 3 4 2 2 2" xfId="21994"/>
    <cellStyle name="Normal 3 3 4 3 4 2 2 2 2" xfId="21995"/>
    <cellStyle name="Normal 3 3 4 3 4 2 2 3" xfId="21996"/>
    <cellStyle name="Normal 3 3 4 3 4 2 2 3 2" xfId="21997"/>
    <cellStyle name="Normal 3 3 4 3 4 2 2 4" xfId="21998"/>
    <cellStyle name="Normal 3 3 4 3 4 2 2 4 2" xfId="21999"/>
    <cellStyle name="Normal 3 3 4 3 4 2 2 5" xfId="22000"/>
    <cellStyle name="Normal 3 3 4 3 4 2 2 6" xfId="22001"/>
    <cellStyle name="Normal 3 3 4 3 4 2 2 7" xfId="37338"/>
    <cellStyle name="Normal 3 3 4 3 4 2 3" xfId="22002"/>
    <cellStyle name="Normal 3 3 4 3 4 2 3 2" xfId="22003"/>
    <cellStyle name="Normal 3 3 4 3 4 2 4" xfId="22004"/>
    <cellStyle name="Normal 3 3 4 3 4 2 4 2" xfId="22005"/>
    <cellStyle name="Normal 3 3 4 3 4 2 5" xfId="22006"/>
    <cellStyle name="Normal 3 3 4 3 4 2 5 2" xfId="22007"/>
    <cellStyle name="Normal 3 3 4 3 4 2 6" xfId="22008"/>
    <cellStyle name="Normal 3 3 4 3 4 2 7" xfId="22009"/>
    <cellStyle name="Normal 3 3 4 3 4 2 8" xfId="22010"/>
    <cellStyle name="Normal 3 3 4 3 4 2 9" xfId="37339"/>
    <cellStyle name="Normal 3 3 4 3 4 3" xfId="22011"/>
    <cellStyle name="Normal 3 3 4 3 4 3 2" xfId="22012"/>
    <cellStyle name="Normal 3 3 4 3 4 3 2 2" xfId="22013"/>
    <cellStyle name="Normal 3 3 4 3 4 3 3" xfId="22014"/>
    <cellStyle name="Normal 3 3 4 3 4 3 3 2" xfId="22015"/>
    <cellStyle name="Normal 3 3 4 3 4 3 4" xfId="22016"/>
    <cellStyle name="Normal 3 3 4 3 4 3 4 2" xfId="22017"/>
    <cellStyle name="Normal 3 3 4 3 4 3 5" xfId="22018"/>
    <cellStyle name="Normal 3 3 4 3 4 3 6" xfId="22019"/>
    <cellStyle name="Normal 3 3 4 3 4 3 7" xfId="37340"/>
    <cellStyle name="Normal 3 3 4 3 4 4" xfId="22020"/>
    <cellStyle name="Normal 3 3 4 3 4 4 2" xfId="22021"/>
    <cellStyle name="Normal 3 3 4 3 4 5" xfId="22022"/>
    <cellStyle name="Normal 3 3 4 3 4 5 2" xfId="22023"/>
    <cellStyle name="Normal 3 3 4 3 4 6" xfId="22024"/>
    <cellStyle name="Normal 3 3 4 3 4 6 2" xfId="22025"/>
    <cellStyle name="Normal 3 3 4 3 4 7" xfId="22026"/>
    <cellStyle name="Normal 3 3 4 3 4 8" xfId="22027"/>
    <cellStyle name="Normal 3 3 4 3 4 9" xfId="22028"/>
    <cellStyle name="Normal 3 3 4 3 5" xfId="22029"/>
    <cellStyle name="Normal 3 3 4 3 5 2" xfId="22030"/>
    <cellStyle name="Normal 3 3 4 3 5 2 2" xfId="22031"/>
    <cellStyle name="Normal 3 3 4 3 5 2 2 2" xfId="22032"/>
    <cellStyle name="Normal 3 3 4 3 5 2 3" xfId="22033"/>
    <cellStyle name="Normal 3 3 4 3 5 2 3 2" xfId="22034"/>
    <cellStyle name="Normal 3 3 4 3 5 2 4" xfId="22035"/>
    <cellStyle name="Normal 3 3 4 3 5 2 4 2" xfId="22036"/>
    <cellStyle name="Normal 3 3 4 3 5 2 5" xfId="22037"/>
    <cellStyle name="Normal 3 3 4 3 5 2 6" xfId="22038"/>
    <cellStyle name="Normal 3 3 4 3 5 2 7" xfId="37341"/>
    <cellStyle name="Normal 3 3 4 3 5 3" xfId="22039"/>
    <cellStyle name="Normal 3 3 4 3 5 3 2" xfId="22040"/>
    <cellStyle name="Normal 3 3 4 3 5 4" xfId="22041"/>
    <cellStyle name="Normal 3 3 4 3 5 4 2" xfId="22042"/>
    <cellStyle name="Normal 3 3 4 3 5 5" xfId="22043"/>
    <cellStyle name="Normal 3 3 4 3 5 5 2" xfId="22044"/>
    <cellStyle name="Normal 3 3 4 3 5 6" xfId="22045"/>
    <cellStyle name="Normal 3 3 4 3 5 7" xfId="22046"/>
    <cellStyle name="Normal 3 3 4 3 5 8" xfId="22047"/>
    <cellStyle name="Normal 3 3 4 3 5 9" xfId="37342"/>
    <cellStyle name="Normal 3 3 4 3 6" xfId="22048"/>
    <cellStyle name="Normal 3 3 4 3 6 2" xfId="22049"/>
    <cellStyle name="Normal 3 3 4 3 6 2 2" xfId="22050"/>
    <cellStyle name="Normal 3 3 4 3 6 3" xfId="22051"/>
    <cellStyle name="Normal 3 3 4 3 6 3 2" xfId="22052"/>
    <cellStyle name="Normal 3 3 4 3 6 4" xfId="22053"/>
    <cellStyle name="Normal 3 3 4 3 6 4 2" xfId="22054"/>
    <cellStyle name="Normal 3 3 4 3 6 5" xfId="22055"/>
    <cellStyle name="Normal 3 3 4 3 6 6" xfId="22056"/>
    <cellStyle name="Normal 3 3 4 3 6 7" xfId="37343"/>
    <cellStyle name="Normal 3 3 4 3 7" xfId="22057"/>
    <cellStyle name="Normal 3 3 4 3 7 2" xfId="22058"/>
    <cellStyle name="Normal 3 3 4 3 8" xfId="22059"/>
    <cellStyle name="Normal 3 3 4 3 8 2" xfId="22060"/>
    <cellStyle name="Normal 3 3 4 3 9" xfId="22061"/>
    <cellStyle name="Normal 3 3 4 3 9 2" xfId="22062"/>
    <cellStyle name="Normal 3 3 4 3_Actual" xfId="22063"/>
    <cellStyle name="Normal 3 3 4 4" xfId="22064"/>
    <cellStyle name="Normal 3 3 4 4 10" xfId="22065"/>
    <cellStyle name="Normal 3 3 4 4 11" xfId="22066"/>
    <cellStyle name="Normal 3 3 4 4 12" xfId="22067"/>
    <cellStyle name="Normal 3 3 4 4 13" xfId="22068"/>
    <cellStyle name="Normal 3 3 4 4 14" xfId="22069"/>
    <cellStyle name="Normal 3 3 4 4 15" xfId="37344"/>
    <cellStyle name="Normal 3 3 4 4 2" xfId="22070"/>
    <cellStyle name="Normal 3 3 4 4 2 10" xfId="22071"/>
    <cellStyle name="Normal 3 3 4 4 2 11" xfId="22072"/>
    <cellStyle name="Normal 3 3 4 4 2 12" xfId="37345"/>
    <cellStyle name="Normal 3 3 4 4 2 2" xfId="22073"/>
    <cellStyle name="Normal 3 3 4 4 2 2 2" xfId="22074"/>
    <cellStyle name="Normal 3 3 4 4 2 2 2 2" xfId="22075"/>
    <cellStyle name="Normal 3 3 4 4 2 2 2 2 2" xfId="22076"/>
    <cellStyle name="Normal 3 3 4 4 2 2 2 3" xfId="22077"/>
    <cellStyle name="Normal 3 3 4 4 2 2 2 3 2" xfId="22078"/>
    <cellStyle name="Normal 3 3 4 4 2 2 2 4" xfId="22079"/>
    <cellStyle name="Normal 3 3 4 4 2 2 2 4 2" xfId="22080"/>
    <cellStyle name="Normal 3 3 4 4 2 2 2 5" xfId="22081"/>
    <cellStyle name="Normal 3 3 4 4 2 2 2 6" xfId="22082"/>
    <cellStyle name="Normal 3 3 4 4 2 2 2 7" xfId="37346"/>
    <cellStyle name="Normal 3 3 4 4 2 2 3" xfId="22083"/>
    <cellStyle name="Normal 3 3 4 4 2 2 3 2" xfId="22084"/>
    <cellStyle name="Normal 3 3 4 4 2 2 4" xfId="22085"/>
    <cellStyle name="Normal 3 3 4 4 2 2 4 2" xfId="22086"/>
    <cellStyle name="Normal 3 3 4 4 2 2 5" xfId="22087"/>
    <cellStyle name="Normal 3 3 4 4 2 2 5 2" xfId="22088"/>
    <cellStyle name="Normal 3 3 4 4 2 2 6" xfId="22089"/>
    <cellStyle name="Normal 3 3 4 4 2 2 7" xfId="22090"/>
    <cellStyle name="Normal 3 3 4 4 2 2 8" xfId="22091"/>
    <cellStyle name="Normal 3 3 4 4 2 2 9" xfId="37347"/>
    <cellStyle name="Normal 3 3 4 4 2 3" xfId="22092"/>
    <cellStyle name="Normal 3 3 4 4 2 3 2" xfId="22093"/>
    <cellStyle name="Normal 3 3 4 4 2 3 2 2" xfId="22094"/>
    <cellStyle name="Normal 3 3 4 4 2 3 3" xfId="22095"/>
    <cellStyle name="Normal 3 3 4 4 2 3 3 2" xfId="22096"/>
    <cellStyle name="Normal 3 3 4 4 2 3 4" xfId="22097"/>
    <cellStyle name="Normal 3 3 4 4 2 3 4 2" xfId="22098"/>
    <cellStyle name="Normal 3 3 4 4 2 3 5" xfId="22099"/>
    <cellStyle name="Normal 3 3 4 4 2 3 6" xfId="22100"/>
    <cellStyle name="Normal 3 3 4 4 2 3 7" xfId="37348"/>
    <cellStyle name="Normal 3 3 4 4 2 4" xfId="22101"/>
    <cellStyle name="Normal 3 3 4 4 2 4 2" xfId="22102"/>
    <cellStyle name="Normal 3 3 4 4 2 5" xfId="22103"/>
    <cellStyle name="Normal 3 3 4 4 2 5 2" xfId="22104"/>
    <cellStyle name="Normal 3 3 4 4 2 6" xfId="22105"/>
    <cellStyle name="Normal 3 3 4 4 2 6 2" xfId="22106"/>
    <cellStyle name="Normal 3 3 4 4 2 7" xfId="22107"/>
    <cellStyle name="Normal 3 3 4 4 2 8" xfId="22108"/>
    <cellStyle name="Normal 3 3 4 4 2 9" xfId="22109"/>
    <cellStyle name="Normal 3 3 4 4 3" xfId="22110"/>
    <cellStyle name="Normal 3 3 4 4 3 10" xfId="22111"/>
    <cellStyle name="Normal 3 3 4 4 3 11" xfId="22112"/>
    <cellStyle name="Normal 3 3 4 4 3 12" xfId="37349"/>
    <cellStyle name="Normal 3 3 4 4 3 2" xfId="22113"/>
    <cellStyle name="Normal 3 3 4 4 3 2 2" xfId="22114"/>
    <cellStyle name="Normal 3 3 4 4 3 2 2 2" xfId="22115"/>
    <cellStyle name="Normal 3 3 4 4 3 2 2 2 2" xfId="22116"/>
    <cellStyle name="Normal 3 3 4 4 3 2 2 3" xfId="22117"/>
    <cellStyle name="Normal 3 3 4 4 3 2 2 3 2" xfId="22118"/>
    <cellStyle name="Normal 3 3 4 4 3 2 2 4" xfId="22119"/>
    <cellStyle name="Normal 3 3 4 4 3 2 2 4 2" xfId="22120"/>
    <cellStyle name="Normal 3 3 4 4 3 2 2 5" xfId="22121"/>
    <cellStyle name="Normal 3 3 4 4 3 2 2 6" xfId="22122"/>
    <cellStyle name="Normal 3 3 4 4 3 2 2 7" xfId="37350"/>
    <cellStyle name="Normal 3 3 4 4 3 2 3" xfId="22123"/>
    <cellStyle name="Normal 3 3 4 4 3 2 3 2" xfId="22124"/>
    <cellStyle name="Normal 3 3 4 4 3 2 4" xfId="22125"/>
    <cellStyle name="Normal 3 3 4 4 3 2 4 2" xfId="22126"/>
    <cellStyle name="Normal 3 3 4 4 3 2 5" xfId="22127"/>
    <cellStyle name="Normal 3 3 4 4 3 2 5 2" xfId="22128"/>
    <cellStyle name="Normal 3 3 4 4 3 2 6" xfId="22129"/>
    <cellStyle name="Normal 3 3 4 4 3 2 7" xfId="22130"/>
    <cellStyle name="Normal 3 3 4 4 3 2 8" xfId="22131"/>
    <cellStyle name="Normal 3 3 4 4 3 2 9" xfId="37351"/>
    <cellStyle name="Normal 3 3 4 4 3 3" xfId="22132"/>
    <cellStyle name="Normal 3 3 4 4 3 3 2" xfId="22133"/>
    <cellStyle name="Normal 3 3 4 4 3 3 2 2" xfId="22134"/>
    <cellStyle name="Normal 3 3 4 4 3 3 3" xfId="22135"/>
    <cellStyle name="Normal 3 3 4 4 3 3 3 2" xfId="22136"/>
    <cellStyle name="Normal 3 3 4 4 3 3 4" xfId="22137"/>
    <cellStyle name="Normal 3 3 4 4 3 3 4 2" xfId="22138"/>
    <cellStyle name="Normal 3 3 4 4 3 3 5" xfId="22139"/>
    <cellStyle name="Normal 3 3 4 4 3 3 6" xfId="22140"/>
    <cellStyle name="Normal 3 3 4 4 3 3 7" xfId="37352"/>
    <cellStyle name="Normal 3 3 4 4 3 4" xfId="22141"/>
    <cellStyle name="Normal 3 3 4 4 3 4 2" xfId="22142"/>
    <cellStyle name="Normal 3 3 4 4 3 5" xfId="22143"/>
    <cellStyle name="Normal 3 3 4 4 3 5 2" xfId="22144"/>
    <cellStyle name="Normal 3 3 4 4 3 6" xfId="22145"/>
    <cellStyle name="Normal 3 3 4 4 3 6 2" xfId="22146"/>
    <cellStyle name="Normal 3 3 4 4 3 7" xfId="22147"/>
    <cellStyle name="Normal 3 3 4 4 3 8" xfId="22148"/>
    <cellStyle name="Normal 3 3 4 4 3 9" xfId="22149"/>
    <cellStyle name="Normal 3 3 4 4 4" xfId="22150"/>
    <cellStyle name="Normal 3 3 4 4 4 10" xfId="22151"/>
    <cellStyle name="Normal 3 3 4 4 4 11" xfId="22152"/>
    <cellStyle name="Normal 3 3 4 4 4 12" xfId="37353"/>
    <cellStyle name="Normal 3 3 4 4 4 2" xfId="22153"/>
    <cellStyle name="Normal 3 3 4 4 4 2 2" xfId="22154"/>
    <cellStyle name="Normal 3 3 4 4 4 2 2 2" xfId="22155"/>
    <cellStyle name="Normal 3 3 4 4 4 2 2 2 2" xfId="22156"/>
    <cellStyle name="Normal 3 3 4 4 4 2 2 3" xfId="22157"/>
    <cellStyle name="Normal 3 3 4 4 4 2 2 3 2" xfId="22158"/>
    <cellStyle name="Normal 3 3 4 4 4 2 2 4" xfId="22159"/>
    <cellStyle name="Normal 3 3 4 4 4 2 2 4 2" xfId="22160"/>
    <cellStyle name="Normal 3 3 4 4 4 2 2 5" xfId="22161"/>
    <cellStyle name="Normal 3 3 4 4 4 2 2 6" xfId="22162"/>
    <cellStyle name="Normal 3 3 4 4 4 2 2 7" xfId="37354"/>
    <cellStyle name="Normal 3 3 4 4 4 2 3" xfId="22163"/>
    <cellStyle name="Normal 3 3 4 4 4 2 3 2" xfId="22164"/>
    <cellStyle name="Normal 3 3 4 4 4 2 4" xfId="22165"/>
    <cellStyle name="Normal 3 3 4 4 4 2 4 2" xfId="22166"/>
    <cellStyle name="Normal 3 3 4 4 4 2 5" xfId="22167"/>
    <cellStyle name="Normal 3 3 4 4 4 2 5 2" xfId="22168"/>
    <cellStyle name="Normal 3 3 4 4 4 2 6" xfId="22169"/>
    <cellStyle name="Normal 3 3 4 4 4 2 7" xfId="22170"/>
    <cellStyle name="Normal 3 3 4 4 4 2 8" xfId="22171"/>
    <cellStyle name="Normal 3 3 4 4 4 2 9" xfId="37355"/>
    <cellStyle name="Normal 3 3 4 4 4 3" xfId="22172"/>
    <cellStyle name="Normal 3 3 4 4 4 3 2" xfId="22173"/>
    <cellStyle name="Normal 3 3 4 4 4 3 2 2" xfId="22174"/>
    <cellStyle name="Normal 3 3 4 4 4 3 3" xfId="22175"/>
    <cellStyle name="Normal 3 3 4 4 4 3 3 2" xfId="22176"/>
    <cellStyle name="Normal 3 3 4 4 4 3 4" xfId="22177"/>
    <cellStyle name="Normal 3 3 4 4 4 3 4 2" xfId="22178"/>
    <cellStyle name="Normal 3 3 4 4 4 3 5" xfId="22179"/>
    <cellStyle name="Normal 3 3 4 4 4 3 6" xfId="22180"/>
    <cellStyle name="Normal 3 3 4 4 4 3 7" xfId="37356"/>
    <cellStyle name="Normal 3 3 4 4 4 4" xfId="22181"/>
    <cellStyle name="Normal 3 3 4 4 4 4 2" xfId="22182"/>
    <cellStyle name="Normal 3 3 4 4 4 5" xfId="22183"/>
    <cellStyle name="Normal 3 3 4 4 4 5 2" xfId="22184"/>
    <cellStyle name="Normal 3 3 4 4 4 6" xfId="22185"/>
    <cellStyle name="Normal 3 3 4 4 4 6 2" xfId="22186"/>
    <cellStyle name="Normal 3 3 4 4 4 7" xfId="22187"/>
    <cellStyle name="Normal 3 3 4 4 4 8" xfId="22188"/>
    <cellStyle name="Normal 3 3 4 4 4 9" xfId="22189"/>
    <cellStyle name="Normal 3 3 4 4 5" xfId="22190"/>
    <cellStyle name="Normal 3 3 4 4 5 2" xfId="22191"/>
    <cellStyle name="Normal 3 3 4 4 5 2 2" xfId="22192"/>
    <cellStyle name="Normal 3 3 4 4 5 2 2 2" xfId="22193"/>
    <cellStyle name="Normal 3 3 4 4 5 2 3" xfId="22194"/>
    <cellStyle name="Normal 3 3 4 4 5 2 3 2" xfId="22195"/>
    <cellStyle name="Normal 3 3 4 4 5 2 4" xfId="22196"/>
    <cellStyle name="Normal 3 3 4 4 5 2 4 2" xfId="22197"/>
    <cellStyle name="Normal 3 3 4 4 5 2 5" xfId="22198"/>
    <cellStyle name="Normal 3 3 4 4 5 2 6" xfId="22199"/>
    <cellStyle name="Normal 3 3 4 4 5 2 7" xfId="37357"/>
    <cellStyle name="Normal 3 3 4 4 5 3" xfId="22200"/>
    <cellStyle name="Normal 3 3 4 4 5 3 2" xfId="22201"/>
    <cellStyle name="Normal 3 3 4 4 5 4" xfId="22202"/>
    <cellStyle name="Normal 3 3 4 4 5 4 2" xfId="22203"/>
    <cellStyle name="Normal 3 3 4 4 5 5" xfId="22204"/>
    <cellStyle name="Normal 3 3 4 4 5 5 2" xfId="22205"/>
    <cellStyle name="Normal 3 3 4 4 5 6" xfId="22206"/>
    <cellStyle name="Normal 3 3 4 4 5 7" xfId="22207"/>
    <cellStyle name="Normal 3 3 4 4 5 8" xfId="22208"/>
    <cellStyle name="Normal 3 3 4 4 5 9" xfId="37358"/>
    <cellStyle name="Normal 3 3 4 4 6" xfId="22209"/>
    <cellStyle name="Normal 3 3 4 4 6 2" xfId="22210"/>
    <cellStyle name="Normal 3 3 4 4 6 2 2" xfId="22211"/>
    <cellStyle name="Normal 3 3 4 4 6 3" xfId="22212"/>
    <cellStyle name="Normal 3 3 4 4 6 3 2" xfId="22213"/>
    <cellStyle name="Normal 3 3 4 4 6 4" xfId="22214"/>
    <cellStyle name="Normal 3 3 4 4 6 4 2" xfId="22215"/>
    <cellStyle name="Normal 3 3 4 4 6 5" xfId="22216"/>
    <cellStyle name="Normal 3 3 4 4 6 6" xfId="22217"/>
    <cellStyle name="Normal 3 3 4 4 6 7" xfId="37359"/>
    <cellStyle name="Normal 3 3 4 4 7" xfId="22218"/>
    <cellStyle name="Normal 3 3 4 4 7 2" xfId="22219"/>
    <cellStyle name="Normal 3 3 4 4 8" xfId="22220"/>
    <cellStyle name="Normal 3 3 4 4 8 2" xfId="22221"/>
    <cellStyle name="Normal 3 3 4 4 9" xfId="22222"/>
    <cellStyle name="Normal 3 3 4 4 9 2" xfId="22223"/>
    <cellStyle name="Normal 3 3 4 4_Actual" xfId="22224"/>
    <cellStyle name="Normal 3 3 4 5" xfId="22225"/>
    <cellStyle name="Normal 3 3 4 5 10" xfId="22226"/>
    <cellStyle name="Normal 3 3 4 5 11" xfId="22227"/>
    <cellStyle name="Normal 3 3 4 5 12" xfId="22228"/>
    <cellStyle name="Normal 3 3 4 5 13" xfId="22229"/>
    <cellStyle name="Normal 3 3 4 5 14" xfId="22230"/>
    <cellStyle name="Normal 3 3 4 5 15" xfId="37360"/>
    <cellStyle name="Normal 3 3 4 5 2" xfId="22231"/>
    <cellStyle name="Normal 3 3 4 5 2 10" xfId="22232"/>
    <cellStyle name="Normal 3 3 4 5 2 11" xfId="22233"/>
    <cellStyle name="Normal 3 3 4 5 2 12" xfId="37361"/>
    <cellStyle name="Normal 3 3 4 5 2 2" xfId="22234"/>
    <cellStyle name="Normal 3 3 4 5 2 2 2" xfId="22235"/>
    <cellStyle name="Normal 3 3 4 5 2 2 2 2" xfId="22236"/>
    <cellStyle name="Normal 3 3 4 5 2 2 2 2 2" xfId="22237"/>
    <cellStyle name="Normal 3 3 4 5 2 2 2 3" xfId="22238"/>
    <cellStyle name="Normal 3 3 4 5 2 2 2 3 2" xfId="22239"/>
    <cellStyle name="Normal 3 3 4 5 2 2 2 4" xfId="22240"/>
    <cellStyle name="Normal 3 3 4 5 2 2 2 4 2" xfId="22241"/>
    <cellStyle name="Normal 3 3 4 5 2 2 2 5" xfId="22242"/>
    <cellStyle name="Normal 3 3 4 5 2 2 2 6" xfId="22243"/>
    <cellStyle name="Normal 3 3 4 5 2 2 2 7" xfId="37362"/>
    <cellStyle name="Normal 3 3 4 5 2 2 3" xfId="22244"/>
    <cellStyle name="Normal 3 3 4 5 2 2 3 2" xfId="22245"/>
    <cellStyle name="Normal 3 3 4 5 2 2 4" xfId="22246"/>
    <cellStyle name="Normal 3 3 4 5 2 2 4 2" xfId="22247"/>
    <cellStyle name="Normal 3 3 4 5 2 2 5" xfId="22248"/>
    <cellStyle name="Normal 3 3 4 5 2 2 5 2" xfId="22249"/>
    <cellStyle name="Normal 3 3 4 5 2 2 6" xfId="22250"/>
    <cellStyle name="Normal 3 3 4 5 2 2 7" xfId="22251"/>
    <cellStyle name="Normal 3 3 4 5 2 2 8" xfId="22252"/>
    <cellStyle name="Normal 3 3 4 5 2 2 9" xfId="37363"/>
    <cellStyle name="Normal 3 3 4 5 2 3" xfId="22253"/>
    <cellStyle name="Normal 3 3 4 5 2 3 2" xfId="22254"/>
    <cellStyle name="Normal 3 3 4 5 2 3 2 2" xfId="22255"/>
    <cellStyle name="Normal 3 3 4 5 2 3 3" xfId="22256"/>
    <cellStyle name="Normal 3 3 4 5 2 3 3 2" xfId="22257"/>
    <cellStyle name="Normal 3 3 4 5 2 3 4" xfId="22258"/>
    <cellStyle name="Normal 3 3 4 5 2 3 4 2" xfId="22259"/>
    <cellStyle name="Normal 3 3 4 5 2 3 5" xfId="22260"/>
    <cellStyle name="Normal 3 3 4 5 2 3 6" xfId="22261"/>
    <cellStyle name="Normal 3 3 4 5 2 3 7" xfId="37364"/>
    <cellStyle name="Normal 3 3 4 5 2 4" xfId="22262"/>
    <cellStyle name="Normal 3 3 4 5 2 4 2" xfId="22263"/>
    <cellStyle name="Normal 3 3 4 5 2 5" xfId="22264"/>
    <cellStyle name="Normal 3 3 4 5 2 5 2" xfId="22265"/>
    <cellStyle name="Normal 3 3 4 5 2 6" xfId="22266"/>
    <cellStyle name="Normal 3 3 4 5 2 6 2" xfId="22267"/>
    <cellStyle name="Normal 3 3 4 5 2 7" xfId="22268"/>
    <cellStyle name="Normal 3 3 4 5 2 8" xfId="22269"/>
    <cellStyle name="Normal 3 3 4 5 2 9" xfId="22270"/>
    <cellStyle name="Normal 3 3 4 5 3" xfId="22271"/>
    <cellStyle name="Normal 3 3 4 5 3 10" xfId="22272"/>
    <cellStyle name="Normal 3 3 4 5 3 11" xfId="22273"/>
    <cellStyle name="Normal 3 3 4 5 3 12" xfId="37365"/>
    <cellStyle name="Normal 3 3 4 5 3 2" xfId="22274"/>
    <cellStyle name="Normal 3 3 4 5 3 2 2" xfId="22275"/>
    <cellStyle name="Normal 3 3 4 5 3 2 2 2" xfId="22276"/>
    <cellStyle name="Normal 3 3 4 5 3 2 2 2 2" xfId="22277"/>
    <cellStyle name="Normal 3 3 4 5 3 2 2 3" xfId="22278"/>
    <cellStyle name="Normal 3 3 4 5 3 2 2 3 2" xfId="22279"/>
    <cellStyle name="Normal 3 3 4 5 3 2 2 4" xfId="22280"/>
    <cellStyle name="Normal 3 3 4 5 3 2 2 4 2" xfId="22281"/>
    <cellStyle name="Normal 3 3 4 5 3 2 2 5" xfId="22282"/>
    <cellStyle name="Normal 3 3 4 5 3 2 2 6" xfId="22283"/>
    <cellStyle name="Normal 3 3 4 5 3 2 2 7" xfId="37366"/>
    <cellStyle name="Normal 3 3 4 5 3 2 3" xfId="22284"/>
    <cellStyle name="Normal 3 3 4 5 3 2 3 2" xfId="22285"/>
    <cellStyle name="Normal 3 3 4 5 3 2 4" xfId="22286"/>
    <cellStyle name="Normal 3 3 4 5 3 2 4 2" xfId="22287"/>
    <cellStyle name="Normal 3 3 4 5 3 2 5" xfId="22288"/>
    <cellStyle name="Normal 3 3 4 5 3 2 5 2" xfId="22289"/>
    <cellStyle name="Normal 3 3 4 5 3 2 6" xfId="22290"/>
    <cellStyle name="Normal 3 3 4 5 3 2 7" xfId="22291"/>
    <cellStyle name="Normal 3 3 4 5 3 2 8" xfId="22292"/>
    <cellStyle name="Normal 3 3 4 5 3 2 9" xfId="37367"/>
    <cellStyle name="Normal 3 3 4 5 3 3" xfId="22293"/>
    <cellStyle name="Normal 3 3 4 5 3 3 2" xfId="22294"/>
    <cellStyle name="Normal 3 3 4 5 3 3 2 2" xfId="22295"/>
    <cellStyle name="Normal 3 3 4 5 3 3 3" xfId="22296"/>
    <cellStyle name="Normal 3 3 4 5 3 3 3 2" xfId="22297"/>
    <cellStyle name="Normal 3 3 4 5 3 3 4" xfId="22298"/>
    <cellStyle name="Normal 3 3 4 5 3 3 4 2" xfId="22299"/>
    <cellStyle name="Normal 3 3 4 5 3 3 5" xfId="22300"/>
    <cellStyle name="Normal 3 3 4 5 3 3 6" xfId="22301"/>
    <cellStyle name="Normal 3 3 4 5 3 3 7" xfId="37368"/>
    <cellStyle name="Normal 3 3 4 5 3 4" xfId="22302"/>
    <cellStyle name="Normal 3 3 4 5 3 4 2" xfId="22303"/>
    <cellStyle name="Normal 3 3 4 5 3 5" xfId="22304"/>
    <cellStyle name="Normal 3 3 4 5 3 5 2" xfId="22305"/>
    <cellStyle name="Normal 3 3 4 5 3 6" xfId="22306"/>
    <cellStyle name="Normal 3 3 4 5 3 6 2" xfId="22307"/>
    <cellStyle name="Normal 3 3 4 5 3 7" xfId="22308"/>
    <cellStyle name="Normal 3 3 4 5 3 8" xfId="22309"/>
    <cellStyle name="Normal 3 3 4 5 3 9" xfId="22310"/>
    <cellStyle name="Normal 3 3 4 5 4" xfId="22311"/>
    <cellStyle name="Normal 3 3 4 5 4 10" xfId="22312"/>
    <cellStyle name="Normal 3 3 4 5 4 11" xfId="22313"/>
    <cellStyle name="Normal 3 3 4 5 4 12" xfId="37369"/>
    <cellStyle name="Normal 3 3 4 5 4 2" xfId="22314"/>
    <cellStyle name="Normal 3 3 4 5 4 2 2" xfId="22315"/>
    <cellStyle name="Normal 3 3 4 5 4 2 2 2" xfId="22316"/>
    <cellStyle name="Normal 3 3 4 5 4 2 2 2 2" xfId="22317"/>
    <cellStyle name="Normal 3 3 4 5 4 2 2 3" xfId="22318"/>
    <cellStyle name="Normal 3 3 4 5 4 2 2 3 2" xfId="22319"/>
    <cellStyle name="Normal 3 3 4 5 4 2 2 4" xfId="22320"/>
    <cellStyle name="Normal 3 3 4 5 4 2 2 4 2" xfId="22321"/>
    <cellStyle name="Normal 3 3 4 5 4 2 2 5" xfId="22322"/>
    <cellStyle name="Normal 3 3 4 5 4 2 2 6" xfId="22323"/>
    <cellStyle name="Normal 3 3 4 5 4 2 2 7" xfId="37370"/>
    <cellStyle name="Normal 3 3 4 5 4 2 3" xfId="22324"/>
    <cellStyle name="Normal 3 3 4 5 4 2 3 2" xfId="22325"/>
    <cellStyle name="Normal 3 3 4 5 4 2 4" xfId="22326"/>
    <cellStyle name="Normal 3 3 4 5 4 2 4 2" xfId="22327"/>
    <cellStyle name="Normal 3 3 4 5 4 2 5" xfId="22328"/>
    <cellStyle name="Normal 3 3 4 5 4 2 5 2" xfId="22329"/>
    <cellStyle name="Normal 3 3 4 5 4 2 6" xfId="22330"/>
    <cellStyle name="Normal 3 3 4 5 4 2 7" xfId="22331"/>
    <cellStyle name="Normal 3 3 4 5 4 2 8" xfId="22332"/>
    <cellStyle name="Normal 3 3 4 5 4 2 9" xfId="37371"/>
    <cellStyle name="Normal 3 3 4 5 4 3" xfId="22333"/>
    <cellStyle name="Normal 3 3 4 5 4 3 2" xfId="22334"/>
    <cellStyle name="Normal 3 3 4 5 4 3 2 2" xfId="22335"/>
    <cellStyle name="Normal 3 3 4 5 4 3 3" xfId="22336"/>
    <cellStyle name="Normal 3 3 4 5 4 3 3 2" xfId="22337"/>
    <cellStyle name="Normal 3 3 4 5 4 3 4" xfId="22338"/>
    <cellStyle name="Normal 3 3 4 5 4 3 4 2" xfId="22339"/>
    <cellStyle name="Normal 3 3 4 5 4 3 5" xfId="22340"/>
    <cellStyle name="Normal 3 3 4 5 4 3 6" xfId="22341"/>
    <cellStyle name="Normal 3 3 4 5 4 3 7" xfId="37372"/>
    <cellStyle name="Normal 3 3 4 5 4 4" xfId="22342"/>
    <cellStyle name="Normal 3 3 4 5 4 4 2" xfId="22343"/>
    <cellStyle name="Normal 3 3 4 5 4 5" xfId="22344"/>
    <cellStyle name="Normal 3 3 4 5 4 5 2" xfId="22345"/>
    <cellStyle name="Normal 3 3 4 5 4 6" xfId="22346"/>
    <cellStyle name="Normal 3 3 4 5 4 6 2" xfId="22347"/>
    <cellStyle name="Normal 3 3 4 5 4 7" xfId="22348"/>
    <cellStyle name="Normal 3 3 4 5 4 8" xfId="22349"/>
    <cellStyle name="Normal 3 3 4 5 4 9" xfId="22350"/>
    <cellStyle name="Normal 3 3 4 5 5" xfId="22351"/>
    <cellStyle name="Normal 3 3 4 5 5 2" xfId="22352"/>
    <cellStyle name="Normal 3 3 4 5 5 2 2" xfId="22353"/>
    <cellStyle name="Normal 3 3 4 5 5 2 2 2" xfId="22354"/>
    <cellStyle name="Normal 3 3 4 5 5 2 3" xfId="22355"/>
    <cellStyle name="Normal 3 3 4 5 5 2 3 2" xfId="22356"/>
    <cellStyle name="Normal 3 3 4 5 5 2 4" xfId="22357"/>
    <cellStyle name="Normal 3 3 4 5 5 2 4 2" xfId="22358"/>
    <cellStyle name="Normal 3 3 4 5 5 2 5" xfId="22359"/>
    <cellStyle name="Normal 3 3 4 5 5 2 6" xfId="22360"/>
    <cellStyle name="Normal 3 3 4 5 5 2 7" xfId="37373"/>
    <cellStyle name="Normal 3 3 4 5 5 3" xfId="22361"/>
    <cellStyle name="Normal 3 3 4 5 5 3 2" xfId="22362"/>
    <cellStyle name="Normal 3 3 4 5 5 4" xfId="22363"/>
    <cellStyle name="Normal 3 3 4 5 5 4 2" xfId="22364"/>
    <cellStyle name="Normal 3 3 4 5 5 5" xfId="22365"/>
    <cellStyle name="Normal 3 3 4 5 5 5 2" xfId="22366"/>
    <cellStyle name="Normal 3 3 4 5 5 6" xfId="22367"/>
    <cellStyle name="Normal 3 3 4 5 5 7" xfId="22368"/>
    <cellStyle name="Normal 3 3 4 5 5 8" xfId="22369"/>
    <cellStyle name="Normal 3 3 4 5 5 9" xfId="37374"/>
    <cellStyle name="Normal 3 3 4 5 6" xfId="22370"/>
    <cellStyle name="Normal 3 3 4 5 6 2" xfId="22371"/>
    <cellStyle name="Normal 3 3 4 5 6 2 2" xfId="22372"/>
    <cellStyle name="Normal 3 3 4 5 6 3" xfId="22373"/>
    <cellStyle name="Normal 3 3 4 5 6 3 2" xfId="22374"/>
    <cellStyle name="Normal 3 3 4 5 6 4" xfId="22375"/>
    <cellStyle name="Normal 3 3 4 5 6 4 2" xfId="22376"/>
    <cellStyle name="Normal 3 3 4 5 6 5" xfId="22377"/>
    <cellStyle name="Normal 3 3 4 5 6 6" xfId="22378"/>
    <cellStyle name="Normal 3 3 4 5 6 7" xfId="37375"/>
    <cellStyle name="Normal 3 3 4 5 7" xfId="22379"/>
    <cellStyle name="Normal 3 3 4 5 7 2" xfId="22380"/>
    <cellStyle name="Normal 3 3 4 5 8" xfId="22381"/>
    <cellStyle name="Normal 3 3 4 5 8 2" xfId="22382"/>
    <cellStyle name="Normal 3 3 4 5 9" xfId="22383"/>
    <cellStyle name="Normal 3 3 4 5 9 2" xfId="22384"/>
    <cellStyle name="Normal 3 3 4 5_Actual" xfId="22385"/>
    <cellStyle name="Normal 3 3 4 6" xfId="22386"/>
    <cellStyle name="Normal 3 3 4 6 10" xfId="22387"/>
    <cellStyle name="Normal 3 3 4 6 11" xfId="22388"/>
    <cellStyle name="Normal 3 3 4 6 12" xfId="37376"/>
    <cellStyle name="Normal 3 3 4 6 2" xfId="22389"/>
    <cellStyle name="Normal 3 3 4 6 2 2" xfId="22390"/>
    <cellStyle name="Normal 3 3 4 6 2 2 2" xfId="22391"/>
    <cellStyle name="Normal 3 3 4 6 2 2 2 2" xfId="22392"/>
    <cellStyle name="Normal 3 3 4 6 2 2 3" xfId="22393"/>
    <cellStyle name="Normal 3 3 4 6 2 2 3 2" xfId="22394"/>
    <cellStyle name="Normal 3 3 4 6 2 2 4" xfId="22395"/>
    <cellStyle name="Normal 3 3 4 6 2 2 4 2" xfId="22396"/>
    <cellStyle name="Normal 3 3 4 6 2 2 5" xfId="22397"/>
    <cellStyle name="Normal 3 3 4 6 2 2 6" xfId="22398"/>
    <cellStyle name="Normal 3 3 4 6 2 2 7" xfId="37377"/>
    <cellStyle name="Normal 3 3 4 6 2 3" xfId="22399"/>
    <cellStyle name="Normal 3 3 4 6 2 3 2" xfId="22400"/>
    <cellStyle name="Normal 3 3 4 6 2 4" xfId="22401"/>
    <cellStyle name="Normal 3 3 4 6 2 4 2" xfId="22402"/>
    <cellStyle name="Normal 3 3 4 6 2 5" xfId="22403"/>
    <cellStyle name="Normal 3 3 4 6 2 5 2" xfId="22404"/>
    <cellStyle name="Normal 3 3 4 6 2 6" xfId="22405"/>
    <cellStyle name="Normal 3 3 4 6 2 7" xfId="22406"/>
    <cellStyle name="Normal 3 3 4 6 2 8" xfId="22407"/>
    <cellStyle name="Normal 3 3 4 6 2 9" xfId="37378"/>
    <cellStyle name="Normal 3 3 4 6 3" xfId="22408"/>
    <cellStyle name="Normal 3 3 4 6 3 2" xfId="22409"/>
    <cellStyle name="Normal 3 3 4 6 3 2 2" xfId="22410"/>
    <cellStyle name="Normal 3 3 4 6 3 3" xfId="22411"/>
    <cellStyle name="Normal 3 3 4 6 3 3 2" xfId="22412"/>
    <cellStyle name="Normal 3 3 4 6 3 4" xfId="22413"/>
    <cellStyle name="Normal 3 3 4 6 3 4 2" xfId="22414"/>
    <cellStyle name="Normal 3 3 4 6 3 5" xfId="22415"/>
    <cellStyle name="Normal 3 3 4 6 3 6" xfId="22416"/>
    <cellStyle name="Normal 3 3 4 6 3 7" xfId="37379"/>
    <cellStyle name="Normal 3 3 4 6 4" xfId="22417"/>
    <cellStyle name="Normal 3 3 4 6 4 2" xfId="22418"/>
    <cellStyle name="Normal 3 3 4 6 5" xfId="22419"/>
    <cellStyle name="Normal 3 3 4 6 5 2" xfId="22420"/>
    <cellStyle name="Normal 3 3 4 6 6" xfId="22421"/>
    <cellStyle name="Normal 3 3 4 6 6 2" xfId="22422"/>
    <cellStyle name="Normal 3 3 4 6 7" xfId="22423"/>
    <cellStyle name="Normal 3 3 4 6 8" xfId="22424"/>
    <cellStyle name="Normal 3 3 4 6 9" xfId="22425"/>
    <cellStyle name="Normal 3 3 4 7" xfId="22426"/>
    <cellStyle name="Normal 3 3 4 7 10" xfId="22427"/>
    <cellStyle name="Normal 3 3 4 7 11" xfId="22428"/>
    <cellStyle name="Normal 3 3 4 7 12" xfId="37380"/>
    <cellStyle name="Normal 3 3 4 7 2" xfId="22429"/>
    <cellStyle name="Normal 3 3 4 7 2 2" xfId="22430"/>
    <cellStyle name="Normal 3 3 4 7 2 2 2" xfId="22431"/>
    <cellStyle name="Normal 3 3 4 7 2 2 2 2" xfId="22432"/>
    <cellStyle name="Normal 3 3 4 7 2 2 3" xfId="22433"/>
    <cellStyle name="Normal 3 3 4 7 2 2 3 2" xfId="22434"/>
    <cellStyle name="Normal 3 3 4 7 2 2 4" xfId="22435"/>
    <cellStyle name="Normal 3 3 4 7 2 2 4 2" xfId="22436"/>
    <cellStyle name="Normal 3 3 4 7 2 2 5" xfId="22437"/>
    <cellStyle name="Normal 3 3 4 7 2 2 6" xfId="22438"/>
    <cellStyle name="Normal 3 3 4 7 2 2 7" xfId="37381"/>
    <cellStyle name="Normal 3 3 4 7 2 3" xfId="22439"/>
    <cellStyle name="Normal 3 3 4 7 2 3 2" xfId="22440"/>
    <cellStyle name="Normal 3 3 4 7 2 4" xfId="22441"/>
    <cellStyle name="Normal 3 3 4 7 2 4 2" xfId="22442"/>
    <cellStyle name="Normal 3 3 4 7 2 5" xfId="22443"/>
    <cellStyle name="Normal 3 3 4 7 2 5 2" xfId="22444"/>
    <cellStyle name="Normal 3 3 4 7 2 6" xfId="22445"/>
    <cellStyle name="Normal 3 3 4 7 2 7" xfId="22446"/>
    <cellStyle name="Normal 3 3 4 7 2 8" xfId="22447"/>
    <cellStyle name="Normal 3 3 4 7 2 9" xfId="37382"/>
    <cellStyle name="Normal 3 3 4 7 3" xfId="22448"/>
    <cellStyle name="Normal 3 3 4 7 3 2" xfId="22449"/>
    <cellStyle name="Normal 3 3 4 7 3 2 2" xfId="22450"/>
    <cellStyle name="Normal 3 3 4 7 3 3" xfId="22451"/>
    <cellStyle name="Normal 3 3 4 7 3 3 2" xfId="22452"/>
    <cellStyle name="Normal 3 3 4 7 3 4" xfId="22453"/>
    <cellStyle name="Normal 3 3 4 7 3 4 2" xfId="22454"/>
    <cellStyle name="Normal 3 3 4 7 3 5" xfId="22455"/>
    <cellStyle name="Normal 3 3 4 7 3 6" xfId="22456"/>
    <cellStyle name="Normal 3 3 4 7 3 7" xfId="37383"/>
    <cellStyle name="Normal 3 3 4 7 4" xfId="22457"/>
    <cellStyle name="Normal 3 3 4 7 4 2" xfId="22458"/>
    <cellStyle name="Normal 3 3 4 7 5" xfId="22459"/>
    <cellStyle name="Normal 3 3 4 7 5 2" xfId="22460"/>
    <cellStyle name="Normal 3 3 4 7 6" xfId="22461"/>
    <cellStyle name="Normal 3 3 4 7 6 2" xfId="22462"/>
    <cellStyle name="Normal 3 3 4 7 7" xfId="22463"/>
    <cellStyle name="Normal 3 3 4 7 8" xfId="22464"/>
    <cellStyle name="Normal 3 3 4 7 9" xfId="22465"/>
    <cellStyle name="Normal 3 3 4 8" xfId="22466"/>
    <cellStyle name="Normal 3 3 4 8 10" xfId="22467"/>
    <cellStyle name="Normal 3 3 4 8 11" xfId="22468"/>
    <cellStyle name="Normal 3 3 4 8 12" xfId="37384"/>
    <cellStyle name="Normal 3 3 4 8 2" xfId="22469"/>
    <cellStyle name="Normal 3 3 4 8 2 2" xfId="22470"/>
    <cellStyle name="Normal 3 3 4 8 2 2 2" xfId="22471"/>
    <cellStyle name="Normal 3 3 4 8 2 2 2 2" xfId="22472"/>
    <cellStyle name="Normal 3 3 4 8 2 2 3" xfId="22473"/>
    <cellStyle name="Normal 3 3 4 8 2 2 3 2" xfId="22474"/>
    <cellStyle name="Normal 3 3 4 8 2 2 4" xfId="22475"/>
    <cellStyle name="Normal 3 3 4 8 2 2 4 2" xfId="22476"/>
    <cellStyle name="Normal 3 3 4 8 2 2 5" xfId="22477"/>
    <cellStyle name="Normal 3 3 4 8 2 2 6" xfId="22478"/>
    <cellStyle name="Normal 3 3 4 8 2 2 7" xfId="37385"/>
    <cellStyle name="Normal 3 3 4 8 2 3" xfId="22479"/>
    <cellStyle name="Normal 3 3 4 8 2 3 2" xfId="22480"/>
    <cellStyle name="Normal 3 3 4 8 2 4" xfId="22481"/>
    <cellStyle name="Normal 3 3 4 8 2 4 2" xfId="22482"/>
    <cellStyle name="Normal 3 3 4 8 2 5" xfId="22483"/>
    <cellStyle name="Normal 3 3 4 8 2 5 2" xfId="22484"/>
    <cellStyle name="Normal 3 3 4 8 2 6" xfId="22485"/>
    <cellStyle name="Normal 3 3 4 8 2 7" xfId="22486"/>
    <cellStyle name="Normal 3 3 4 8 2 8" xfId="22487"/>
    <cellStyle name="Normal 3 3 4 8 2 9" xfId="37386"/>
    <cellStyle name="Normal 3 3 4 8 3" xfId="22488"/>
    <cellStyle name="Normal 3 3 4 8 3 2" xfId="22489"/>
    <cellStyle name="Normal 3 3 4 8 3 2 2" xfId="22490"/>
    <cellStyle name="Normal 3 3 4 8 3 3" xfId="22491"/>
    <cellStyle name="Normal 3 3 4 8 3 3 2" xfId="22492"/>
    <cellStyle name="Normal 3 3 4 8 3 4" xfId="22493"/>
    <cellStyle name="Normal 3 3 4 8 3 4 2" xfId="22494"/>
    <cellStyle name="Normal 3 3 4 8 3 5" xfId="22495"/>
    <cellStyle name="Normal 3 3 4 8 3 6" xfId="22496"/>
    <cellStyle name="Normal 3 3 4 8 3 7" xfId="37387"/>
    <cellStyle name="Normal 3 3 4 8 4" xfId="22497"/>
    <cellStyle name="Normal 3 3 4 8 4 2" xfId="22498"/>
    <cellStyle name="Normal 3 3 4 8 5" xfId="22499"/>
    <cellStyle name="Normal 3 3 4 8 5 2" xfId="22500"/>
    <cellStyle name="Normal 3 3 4 8 6" xfId="22501"/>
    <cellStyle name="Normal 3 3 4 8 6 2" xfId="22502"/>
    <cellStyle name="Normal 3 3 4 8 7" xfId="22503"/>
    <cellStyle name="Normal 3 3 4 8 8" xfId="22504"/>
    <cellStyle name="Normal 3 3 4 8 9" xfId="22505"/>
    <cellStyle name="Normal 3 3 4 9" xfId="22506"/>
    <cellStyle name="Normal 3 3 4 9 10" xfId="22507"/>
    <cellStyle name="Normal 3 3 4 9 11" xfId="37388"/>
    <cellStyle name="Normal 3 3 4 9 2" xfId="22508"/>
    <cellStyle name="Normal 3 3 4 9 2 2" xfId="22509"/>
    <cellStyle name="Normal 3 3 4 9 2 2 2" xfId="22510"/>
    <cellStyle name="Normal 3 3 4 9 2 3" xfId="22511"/>
    <cellStyle name="Normal 3 3 4 9 2 3 2" xfId="22512"/>
    <cellStyle name="Normal 3 3 4 9 2 4" xfId="22513"/>
    <cellStyle name="Normal 3 3 4 9 2 4 2" xfId="22514"/>
    <cellStyle name="Normal 3 3 4 9 2 5" xfId="22515"/>
    <cellStyle name="Normal 3 3 4 9 2 6" xfId="22516"/>
    <cellStyle name="Normal 3 3 4 9 2 7" xfId="37389"/>
    <cellStyle name="Normal 3 3 4 9 3" xfId="22517"/>
    <cellStyle name="Normal 3 3 4 9 3 2" xfId="22518"/>
    <cellStyle name="Normal 3 3 4 9 4" xfId="22519"/>
    <cellStyle name="Normal 3 3 4 9 4 2" xfId="22520"/>
    <cellStyle name="Normal 3 3 4 9 5" xfId="22521"/>
    <cellStyle name="Normal 3 3 4 9 5 2" xfId="22522"/>
    <cellStyle name="Normal 3 3 4 9 6" xfId="22523"/>
    <cellStyle name="Normal 3 3 4 9 7" xfId="22524"/>
    <cellStyle name="Normal 3 3 4 9 8" xfId="22525"/>
    <cellStyle name="Normal 3 3 4 9 9" xfId="22526"/>
    <cellStyle name="Normal 3 3 4_Actual" xfId="22527"/>
    <cellStyle name="Normal 3 3 5" xfId="22528"/>
    <cellStyle name="Normal 3 3 5 10" xfId="22529"/>
    <cellStyle name="Normal 3 3 5 11" xfId="22530"/>
    <cellStyle name="Normal 3 3 5 12" xfId="22531"/>
    <cellStyle name="Normal 3 3 5 13" xfId="22532"/>
    <cellStyle name="Normal 3 3 5 14" xfId="22533"/>
    <cellStyle name="Normal 3 3 5 15" xfId="37390"/>
    <cellStyle name="Normal 3 3 5 2" xfId="22534"/>
    <cellStyle name="Normal 3 3 5 2 10" xfId="22535"/>
    <cellStyle name="Normal 3 3 5 2 11" xfId="22536"/>
    <cellStyle name="Normal 3 3 5 2 12" xfId="22537"/>
    <cellStyle name="Normal 3 3 5 2 13" xfId="37391"/>
    <cellStyle name="Normal 3 3 5 2 2" xfId="22538"/>
    <cellStyle name="Normal 3 3 5 2 2 10" xfId="22539"/>
    <cellStyle name="Normal 3 3 5 2 2 11" xfId="22540"/>
    <cellStyle name="Normal 3 3 5 2 2 12" xfId="37392"/>
    <cellStyle name="Normal 3 3 5 2 2 2" xfId="22541"/>
    <cellStyle name="Normal 3 3 5 2 2 2 2" xfId="22542"/>
    <cellStyle name="Normal 3 3 5 2 2 2 2 2" xfId="22543"/>
    <cellStyle name="Normal 3 3 5 2 2 2 2 2 2" xfId="22544"/>
    <cellStyle name="Normal 3 3 5 2 2 2 2 3" xfId="22545"/>
    <cellStyle name="Normal 3 3 5 2 2 2 2 3 2" xfId="22546"/>
    <cellStyle name="Normal 3 3 5 2 2 2 2 4" xfId="22547"/>
    <cellStyle name="Normal 3 3 5 2 2 2 2 4 2" xfId="22548"/>
    <cellStyle name="Normal 3 3 5 2 2 2 2 5" xfId="22549"/>
    <cellStyle name="Normal 3 3 5 2 2 2 2 6" xfId="22550"/>
    <cellStyle name="Normal 3 3 5 2 2 2 2 7" xfId="37393"/>
    <cellStyle name="Normal 3 3 5 2 2 2 3" xfId="22551"/>
    <cellStyle name="Normal 3 3 5 2 2 2 3 2" xfId="22552"/>
    <cellStyle name="Normal 3 3 5 2 2 2 4" xfId="22553"/>
    <cellStyle name="Normal 3 3 5 2 2 2 4 2" xfId="22554"/>
    <cellStyle name="Normal 3 3 5 2 2 2 5" xfId="22555"/>
    <cellStyle name="Normal 3 3 5 2 2 2 5 2" xfId="22556"/>
    <cellStyle name="Normal 3 3 5 2 2 2 6" xfId="22557"/>
    <cellStyle name="Normal 3 3 5 2 2 2 7" xfId="22558"/>
    <cellStyle name="Normal 3 3 5 2 2 2 8" xfId="22559"/>
    <cellStyle name="Normal 3 3 5 2 2 2 9" xfId="37394"/>
    <cellStyle name="Normal 3 3 5 2 2 3" xfId="22560"/>
    <cellStyle name="Normal 3 3 5 2 2 3 2" xfId="22561"/>
    <cellStyle name="Normal 3 3 5 2 2 3 2 2" xfId="22562"/>
    <cellStyle name="Normal 3 3 5 2 2 3 3" xfId="22563"/>
    <cellStyle name="Normal 3 3 5 2 2 3 3 2" xfId="22564"/>
    <cellStyle name="Normal 3 3 5 2 2 3 4" xfId="22565"/>
    <cellStyle name="Normal 3 3 5 2 2 3 4 2" xfId="22566"/>
    <cellStyle name="Normal 3 3 5 2 2 3 5" xfId="22567"/>
    <cellStyle name="Normal 3 3 5 2 2 3 6" xfId="22568"/>
    <cellStyle name="Normal 3 3 5 2 2 3 7" xfId="37395"/>
    <cellStyle name="Normal 3 3 5 2 2 4" xfId="22569"/>
    <cellStyle name="Normal 3 3 5 2 2 4 2" xfId="22570"/>
    <cellStyle name="Normal 3 3 5 2 2 5" xfId="22571"/>
    <cellStyle name="Normal 3 3 5 2 2 5 2" xfId="22572"/>
    <cellStyle name="Normal 3 3 5 2 2 6" xfId="22573"/>
    <cellStyle name="Normal 3 3 5 2 2 6 2" xfId="22574"/>
    <cellStyle name="Normal 3 3 5 2 2 7" xfId="22575"/>
    <cellStyle name="Normal 3 3 5 2 2 8" xfId="22576"/>
    <cellStyle name="Normal 3 3 5 2 2 9" xfId="22577"/>
    <cellStyle name="Normal 3 3 5 2 3" xfId="22578"/>
    <cellStyle name="Normal 3 3 5 2 3 2" xfId="22579"/>
    <cellStyle name="Normal 3 3 5 2 3 2 2" xfId="22580"/>
    <cellStyle name="Normal 3 3 5 2 3 2 2 2" xfId="22581"/>
    <cellStyle name="Normal 3 3 5 2 3 2 3" xfId="22582"/>
    <cellStyle name="Normal 3 3 5 2 3 2 3 2" xfId="22583"/>
    <cellStyle name="Normal 3 3 5 2 3 2 4" xfId="22584"/>
    <cellStyle name="Normal 3 3 5 2 3 2 4 2" xfId="22585"/>
    <cellStyle name="Normal 3 3 5 2 3 2 5" xfId="22586"/>
    <cellStyle name="Normal 3 3 5 2 3 2 6" xfId="22587"/>
    <cellStyle name="Normal 3 3 5 2 3 2 7" xfId="37396"/>
    <cellStyle name="Normal 3 3 5 2 3 3" xfId="22588"/>
    <cellStyle name="Normal 3 3 5 2 3 3 2" xfId="22589"/>
    <cellStyle name="Normal 3 3 5 2 3 4" xfId="22590"/>
    <cellStyle name="Normal 3 3 5 2 3 4 2" xfId="22591"/>
    <cellStyle name="Normal 3 3 5 2 3 5" xfId="22592"/>
    <cellStyle name="Normal 3 3 5 2 3 5 2" xfId="22593"/>
    <cellStyle name="Normal 3 3 5 2 3 6" xfId="22594"/>
    <cellStyle name="Normal 3 3 5 2 3 7" xfId="22595"/>
    <cellStyle name="Normal 3 3 5 2 3 8" xfId="22596"/>
    <cellStyle name="Normal 3 3 5 2 3 9" xfId="37397"/>
    <cellStyle name="Normal 3 3 5 2 4" xfId="22597"/>
    <cellStyle name="Normal 3 3 5 2 4 2" xfId="22598"/>
    <cellStyle name="Normal 3 3 5 2 4 2 2" xfId="22599"/>
    <cellStyle name="Normal 3 3 5 2 4 3" xfId="22600"/>
    <cellStyle name="Normal 3 3 5 2 4 3 2" xfId="22601"/>
    <cellStyle name="Normal 3 3 5 2 4 4" xfId="22602"/>
    <cellStyle name="Normal 3 3 5 2 4 4 2" xfId="22603"/>
    <cellStyle name="Normal 3 3 5 2 4 5" xfId="22604"/>
    <cellStyle name="Normal 3 3 5 2 4 6" xfId="22605"/>
    <cellStyle name="Normal 3 3 5 2 4 7" xfId="37398"/>
    <cellStyle name="Normal 3 3 5 2 5" xfId="22606"/>
    <cellStyle name="Normal 3 3 5 2 5 2" xfId="22607"/>
    <cellStyle name="Normal 3 3 5 2 6" xfId="22608"/>
    <cellStyle name="Normal 3 3 5 2 6 2" xfId="22609"/>
    <cellStyle name="Normal 3 3 5 2 7" xfId="22610"/>
    <cellStyle name="Normal 3 3 5 2 7 2" xfId="22611"/>
    <cellStyle name="Normal 3 3 5 2 8" xfId="22612"/>
    <cellStyle name="Normal 3 3 5 2 9" xfId="22613"/>
    <cellStyle name="Normal 3 3 5 2_Actual" xfId="22614"/>
    <cellStyle name="Normal 3 3 5 3" xfId="22615"/>
    <cellStyle name="Normal 3 3 5 3 10" xfId="22616"/>
    <cellStyle name="Normal 3 3 5 3 11" xfId="22617"/>
    <cellStyle name="Normal 3 3 5 3 12" xfId="22618"/>
    <cellStyle name="Normal 3 3 5 3 13" xfId="37399"/>
    <cellStyle name="Normal 3 3 5 3 2" xfId="22619"/>
    <cellStyle name="Normal 3 3 5 3 2 10" xfId="22620"/>
    <cellStyle name="Normal 3 3 5 3 2 11" xfId="22621"/>
    <cellStyle name="Normal 3 3 5 3 2 12" xfId="37400"/>
    <cellStyle name="Normal 3 3 5 3 2 2" xfId="22622"/>
    <cellStyle name="Normal 3 3 5 3 2 2 2" xfId="22623"/>
    <cellStyle name="Normal 3 3 5 3 2 2 2 2" xfId="22624"/>
    <cellStyle name="Normal 3 3 5 3 2 2 2 2 2" xfId="22625"/>
    <cellStyle name="Normal 3 3 5 3 2 2 2 3" xfId="22626"/>
    <cellStyle name="Normal 3 3 5 3 2 2 2 3 2" xfId="22627"/>
    <cellStyle name="Normal 3 3 5 3 2 2 2 4" xfId="22628"/>
    <cellStyle name="Normal 3 3 5 3 2 2 2 4 2" xfId="22629"/>
    <cellStyle name="Normal 3 3 5 3 2 2 2 5" xfId="22630"/>
    <cellStyle name="Normal 3 3 5 3 2 2 2 6" xfId="22631"/>
    <cellStyle name="Normal 3 3 5 3 2 2 2 7" xfId="37401"/>
    <cellStyle name="Normal 3 3 5 3 2 2 3" xfId="22632"/>
    <cellStyle name="Normal 3 3 5 3 2 2 3 2" xfId="22633"/>
    <cellStyle name="Normal 3 3 5 3 2 2 4" xfId="22634"/>
    <cellStyle name="Normal 3 3 5 3 2 2 4 2" xfId="22635"/>
    <cellStyle name="Normal 3 3 5 3 2 2 5" xfId="22636"/>
    <cellStyle name="Normal 3 3 5 3 2 2 5 2" xfId="22637"/>
    <cellStyle name="Normal 3 3 5 3 2 2 6" xfId="22638"/>
    <cellStyle name="Normal 3 3 5 3 2 2 7" xfId="22639"/>
    <cellStyle name="Normal 3 3 5 3 2 2 8" xfId="22640"/>
    <cellStyle name="Normal 3 3 5 3 2 2 9" xfId="37402"/>
    <cellStyle name="Normal 3 3 5 3 2 3" xfId="22641"/>
    <cellStyle name="Normal 3 3 5 3 2 3 2" xfId="22642"/>
    <cellStyle name="Normal 3 3 5 3 2 3 2 2" xfId="22643"/>
    <cellStyle name="Normal 3 3 5 3 2 3 3" xfId="22644"/>
    <cellStyle name="Normal 3 3 5 3 2 3 3 2" xfId="22645"/>
    <cellStyle name="Normal 3 3 5 3 2 3 4" xfId="22646"/>
    <cellStyle name="Normal 3 3 5 3 2 3 4 2" xfId="22647"/>
    <cellStyle name="Normal 3 3 5 3 2 3 5" xfId="22648"/>
    <cellStyle name="Normal 3 3 5 3 2 3 6" xfId="22649"/>
    <cellStyle name="Normal 3 3 5 3 2 3 7" xfId="37403"/>
    <cellStyle name="Normal 3 3 5 3 2 4" xfId="22650"/>
    <cellStyle name="Normal 3 3 5 3 2 4 2" xfId="22651"/>
    <cellStyle name="Normal 3 3 5 3 2 5" xfId="22652"/>
    <cellStyle name="Normal 3 3 5 3 2 5 2" xfId="22653"/>
    <cellStyle name="Normal 3 3 5 3 2 6" xfId="22654"/>
    <cellStyle name="Normal 3 3 5 3 2 6 2" xfId="22655"/>
    <cellStyle name="Normal 3 3 5 3 2 7" xfId="22656"/>
    <cellStyle name="Normal 3 3 5 3 2 8" xfId="22657"/>
    <cellStyle name="Normal 3 3 5 3 2 9" xfId="22658"/>
    <cellStyle name="Normal 3 3 5 3 3" xfId="22659"/>
    <cellStyle name="Normal 3 3 5 3 3 2" xfId="22660"/>
    <cellStyle name="Normal 3 3 5 3 3 2 2" xfId="22661"/>
    <cellStyle name="Normal 3 3 5 3 3 2 2 2" xfId="22662"/>
    <cellStyle name="Normal 3 3 5 3 3 2 3" xfId="22663"/>
    <cellStyle name="Normal 3 3 5 3 3 2 3 2" xfId="22664"/>
    <cellStyle name="Normal 3 3 5 3 3 2 4" xfId="22665"/>
    <cellStyle name="Normal 3 3 5 3 3 2 4 2" xfId="22666"/>
    <cellStyle name="Normal 3 3 5 3 3 2 5" xfId="22667"/>
    <cellStyle name="Normal 3 3 5 3 3 2 6" xfId="22668"/>
    <cellStyle name="Normal 3 3 5 3 3 2 7" xfId="37404"/>
    <cellStyle name="Normal 3 3 5 3 3 3" xfId="22669"/>
    <cellStyle name="Normal 3 3 5 3 3 3 2" xfId="22670"/>
    <cellStyle name="Normal 3 3 5 3 3 4" xfId="22671"/>
    <cellStyle name="Normal 3 3 5 3 3 4 2" xfId="22672"/>
    <cellStyle name="Normal 3 3 5 3 3 5" xfId="22673"/>
    <cellStyle name="Normal 3 3 5 3 3 5 2" xfId="22674"/>
    <cellStyle name="Normal 3 3 5 3 3 6" xfId="22675"/>
    <cellStyle name="Normal 3 3 5 3 3 7" xfId="22676"/>
    <cellStyle name="Normal 3 3 5 3 3 8" xfId="22677"/>
    <cellStyle name="Normal 3 3 5 3 3 9" xfId="37405"/>
    <cellStyle name="Normal 3 3 5 3 4" xfId="22678"/>
    <cellStyle name="Normal 3 3 5 3 4 2" xfId="22679"/>
    <cellStyle name="Normal 3 3 5 3 4 2 2" xfId="22680"/>
    <cellStyle name="Normal 3 3 5 3 4 3" xfId="22681"/>
    <cellStyle name="Normal 3 3 5 3 4 3 2" xfId="22682"/>
    <cellStyle name="Normal 3 3 5 3 4 4" xfId="22683"/>
    <cellStyle name="Normal 3 3 5 3 4 4 2" xfId="22684"/>
    <cellStyle name="Normal 3 3 5 3 4 5" xfId="22685"/>
    <cellStyle name="Normal 3 3 5 3 4 6" xfId="22686"/>
    <cellStyle name="Normal 3 3 5 3 4 7" xfId="37406"/>
    <cellStyle name="Normal 3 3 5 3 5" xfId="22687"/>
    <cellStyle name="Normal 3 3 5 3 5 2" xfId="22688"/>
    <cellStyle name="Normal 3 3 5 3 6" xfId="22689"/>
    <cellStyle name="Normal 3 3 5 3 6 2" xfId="22690"/>
    <cellStyle name="Normal 3 3 5 3 7" xfId="22691"/>
    <cellStyle name="Normal 3 3 5 3 7 2" xfId="22692"/>
    <cellStyle name="Normal 3 3 5 3 8" xfId="22693"/>
    <cellStyle name="Normal 3 3 5 3 9" xfId="22694"/>
    <cellStyle name="Normal 3 3 5 3_Actual" xfId="22695"/>
    <cellStyle name="Normal 3 3 5 4" xfId="22696"/>
    <cellStyle name="Normal 3 3 5 4 10" xfId="22697"/>
    <cellStyle name="Normal 3 3 5 4 11" xfId="22698"/>
    <cellStyle name="Normal 3 3 5 4 12" xfId="37407"/>
    <cellStyle name="Normal 3 3 5 4 2" xfId="22699"/>
    <cellStyle name="Normal 3 3 5 4 2 2" xfId="22700"/>
    <cellStyle name="Normal 3 3 5 4 2 2 2" xfId="22701"/>
    <cellStyle name="Normal 3 3 5 4 2 2 2 2" xfId="22702"/>
    <cellStyle name="Normal 3 3 5 4 2 2 3" xfId="22703"/>
    <cellStyle name="Normal 3 3 5 4 2 2 3 2" xfId="22704"/>
    <cellStyle name="Normal 3 3 5 4 2 2 4" xfId="22705"/>
    <cellStyle name="Normal 3 3 5 4 2 2 4 2" xfId="22706"/>
    <cellStyle name="Normal 3 3 5 4 2 2 5" xfId="22707"/>
    <cellStyle name="Normal 3 3 5 4 2 2 6" xfId="22708"/>
    <cellStyle name="Normal 3 3 5 4 2 2 7" xfId="37408"/>
    <cellStyle name="Normal 3 3 5 4 2 3" xfId="22709"/>
    <cellStyle name="Normal 3 3 5 4 2 3 2" xfId="22710"/>
    <cellStyle name="Normal 3 3 5 4 2 4" xfId="22711"/>
    <cellStyle name="Normal 3 3 5 4 2 4 2" xfId="22712"/>
    <cellStyle name="Normal 3 3 5 4 2 5" xfId="22713"/>
    <cellStyle name="Normal 3 3 5 4 2 5 2" xfId="22714"/>
    <cellStyle name="Normal 3 3 5 4 2 6" xfId="22715"/>
    <cellStyle name="Normal 3 3 5 4 2 7" xfId="22716"/>
    <cellStyle name="Normal 3 3 5 4 2 8" xfId="22717"/>
    <cellStyle name="Normal 3 3 5 4 2 9" xfId="37409"/>
    <cellStyle name="Normal 3 3 5 4 3" xfId="22718"/>
    <cellStyle name="Normal 3 3 5 4 3 2" xfId="22719"/>
    <cellStyle name="Normal 3 3 5 4 3 2 2" xfId="22720"/>
    <cellStyle name="Normal 3 3 5 4 3 3" xfId="22721"/>
    <cellStyle name="Normal 3 3 5 4 3 3 2" xfId="22722"/>
    <cellStyle name="Normal 3 3 5 4 3 4" xfId="22723"/>
    <cellStyle name="Normal 3 3 5 4 3 4 2" xfId="22724"/>
    <cellStyle name="Normal 3 3 5 4 3 5" xfId="22725"/>
    <cellStyle name="Normal 3 3 5 4 3 6" xfId="22726"/>
    <cellStyle name="Normal 3 3 5 4 3 7" xfId="37410"/>
    <cellStyle name="Normal 3 3 5 4 4" xfId="22727"/>
    <cellStyle name="Normal 3 3 5 4 4 2" xfId="22728"/>
    <cellStyle name="Normal 3 3 5 4 5" xfId="22729"/>
    <cellStyle name="Normal 3 3 5 4 5 2" xfId="22730"/>
    <cellStyle name="Normal 3 3 5 4 6" xfId="22731"/>
    <cellStyle name="Normal 3 3 5 4 6 2" xfId="22732"/>
    <cellStyle name="Normal 3 3 5 4 7" xfId="22733"/>
    <cellStyle name="Normal 3 3 5 4 8" xfId="22734"/>
    <cellStyle name="Normal 3 3 5 4 9" xfId="22735"/>
    <cellStyle name="Normal 3 3 5 5" xfId="22736"/>
    <cellStyle name="Normal 3 3 5 5 2" xfId="22737"/>
    <cellStyle name="Normal 3 3 5 5 2 2" xfId="22738"/>
    <cellStyle name="Normal 3 3 5 5 2 2 2" xfId="22739"/>
    <cellStyle name="Normal 3 3 5 5 2 3" xfId="22740"/>
    <cellStyle name="Normal 3 3 5 5 2 3 2" xfId="22741"/>
    <cellStyle name="Normal 3 3 5 5 2 4" xfId="22742"/>
    <cellStyle name="Normal 3 3 5 5 2 4 2" xfId="22743"/>
    <cellStyle name="Normal 3 3 5 5 2 5" xfId="22744"/>
    <cellStyle name="Normal 3 3 5 5 2 6" xfId="22745"/>
    <cellStyle name="Normal 3 3 5 5 2 7" xfId="37411"/>
    <cellStyle name="Normal 3 3 5 5 3" xfId="22746"/>
    <cellStyle name="Normal 3 3 5 5 3 2" xfId="22747"/>
    <cellStyle name="Normal 3 3 5 5 4" xfId="22748"/>
    <cellStyle name="Normal 3 3 5 5 4 2" xfId="22749"/>
    <cellStyle name="Normal 3 3 5 5 5" xfId="22750"/>
    <cellStyle name="Normal 3 3 5 5 5 2" xfId="22751"/>
    <cellStyle name="Normal 3 3 5 5 6" xfId="22752"/>
    <cellStyle name="Normal 3 3 5 5 7" xfId="22753"/>
    <cellStyle name="Normal 3 3 5 5 8" xfId="22754"/>
    <cellStyle name="Normal 3 3 5 5 9" xfId="37412"/>
    <cellStyle name="Normal 3 3 5 6" xfId="22755"/>
    <cellStyle name="Normal 3 3 5 6 2" xfId="22756"/>
    <cellStyle name="Normal 3 3 5 6 2 2" xfId="22757"/>
    <cellStyle name="Normal 3 3 5 6 3" xfId="22758"/>
    <cellStyle name="Normal 3 3 5 6 3 2" xfId="22759"/>
    <cellStyle name="Normal 3 3 5 6 4" xfId="22760"/>
    <cellStyle name="Normal 3 3 5 6 4 2" xfId="22761"/>
    <cellStyle name="Normal 3 3 5 6 5" xfId="22762"/>
    <cellStyle name="Normal 3 3 5 6 6" xfId="22763"/>
    <cellStyle name="Normal 3 3 5 6 7" xfId="37413"/>
    <cellStyle name="Normal 3 3 5 7" xfId="22764"/>
    <cellStyle name="Normal 3 3 5 7 2" xfId="22765"/>
    <cellStyle name="Normal 3 3 5 8" xfId="22766"/>
    <cellStyle name="Normal 3 3 5 8 2" xfId="22767"/>
    <cellStyle name="Normal 3 3 5 9" xfId="22768"/>
    <cellStyle name="Normal 3 3 5 9 2" xfId="22769"/>
    <cellStyle name="Normal 3 3 5_Actual" xfId="22770"/>
    <cellStyle name="Normal 3 3 6" xfId="22771"/>
    <cellStyle name="Normal 3 3 6 10" xfId="22772"/>
    <cellStyle name="Normal 3 3 6 11" xfId="22773"/>
    <cellStyle name="Normal 3 3 6 12" xfId="22774"/>
    <cellStyle name="Normal 3 3 6 13" xfId="22775"/>
    <cellStyle name="Normal 3 3 6 14" xfId="22776"/>
    <cellStyle name="Normal 3 3 6 15" xfId="37414"/>
    <cellStyle name="Normal 3 3 6 2" xfId="22777"/>
    <cellStyle name="Normal 3 3 6 2 10" xfId="22778"/>
    <cellStyle name="Normal 3 3 6 2 11" xfId="22779"/>
    <cellStyle name="Normal 3 3 6 2 12" xfId="22780"/>
    <cellStyle name="Normal 3 3 6 2 13" xfId="37415"/>
    <cellStyle name="Normal 3 3 6 2 2" xfId="22781"/>
    <cellStyle name="Normal 3 3 6 2 2 10" xfId="22782"/>
    <cellStyle name="Normal 3 3 6 2 2 11" xfId="22783"/>
    <cellStyle name="Normal 3 3 6 2 2 12" xfId="37416"/>
    <cellStyle name="Normal 3 3 6 2 2 2" xfId="22784"/>
    <cellStyle name="Normal 3 3 6 2 2 2 2" xfId="22785"/>
    <cellStyle name="Normal 3 3 6 2 2 2 2 2" xfId="22786"/>
    <cellStyle name="Normal 3 3 6 2 2 2 2 2 2" xfId="22787"/>
    <cellStyle name="Normal 3 3 6 2 2 2 2 3" xfId="22788"/>
    <cellStyle name="Normal 3 3 6 2 2 2 2 3 2" xfId="22789"/>
    <cellStyle name="Normal 3 3 6 2 2 2 2 4" xfId="22790"/>
    <cellStyle name="Normal 3 3 6 2 2 2 2 4 2" xfId="22791"/>
    <cellStyle name="Normal 3 3 6 2 2 2 2 5" xfId="22792"/>
    <cellStyle name="Normal 3 3 6 2 2 2 2 6" xfId="22793"/>
    <cellStyle name="Normal 3 3 6 2 2 2 2 7" xfId="37417"/>
    <cellStyle name="Normal 3 3 6 2 2 2 3" xfId="22794"/>
    <cellStyle name="Normal 3 3 6 2 2 2 3 2" xfId="22795"/>
    <cellStyle name="Normal 3 3 6 2 2 2 4" xfId="22796"/>
    <cellStyle name="Normal 3 3 6 2 2 2 4 2" xfId="22797"/>
    <cellStyle name="Normal 3 3 6 2 2 2 5" xfId="22798"/>
    <cellStyle name="Normal 3 3 6 2 2 2 5 2" xfId="22799"/>
    <cellStyle name="Normal 3 3 6 2 2 2 6" xfId="22800"/>
    <cellStyle name="Normal 3 3 6 2 2 2 7" xfId="22801"/>
    <cellStyle name="Normal 3 3 6 2 2 2 8" xfId="22802"/>
    <cellStyle name="Normal 3 3 6 2 2 2 9" xfId="37418"/>
    <cellStyle name="Normal 3 3 6 2 2 3" xfId="22803"/>
    <cellStyle name="Normal 3 3 6 2 2 3 2" xfId="22804"/>
    <cellStyle name="Normal 3 3 6 2 2 3 2 2" xfId="22805"/>
    <cellStyle name="Normal 3 3 6 2 2 3 3" xfId="22806"/>
    <cellStyle name="Normal 3 3 6 2 2 3 3 2" xfId="22807"/>
    <cellStyle name="Normal 3 3 6 2 2 3 4" xfId="22808"/>
    <cellStyle name="Normal 3 3 6 2 2 3 4 2" xfId="22809"/>
    <cellStyle name="Normal 3 3 6 2 2 3 5" xfId="22810"/>
    <cellStyle name="Normal 3 3 6 2 2 3 6" xfId="22811"/>
    <cellStyle name="Normal 3 3 6 2 2 3 7" xfId="37419"/>
    <cellStyle name="Normal 3 3 6 2 2 4" xfId="22812"/>
    <cellStyle name="Normal 3 3 6 2 2 4 2" xfId="22813"/>
    <cellStyle name="Normal 3 3 6 2 2 5" xfId="22814"/>
    <cellStyle name="Normal 3 3 6 2 2 5 2" xfId="22815"/>
    <cellStyle name="Normal 3 3 6 2 2 6" xfId="22816"/>
    <cellStyle name="Normal 3 3 6 2 2 6 2" xfId="22817"/>
    <cellStyle name="Normal 3 3 6 2 2 7" xfId="22818"/>
    <cellStyle name="Normal 3 3 6 2 2 8" xfId="22819"/>
    <cellStyle name="Normal 3 3 6 2 2 9" xfId="22820"/>
    <cellStyle name="Normal 3 3 6 2 3" xfId="22821"/>
    <cellStyle name="Normal 3 3 6 2 3 2" xfId="22822"/>
    <cellStyle name="Normal 3 3 6 2 3 2 2" xfId="22823"/>
    <cellStyle name="Normal 3 3 6 2 3 2 2 2" xfId="22824"/>
    <cellStyle name="Normal 3 3 6 2 3 2 3" xfId="22825"/>
    <cellStyle name="Normal 3 3 6 2 3 2 3 2" xfId="22826"/>
    <cellStyle name="Normal 3 3 6 2 3 2 4" xfId="22827"/>
    <cellStyle name="Normal 3 3 6 2 3 2 4 2" xfId="22828"/>
    <cellStyle name="Normal 3 3 6 2 3 2 5" xfId="22829"/>
    <cellStyle name="Normal 3 3 6 2 3 2 6" xfId="22830"/>
    <cellStyle name="Normal 3 3 6 2 3 2 7" xfId="37420"/>
    <cellStyle name="Normal 3 3 6 2 3 3" xfId="22831"/>
    <cellStyle name="Normal 3 3 6 2 3 3 2" xfId="22832"/>
    <cellStyle name="Normal 3 3 6 2 3 4" xfId="22833"/>
    <cellStyle name="Normal 3 3 6 2 3 4 2" xfId="22834"/>
    <cellStyle name="Normal 3 3 6 2 3 5" xfId="22835"/>
    <cellStyle name="Normal 3 3 6 2 3 5 2" xfId="22836"/>
    <cellStyle name="Normal 3 3 6 2 3 6" xfId="22837"/>
    <cellStyle name="Normal 3 3 6 2 3 7" xfId="22838"/>
    <cellStyle name="Normal 3 3 6 2 3 8" xfId="22839"/>
    <cellStyle name="Normal 3 3 6 2 3 9" xfId="37421"/>
    <cellStyle name="Normal 3 3 6 2 4" xfId="22840"/>
    <cellStyle name="Normal 3 3 6 2 4 2" xfId="22841"/>
    <cellStyle name="Normal 3 3 6 2 4 2 2" xfId="22842"/>
    <cellStyle name="Normal 3 3 6 2 4 3" xfId="22843"/>
    <cellStyle name="Normal 3 3 6 2 4 3 2" xfId="22844"/>
    <cellStyle name="Normal 3 3 6 2 4 4" xfId="22845"/>
    <cellStyle name="Normal 3 3 6 2 4 4 2" xfId="22846"/>
    <cellStyle name="Normal 3 3 6 2 4 5" xfId="22847"/>
    <cellStyle name="Normal 3 3 6 2 4 6" xfId="22848"/>
    <cellStyle name="Normal 3 3 6 2 4 7" xfId="37422"/>
    <cellStyle name="Normal 3 3 6 2 5" xfId="22849"/>
    <cellStyle name="Normal 3 3 6 2 5 2" xfId="22850"/>
    <cellStyle name="Normal 3 3 6 2 6" xfId="22851"/>
    <cellStyle name="Normal 3 3 6 2 6 2" xfId="22852"/>
    <cellStyle name="Normal 3 3 6 2 7" xfId="22853"/>
    <cellStyle name="Normal 3 3 6 2 7 2" xfId="22854"/>
    <cellStyle name="Normal 3 3 6 2 8" xfId="22855"/>
    <cellStyle name="Normal 3 3 6 2 9" xfId="22856"/>
    <cellStyle name="Normal 3 3 6 2_Actual" xfId="22857"/>
    <cellStyle name="Normal 3 3 6 3" xfId="22858"/>
    <cellStyle name="Normal 3 3 6 3 10" xfId="22859"/>
    <cellStyle name="Normal 3 3 6 3 11" xfId="22860"/>
    <cellStyle name="Normal 3 3 6 3 12" xfId="22861"/>
    <cellStyle name="Normal 3 3 6 3 13" xfId="37423"/>
    <cellStyle name="Normal 3 3 6 3 2" xfId="22862"/>
    <cellStyle name="Normal 3 3 6 3 2 10" xfId="22863"/>
    <cellStyle name="Normal 3 3 6 3 2 11" xfId="22864"/>
    <cellStyle name="Normal 3 3 6 3 2 12" xfId="37424"/>
    <cellStyle name="Normal 3 3 6 3 2 2" xfId="22865"/>
    <cellStyle name="Normal 3 3 6 3 2 2 2" xfId="22866"/>
    <cellStyle name="Normal 3 3 6 3 2 2 2 2" xfId="22867"/>
    <cellStyle name="Normal 3 3 6 3 2 2 2 2 2" xfId="22868"/>
    <cellStyle name="Normal 3 3 6 3 2 2 2 3" xfId="22869"/>
    <cellStyle name="Normal 3 3 6 3 2 2 2 3 2" xfId="22870"/>
    <cellStyle name="Normal 3 3 6 3 2 2 2 4" xfId="22871"/>
    <cellStyle name="Normal 3 3 6 3 2 2 2 4 2" xfId="22872"/>
    <cellStyle name="Normal 3 3 6 3 2 2 2 5" xfId="22873"/>
    <cellStyle name="Normal 3 3 6 3 2 2 2 6" xfId="22874"/>
    <cellStyle name="Normal 3 3 6 3 2 2 2 7" xfId="37425"/>
    <cellStyle name="Normal 3 3 6 3 2 2 3" xfId="22875"/>
    <cellStyle name="Normal 3 3 6 3 2 2 3 2" xfId="22876"/>
    <cellStyle name="Normal 3 3 6 3 2 2 4" xfId="22877"/>
    <cellStyle name="Normal 3 3 6 3 2 2 4 2" xfId="22878"/>
    <cellStyle name="Normal 3 3 6 3 2 2 5" xfId="22879"/>
    <cellStyle name="Normal 3 3 6 3 2 2 5 2" xfId="22880"/>
    <cellStyle name="Normal 3 3 6 3 2 2 6" xfId="22881"/>
    <cellStyle name="Normal 3 3 6 3 2 2 7" xfId="22882"/>
    <cellStyle name="Normal 3 3 6 3 2 2 8" xfId="22883"/>
    <cellStyle name="Normal 3 3 6 3 2 2 9" xfId="37426"/>
    <cellStyle name="Normal 3 3 6 3 2 3" xfId="22884"/>
    <cellStyle name="Normal 3 3 6 3 2 3 2" xfId="22885"/>
    <cellStyle name="Normal 3 3 6 3 2 3 2 2" xfId="22886"/>
    <cellStyle name="Normal 3 3 6 3 2 3 3" xfId="22887"/>
    <cellStyle name="Normal 3 3 6 3 2 3 3 2" xfId="22888"/>
    <cellStyle name="Normal 3 3 6 3 2 3 4" xfId="22889"/>
    <cellStyle name="Normal 3 3 6 3 2 3 4 2" xfId="22890"/>
    <cellStyle name="Normal 3 3 6 3 2 3 5" xfId="22891"/>
    <cellStyle name="Normal 3 3 6 3 2 3 6" xfId="22892"/>
    <cellStyle name="Normal 3 3 6 3 2 3 7" xfId="37427"/>
    <cellStyle name="Normal 3 3 6 3 2 4" xfId="22893"/>
    <cellStyle name="Normal 3 3 6 3 2 4 2" xfId="22894"/>
    <cellStyle name="Normal 3 3 6 3 2 5" xfId="22895"/>
    <cellStyle name="Normal 3 3 6 3 2 5 2" xfId="22896"/>
    <cellStyle name="Normal 3 3 6 3 2 6" xfId="22897"/>
    <cellStyle name="Normal 3 3 6 3 2 6 2" xfId="22898"/>
    <cellStyle name="Normal 3 3 6 3 2 7" xfId="22899"/>
    <cellStyle name="Normal 3 3 6 3 2 8" xfId="22900"/>
    <cellStyle name="Normal 3 3 6 3 2 9" xfId="22901"/>
    <cellStyle name="Normal 3 3 6 3 3" xfId="22902"/>
    <cellStyle name="Normal 3 3 6 3 3 2" xfId="22903"/>
    <cellStyle name="Normal 3 3 6 3 3 2 2" xfId="22904"/>
    <cellStyle name="Normal 3 3 6 3 3 2 2 2" xfId="22905"/>
    <cellStyle name="Normal 3 3 6 3 3 2 3" xfId="22906"/>
    <cellStyle name="Normal 3 3 6 3 3 2 3 2" xfId="22907"/>
    <cellStyle name="Normal 3 3 6 3 3 2 4" xfId="22908"/>
    <cellStyle name="Normal 3 3 6 3 3 2 4 2" xfId="22909"/>
    <cellStyle name="Normal 3 3 6 3 3 2 5" xfId="22910"/>
    <cellStyle name="Normal 3 3 6 3 3 2 6" xfId="22911"/>
    <cellStyle name="Normal 3 3 6 3 3 2 7" xfId="37428"/>
    <cellStyle name="Normal 3 3 6 3 3 3" xfId="22912"/>
    <cellStyle name="Normal 3 3 6 3 3 3 2" xfId="22913"/>
    <cellStyle name="Normal 3 3 6 3 3 4" xfId="22914"/>
    <cellStyle name="Normal 3 3 6 3 3 4 2" xfId="22915"/>
    <cellStyle name="Normal 3 3 6 3 3 5" xfId="22916"/>
    <cellStyle name="Normal 3 3 6 3 3 5 2" xfId="22917"/>
    <cellStyle name="Normal 3 3 6 3 3 6" xfId="22918"/>
    <cellStyle name="Normal 3 3 6 3 3 7" xfId="22919"/>
    <cellStyle name="Normal 3 3 6 3 3 8" xfId="22920"/>
    <cellStyle name="Normal 3 3 6 3 3 9" xfId="37429"/>
    <cellStyle name="Normal 3 3 6 3 4" xfId="22921"/>
    <cellStyle name="Normal 3 3 6 3 4 2" xfId="22922"/>
    <cellStyle name="Normal 3 3 6 3 4 2 2" xfId="22923"/>
    <cellStyle name="Normal 3 3 6 3 4 3" xfId="22924"/>
    <cellStyle name="Normal 3 3 6 3 4 3 2" xfId="22925"/>
    <cellStyle name="Normal 3 3 6 3 4 4" xfId="22926"/>
    <cellStyle name="Normal 3 3 6 3 4 4 2" xfId="22927"/>
    <cellStyle name="Normal 3 3 6 3 4 5" xfId="22928"/>
    <cellStyle name="Normal 3 3 6 3 4 6" xfId="22929"/>
    <cellStyle name="Normal 3 3 6 3 4 7" xfId="37430"/>
    <cellStyle name="Normal 3 3 6 3 5" xfId="22930"/>
    <cellStyle name="Normal 3 3 6 3 5 2" xfId="22931"/>
    <cellStyle name="Normal 3 3 6 3 6" xfId="22932"/>
    <cellStyle name="Normal 3 3 6 3 6 2" xfId="22933"/>
    <cellStyle name="Normal 3 3 6 3 7" xfId="22934"/>
    <cellStyle name="Normal 3 3 6 3 7 2" xfId="22935"/>
    <cellStyle name="Normal 3 3 6 3 8" xfId="22936"/>
    <cellStyle name="Normal 3 3 6 3 9" xfId="22937"/>
    <cellStyle name="Normal 3 3 6 3_Actual" xfId="22938"/>
    <cellStyle name="Normal 3 3 6 4" xfId="22939"/>
    <cellStyle name="Normal 3 3 6 4 10" xfId="22940"/>
    <cellStyle name="Normal 3 3 6 4 11" xfId="22941"/>
    <cellStyle name="Normal 3 3 6 4 12" xfId="37431"/>
    <cellStyle name="Normal 3 3 6 4 2" xfId="22942"/>
    <cellStyle name="Normal 3 3 6 4 2 2" xfId="22943"/>
    <cellStyle name="Normal 3 3 6 4 2 2 2" xfId="22944"/>
    <cellStyle name="Normal 3 3 6 4 2 2 2 2" xfId="22945"/>
    <cellStyle name="Normal 3 3 6 4 2 2 3" xfId="22946"/>
    <cellStyle name="Normal 3 3 6 4 2 2 3 2" xfId="22947"/>
    <cellStyle name="Normal 3 3 6 4 2 2 4" xfId="22948"/>
    <cellStyle name="Normal 3 3 6 4 2 2 4 2" xfId="22949"/>
    <cellStyle name="Normal 3 3 6 4 2 2 5" xfId="22950"/>
    <cellStyle name="Normal 3 3 6 4 2 2 6" xfId="22951"/>
    <cellStyle name="Normal 3 3 6 4 2 2 7" xfId="37432"/>
    <cellStyle name="Normal 3 3 6 4 2 3" xfId="22952"/>
    <cellStyle name="Normal 3 3 6 4 2 3 2" xfId="22953"/>
    <cellStyle name="Normal 3 3 6 4 2 4" xfId="22954"/>
    <cellStyle name="Normal 3 3 6 4 2 4 2" xfId="22955"/>
    <cellStyle name="Normal 3 3 6 4 2 5" xfId="22956"/>
    <cellStyle name="Normal 3 3 6 4 2 5 2" xfId="22957"/>
    <cellStyle name="Normal 3 3 6 4 2 6" xfId="22958"/>
    <cellStyle name="Normal 3 3 6 4 2 7" xfId="22959"/>
    <cellStyle name="Normal 3 3 6 4 2 8" xfId="22960"/>
    <cellStyle name="Normal 3 3 6 4 2 9" xfId="37433"/>
    <cellStyle name="Normal 3 3 6 4 3" xfId="22961"/>
    <cellStyle name="Normal 3 3 6 4 3 2" xfId="22962"/>
    <cellStyle name="Normal 3 3 6 4 3 2 2" xfId="22963"/>
    <cellStyle name="Normal 3 3 6 4 3 3" xfId="22964"/>
    <cellStyle name="Normal 3 3 6 4 3 3 2" xfId="22965"/>
    <cellStyle name="Normal 3 3 6 4 3 4" xfId="22966"/>
    <cellStyle name="Normal 3 3 6 4 3 4 2" xfId="22967"/>
    <cellStyle name="Normal 3 3 6 4 3 5" xfId="22968"/>
    <cellStyle name="Normal 3 3 6 4 3 6" xfId="22969"/>
    <cellStyle name="Normal 3 3 6 4 3 7" xfId="37434"/>
    <cellStyle name="Normal 3 3 6 4 4" xfId="22970"/>
    <cellStyle name="Normal 3 3 6 4 4 2" xfId="22971"/>
    <cellStyle name="Normal 3 3 6 4 5" xfId="22972"/>
    <cellStyle name="Normal 3 3 6 4 5 2" xfId="22973"/>
    <cellStyle name="Normal 3 3 6 4 6" xfId="22974"/>
    <cellStyle name="Normal 3 3 6 4 6 2" xfId="22975"/>
    <cellStyle name="Normal 3 3 6 4 7" xfId="22976"/>
    <cellStyle name="Normal 3 3 6 4 8" xfId="22977"/>
    <cellStyle name="Normal 3 3 6 4 9" xfId="22978"/>
    <cellStyle name="Normal 3 3 6 5" xfId="22979"/>
    <cellStyle name="Normal 3 3 6 5 2" xfId="22980"/>
    <cellStyle name="Normal 3 3 6 5 2 2" xfId="22981"/>
    <cellStyle name="Normal 3 3 6 5 2 2 2" xfId="22982"/>
    <cellStyle name="Normal 3 3 6 5 2 3" xfId="22983"/>
    <cellStyle name="Normal 3 3 6 5 2 3 2" xfId="22984"/>
    <cellStyle name="Normal 3 3 6 5 2 4" xfId="22985"/>
    <cellStyle name="Normal 3 3 6 5 2 4 2" xfId="22986"/>
    <cellStyle name="Normal 3 3 6 5 2 5" xfId="22987"/>
    <cellStyle name="Normal 3 3 6 5 2 6" xfId="22988"/>
    <cellStyle name="Normal 3 3 6 5 2 7" xfId="37435"/>
    <cellStyle name="Normal 3 3 6 5 3" xfId="22989"/>
    <cellStyle name="Normal 3 3 6 5 3 2" xfId="22990"/>
    <cellStyle name="Normal 3 3 6 5 4" xfId="22991"/>
    <cellStyle name="Normal 3 3 6 5 4 2" xfId="22992"/>
    <cellStyle name="Normal 3 3 6 5 5" xfId="22993"/>
    <cellStyle name="Normal 3 3 6 5 5 2" xfId="22994"/>
    <cellStyle name="Normal 3 3 6 5 6" xfId="22995"/>
    <cellStyle name="Normal 3 3 6 5 7" xfId="22996"/>
    <cellStyle name="Normal 3 3 6 5 8" xfId="22997"/>
    <cellStyle name="Normal 3 3 6 5 9" xfId="37436"/>
    <cellStyle name="Normal 3 3 6 6" xfId="22998"/>
    <cellStyle name="Normal 3 3 6 6 2" xfId="22999"/>
    <cellStyle name="Normal 3 3 6 6 2 2" xfId="23000"/>
    <cellStyle name="Normal 3 3 6 6 3" xfId="23001"/>
    <cellStyle name="Normal 3 3 6 6 3 2" xfId="23002"/>
    <cellStyle name="Normal 3 3 6 6 4" xfId="23003"/>
    <cellStyle name="Normal 3 3 6 6 4 2" xfId="23004"/>
    <cellStyle name="Normal 3 3 6 6 5" xfId="23005"/>
    <cellStyle name="Normal 3 3 6 6 6" xfId="23006"/>
    <cellStyle name="Normal 3 3 6 6 7" xfId="37437"/>
    <cellStyle name="Normal 3 3 6 7" xfId="23007"/>
    <cellStyle name="Normal 3 3 6 7 2" xfId="23008"/>
    <cellStyle name="Normal 3 3 6 8" xfId="23009"/>
    <cellStyle name="Normal 3 3 6 8 2" xfId="23010"/>
    <cellStyle name="Normal 3 3 6 9" xfId="23011"/>
    <cellStyle name="Normal 3 3 6 9 2" xfId="23012"/>
    <cellStyle name="Normal 3 3 6_Actual" xfId="23013"/>
    <cellStyle name="Normal 3 3 7" xfId="23014"/>
    <cellStyle name="Normal 3 3 7 10" xfId="23015"/>
    <cellStyle name="Normal 3 3 7 11" xfId="23016"/>
    <cellStyle name="Normal 3 3 7 12" xfId="23017"/>
    <cellStyle name="Normal 3 3 7 13" xfId="23018"/>
    <cellStyle name="Normal 3 3 7 14" xfId="23019"/>
    <cellStyle name="Normal 3 3 7 15" xfId="37438"/>
    <cellStyle name="Normal 3 3 7 2" xfId="23020"/>
    <cellStyle name="Normal 3 3 7 2 10" xfId="23021"/>
    <cellStyle name="Normal 3 3 7 2 11" xfId="23022"/>
    <cellStyle name="Normal 3 3 7 2 12" xfId="23023"/>
    <cellStyle name="Normal 3 3 7 2 13" xfId="37439"/>
    <cellStyle name="Normal 3 3 7 2 2" xfId="23024"/>
    <cellStyle name="Normal 3 3 7 2 2 10" xfId="23025"/>
    <cellStyle name="Normal 3 3 7 2 2 11" xfId="23026"/>
    <cellStyle name="Normal 3 3 7 2 2 12" xfId="37440"/>
    <cellStyle name="Normal 3 3 7 2 2 2" xfId="23027"/>
    <cellStyle name="Normal 3 3 7 2 2 2 2" xfId="23028"/>
    <cellStyle name="Normal 3 3 7 2 2 2 2 2" xfId="23029"/>
    <cellStyle name="Normal 3 3 7 2 2 2 2 2 2" xfId="23030"/>
    <cellStyle name="Normal 3 3 7 2 2 2 2 3" xfId="23031"/>
    <cellStyle name="Normal 3 3 7 2 2 2 2 3 2" xfId="23032"/>
    <cellStyle name="Normal 3 3 7 2 2 2 2 4" xfId="23033"/>
    <cellStyle name="Normal 3 3 7 2 2 2 2 4 2" xfId="23034"/>
    <cellStyle name="Normal 3 3 7 2 2 2 2 5" xfId="23035"/>
    <cellStyle name="Normal 3 3 7 2 2 2 2 6" xfId="23036"/>
    <cellStyle name="Normal 3 3 7 2 2 2 2 7" xfId="37441"/>
    <cellStyle name="Normal 3 3 7 2 2 2 3" xfId="23037"/>
    <cellStyle name="Normal 3 3 7 2 2 2 3 2" xfId="23038"/>
    <cellStyle name="Normal 3 3 7 2 2 2 4" xfId="23039"/>
    <cellStyle name="Normal 3 3 7 2 2 2 4 2" xfId="23040"/>
    <cellStyle name="Normal 3 3 7 2 2 2 5" xfId="23041"/>
    <cellStyle name="Normal 3 3 7 2 2 2 5 2" xfId="23042"/>
    <cellStyle name="Normal 3 3 7 2 2 2 6" xfId="23043"/>
    <cellStyle name="Normal 3 3 7 2 2 2 7" xfId="23044"/>
    <cellStyle name="Normal 3 3 7 2 2 2 8" xfId="23045"/>
    <cellStyle name="Normal 3 3 7 2 2 2 9" xfId="37442"/>
    <cellStyle name="Normal 3 3 7 2 2 3" xfId="23046"/>
    <cellStyle name="Normal 3 3 7 2 2 3 2" xfId="23047"/>
    <cellStyle name="Normal 3 3 7 2 2 3 2 2" xfId="23048"/>
    <cellStyle name="Normal 3 3 7 2 2 3 3" xfId="23049"/>
    <cellStyle name="Normal 3 3 7 2 2 3 3 2" xfId="23050"/>
    <cellStyle name="Normal 3 3 7 2 2 3 4" xfId="23051"/>
    <cellStyle name="Normal 3 3 7 2 2 3 4 2" xfId="23052"/>
    <cellStyle name="Normal 3 3 7 2 2 3 5" xfId="23053"/>
    <cellStyle name="Normal 3 3 7 2 2 3 6" xfId="23054"/>
    <cellStyle name="Normal 3 3 7 2 2 3 7" xfId="37443"/>
    <cellStyle name="Normal 3 3 7 2 2 4" xfId="23055"/>
    <cellStyle name="Normal 3 3 7 2 2 4 2" xfId="23056"/>
    <cellStyle name="Normal 3 3 7 2 2 5" xfId="23057"/>
    <cellStyle name="Normal 3 3 7 2 2 5 2" xfId="23058"/>
    <cellStyle name="Normal 3 3 7 2 2 6" xfId="23059"/>
    <cellStyle name="Normal 3 3 7 2 2 6 2" xfId="23060"/>
    <cellStyle name="Normal 3 3 7 2 2 7" xfId="23061"/>
    <cellStyle name="Normal 3 3 7 2 2 8" xfId="23062"/>
    <cellStyle name="Normal 3 3 7 2 2 9" xfId="23063"/>
    <cellStyle name="Normal 3 3 7 2 3" xfId="23064"/>
    <cellStyle name="Normal 3 3 7 2 3 2" xfId="23065"/>
    <cellStyle name="Normal 3 3 7 2 3 2 2" xfId="23066"/>
    <cellStyle name="Normal 3 3 7 2 3 2 2 2" xfId="23067"/>
    <cellStyle name="Normal 3 3 7 2 3 2 3" xfId="23068"/>
    <cellStyle name="Normal 3 3 7 2 3 2 3 2" xfId="23069"/>
    <cellStyle name="Normal 3 3 7 2 3 2 4" xfId="23070"/>
    <cellStyle name="Normal 3 3 7 2 3 2 4 2" xfId="23071"/>
    <cellStyle name="Normal 3 3 7 2 3 2 5" xfId="23072"/>
    <cellStyle name="Normal 3 3 7 2 3 2 6" xfId="23073"/>
    <cellStyle name="Normal 3 3 7 2 3 2 7" xfId="37444"/>
    <cellStyle name="Normal 3 3 7 2 3 3" xfId="23074"/>
    <cellStyle name="Normal 3 3 7 2 3 3 2" xfId="23075"/>
    <cellStyle name="Normal 3 3 7 2 3 4" xfId="23076"/>
    <cellStyle name="Normal 3 3 7 2 3 4 2" xfId="23077"/>
    <cellStyle name="Normal 3 3 7 2 3 5" xfId="23078"/>
    <cellStyle name="Normal 3 3 7 2 3 5 2" xfId="23079"/>
    <cellStyle name="Normal 3 3 7 2 3 6" xfId="23080"/>
    <cellStyle name="Normal 3 3 7 2 3 7" xfId="23081"/>
    <cellStyle name="Normal 3 3 7 2 3 8" xfId="23082"/>
    <cellStyle name="Normal 3 3 7 2 3 9" xfId="37445"/>
    <cellStyle name="Normal 3 3 7 2 4" xfId="23083"/>
    <cellStyle name="Normal 3 3 7 2 4 2" xfId="23084"/>
    <cellStyle name="Normal 3 3 7 2 4 2 2" xfId="23085"/>
    <cellStyle name="Normal 3 3 7 2 4 3" xfId="23086"/>
    <cellStyle name="Normal 3 3 7 2 4 3 2" xfId="23087"/>
    <cellStyle name="Normal 3 3 7 2 4 4" xfId="23088"/>
    <cellStyle name="Normal 3 3 7 2 4 4 2" xfId="23089"/>
    <cellStyle name="Normal 3 3 7 2 4 5" xfId="23090"/>
    <cellStyle name="Normal 3 3 7 2 4 6" xfId="23091"/>
    <cellStyle name="Normal 3 3 7 2 4 7" xfId="37446"/>
    <cellStyle name="Normal 3 3 7 2 5" xfId="23092"/>
    <cellStyle name="Normal 3 3 7 2 5 2" xfId="23093"/>
    <cellStyle name="Normal 3 3 7 2 6" xfId="23094"/>
    <cellStyle name="Normal 3 3 7 2 6 2" xfId="23095"/>
    <cellStyle name="Normal 3 3 7 2 7" xfId="23096"/>
    <cellStyle name="Normal 3 3 7 2 7 2" xfId="23097"/>
    <cellStyle name="Normal 3 3 7 2 8" xfId="23098"/>
    <cellStyle name="Normal 3 3 7 2 9" xfId="23099"/>
    <cellStyle name="Normal 3 3 7 2_Actual" xfId="23100"/>
    <cellStyle name="Normal 3 3 7 3" xfId="23101"/>
    <cellStyle name="Normal 3 3 7 3 10" xfId="23102"/>
    <cellStyle name="Normal 3 3 7 3 11" xfId="23103"/>
    <cellStyle name="Normal 3 3 7 3 12" xfId="37447"/>
    <cellStyle name="Normal 3 3 7 3 2" xfId="23104"/>
    <cellStyle name="Normal 3 3 7 3 2 2" xfId="23105"/>
    <cellStyle name="Normal 3 3 7 3 2 2 2" xfId="23106"/>
    <cellStyle name="Normal 3 3 7 3 2 2 2 2" xfId="23107"/>
    <cellStyle name="Normal 3 3 7 3 2 2 3" xfId="23108"/>
    <cellStyle name="Normal 3 3 7 3 2 2 3 2" xfId="23109"/>
    <cellStyle name="Normal 3 3 7 3 2 2 4" xfId="23110"/>
    <cellStyle name="Normal 3 3 7 3 2 2 4 2" xfId="23111"/>
    <cellStyle name="Normal 3 3 7 3 2 2 5" xfId="23112"/>
    <cellStyle name="Normal 3 3 7 3 2 2 6" xfId="23113"/>
    <cellStyle name="Normal 3 3 7 3 2 2 7" xfId="37448"/>
    <cellStyle name="Normal 3 3 7 3 2 3" xfId="23114"/>
    <cellStyle name="Normal 3 3 7 3 2 3 2" xfId="23115"/>
    <cellStyle name="Normal 3 3 7 3 2 4" xfId="23116"/>
    <cellStyle name="Normal 3 3 7 3 2 4 2" xfId="23117"/>
    <cellStyle name="Normal 3 3 7 3 2 5" xfId="23118"/>
    <cellStyle name="Normal 3 3 7 3 2 5 2" xfId="23119"/>
    <cellStyle name="Normal 3 3 7 3 2 6" xfId="23120"/>
    <cellStyle name="Normal 3 3 7 3 2 7" xfId="23121"/>
    <cellStyle name="Normal 3 3 7 3 2 8" xfId="23122"/>
    <cellStyle name="Normal 3 3 7 3 2 9" xfId="37449"/>
    <cellStyle name="Normal 3 3 7 3 3" xfId="23123"/>
    <cellStyle name="Normal 3 3 7 3 3 2" xfId="23124"/>
    <cellStyle name="Normal 3 3 7 3 3 2 2" xfId="23125"/>
    <cellStyle name="Normal 3 3 7 3 3 3" xfId="23126"/>
    <cellStyle name="Normal 3 3 7 3 3 3 2" xfId="23127"/>
    <cellStyle name="Normal 3 3 7 3 3 4" xfId="23128"/>
    <cellStyle name="Normal 3 3 7 3 3 4 2" xfId="23129"/>
    <cellStyle name="Normal 3 3 7 3 3 5" xfId="23130"/>
    <cellStyle name="Normal 3 3 7 3 3 6" xfId="23131"/>
    <cellStyle name="Normal 3 3 7 3 3 7" xfId="37450"/>
    <cellStyle name="Normal 3 3 7 3 4" xfId="23132"/>
    <cellStyle name="Normal 3 3 7 3 4 2" xfId="23133"/>
    <cellStyle name="Normal 3 3 7 3 5" xfId="23134"/>
    <cellStyle name="Normal 3 3 7 3 5 2" xfId="23135"/>
    <cellStyle name="Normal 3 3 7 3 6" xfId="23136"/>
    <cellStyle name="Normal 3 3 7 3 6 2" xfId="23137"/>
    <cellStyle name="Normal 3 3 7 3 7" xfId="23138"/>
    <cellStyle name="Normal 3 3 7 3 8" xfId="23139"/>
    <cellStyle name="Normal 3 3 7 3 9" xfId="23140"/>
    <cellStyle name="Normal 3 3 7 4" xfId="23141"/>
    <cellStyle name="Normal 3 3 7 4 10" xfId="23142"/>
    <cellStyle name="Normal 3 3 7 4 11" xfId="23143"/>
    <cellStyle name="Normal 3 3 7 4 12" xfId="37451"/>
    <cellStyle name="Normal 3 3 7 4 2" xfId="23144"/>
    <cellStyle name="Normal 3 3 7 4 2 2" xfId="23145"/>
    <cellStyle name="Normal 3 3 7 4 2 2 2" xfId="23146"/>
    <cellStyle name="Normal 3 3 7 4 2 2 2 2" xfId="23147"/>
    <cellStyle name="Normal 3 3 7 4 2 2 3" xfId="23148"/>
    <cellStyle name="Normal 3 3 7 4 2 2 3 2" xfId="23149"/>
    <cellStyle name="Normal 3 3 7 4 2 2 4" xfId="23150"/>
    <cellStyle name="Normal 3 3 7 4 2 2 4 2" xfId="23151"/>
    <cellStyle name="Normal 3 3 7 4 2 2 5" xfId="23152"/>
    <cellStyle name="Normal 3 3 7 4 2 2 6" xfId="23153"/>
    <cellStyle name="Normal 3 3 7 4 2 2 7" xfId="37452"/>
    <cellStyle name="Normal 3 3 7 4 2 3" xfId="23154"/>
    <cellStyle name="Normal 3 3 7 4 2 3 2" xfId="23155"/>
    <cellStyle name="Normal 3 3 7 4 2 4" xfId="23156"/>
    <cellStyle name="Normal 3 3 7 4 2 4 2" xfId="23157"/>
    <cellStyle name="Normal 3 3 7 4 2 5" xfId="23158"/>
    <cellStyle name="Normal 3 3 7 4 2 5 2" xfId="23159"/>
    <cellStyle name="Normal 3 3 7 4 2 6" xfId="23160"/>
    <cellStyle name="Normal 3 3 7 4 2 7" xfId="23161"/>
    <cellStyle name="Normal 3 3 7 4 2 8" xfId="23162"/>
    <cellStyle name="Normal 3 3 7 4 2 9" xfId="37453"/>
    <cellStyle name="Normal 3 3 7 4 3" xfId="23163"/>
    <cellStyle name="Normal 3 3 7 4 3 2" xfId="23164"/>
    <cellStyle name="Normal 3 3 7 4 3 2 2" xfId="23165"/>
    <cellStyle name="Normal 3 3 7 4 3 3" xfId="23166"/>
    <cellStyle name="Normal 3 3 7 4 3 3 2" xfId="23167"/>
    <cellStyle name="Normal 3 3 7 4 3 4" xfId="23168"/>
    <cellStyle name="Normal 3 3 7 4 3 4 2" xfId="23169"/>
    <cellStyle name="Normal 3 3 7 4 3 5" xfId="23170"/>
    <cellStyle name="Normal 3 3 7 4 3 6" xfId="23171"/>
    <cellStyle name="Normal 3 3 7 4 3 7" xfId="37454"/>
    <cellStyle name="Normal 3 3 7 4 4" xfId="23172"/>
    <cellStyle name="Normal 3 3 7 4 4 2" xfId="23173"/>
    <cellStyle name="Normal 3 3 7 4 5" xfId="23174"/>
    <cellStyle name="Normal 3 3 7 4 5 2" xfId="23175"/>
    <cellStyle name="Normal 3 3 7 4 6" xfId="23176"/>
    <cellStyle name="Normal 3 3 7 4 6 2" xfId="23177"/>
    <cellStyle name="Normal 3 3 7 4 7" xfId="23178"/>
    <cellStyle name="Normal 3 3 7 4 8" xfId="23179"/>
    <cellStyle name="Normal 3 3 7 4 9" xfId="23180"/>
    <cellStyle name="Normal 3 3 7 5" xfId="23181"/>
    <cellStyle name="Normal 3 3 7 5 2" xfId="23182"/>
    <cellStyle name="Normal 3 3 7 5 2 2" xfId="23183"/>
    <cellStyle name="Normal 3 3 7 5 2 2 2" xfId="23184"/>
    <cellStyle name="Normal 3 3 7 5 2 3" xfId="23185"/>
    <cellStyle name="Normal 3 3 7 5 2 3 2" xfId="23186"/>
    <cellStyle name="Normal 3 3 7 5 2 4" xfId="23187"/>
    <cellStyle name="Normal 3 3 7 5 2 4 2" xfId="23188"/>
    <cellStyle name="Normal 3 3 7 5 2 5" xfId="23189"/>
    <cellStyle name="Normal 3 3 7 5 2 6" xfId="23190"/>
    <cellStyle name="Normal 3 3 7 5 2 7" xfId="37455"/>
    <cellStyle name="Normal 3 3 7 5 3" xfId="23191"/>
    <cellStyle name="Normal 3 3 7 5 3 2" xfId="23192"/>
    <cellStyle name="Normal 3 3 7 5 4" xfId="23193"/>
    <cellStyle name="Normal 3 3 7 5 4 2" xfId="23194"/>
    <cellStyle name="Normal 3 3 7 5 5" xfId="23195"/>
    <cellStyle name="Normal 3 3 7 5 5 2" xfId="23196"/>
    <cellStyle name="Normal 3 3 7 5 6" xfId="23197"/>
    <cellStyle name="Normal 3 3 7 5 7" xfId="23198"/>
    <cellStyle name="Normal 3 3 7 5 8" xfId="23199"/>
    <cellStyle name="Normal 3 3 7 5 9" xfId="37456"/>
    <cellStyle name="Normal 3 3 7 6" xfId="23200"/>
    <cellStyle name="Normal 3 3 7 6 2" xfId="23201"/>
    <cellStyle name="Normal 3 3 7 6 2 2" xfId="23202"/>
    <cellStyle name="Normal 3 3 7 6 3" xfId="23203"/>
    <cellStyle name="Normal 3 3 7 6 3 2" xfId="23204"/>
    <cellStyle name="Normal 3 3 7 6 4" xfId="23205"/>
    <cellStyle name="Normal 3 3 7 6 4 2" xfId="23206"/>
    <cellStyle name="Normal 3 3 7 6 5" xfId="23207"/>
    <cellStyle name="Normal 3 3 7 6 6" xfId="23208"/>
    <cellStyle name="Normal 3 3 7 6 7" xfId="37457"/>
    <cellStyle name="Normal 3 3 7 7" xfId="23209"/>
    <cellStyle name="Normal 3 3 7 7 2" xfId="23210"/>
    <cellStyle name="Normal 3 3 7 8" xfId="23211"/>
    <cellStyle name="Normal 3 3 7 8 2" xfId="23212"/>
    <cellStyle name="Normal 3 3 7 9" xfId="23213"/>
    <cellStyle name="Normal 3 3 7 9 2" xfId="23214"/>
    <cellStyle name="Normal 3 3 7_Actual" xfId="23215"/>
    <cellStyle name="Normal 3 3 8" xfId="23216"/>
    <cellStyle name="Normal 3 3 8 10" xfId="23217"/>
    <cellStyle name="Normal 3 3 8 11" xfId="23218"/>
    <cellStyle name="Normal 3 3 8 12" xfId="23219"/>
    <cellStyle name="Normal 3 3 8 13" xfId="23220"/>
    <cellStyle name="Normal 3 3 8 14" xfId="23221"/>
    <cellStyle name="Normal 3 3 8 15" xfId="37458"/>
    <cellStyle name="Normal 3 3 8 2" xfId="23222"/>
    <cellStyle name="Normal 3 3 8 2 10" xfId="23223"/>
    <cellStyle name="Normal 3 3 8 2 11" xfId="23224"/>
    <cellStyle name="Normal 3 3 8 2 12" xfId="37459"/>
    <cellStyle name="Normal 3 3 8 2 2" xfId="23225"/>
    <cellStyle name="Normal 3 3 8 2 2 2" xfId="23226"/>
    <cellStyle name="Normal 3 3 8 2 2 2 2" xfId="23227"/>
    <cellStyle name="Normal 3 3 8 2 2 2 2 2" xfId="23228"/>
    <cellStyle name="Normal 3 3 8 2 2 2 3" xfId="23229"/>
    <cellStyle name="Normal 3 3 8 2 2 2 3 2" xfId="23230"/>
    <cellStyle name="Normal 3 3 8 2 2 2 4" xfId="23231"/>
    <cellStyle name="Normal 3 3 8 2 2 2 4 2" xfId="23232"/>
    <cellStyle name="Normal 3 3 8 2 2 2 5" xfId="23233"/>
    <cellStyle name="Normal 3 3 8 2 2 2 6" xfId="23234"/>
    <cellStyle name="Normal 3 3 8 2 2 2 7" xfId="37460"/>
    <cellStyle name="Normal 3 3 8 2 2 3" xfId="23235"/>
    <cellStyle name="Normal 3 3 8 2 2 3 2" xfId="23236"/>
    <cellStyle name="Normal 3 3 8 2 2 4" xfId="23237"/>
    <cellStyle name="Normal 3 3 8 2 2 4 2" xfId="23238"/>
    <cellStyle name="Normal 3 3 8 2 2 5" xfId="23239"/>
    <cellStyle name="Normal 3 3 8 2 2 5 2" xfId="23240"/>
    <cellStyle name="Normal 3 3 8 2 2 6" xfId="23241"/>
    <cellStyle name="Normal 3 3 8 2 2 7" xfId="23242"/>
    <cellStyle name="Normal 3 3 8 2 2 8" xfId="23243"/>
    <cellStyle name="Normal 3 3 8 2 2 9" xfId="37461"/>
    <cellStyle name="Normal 3 3 8 2 3" xfId="23244"/>
    <cellStyle name="Normal 3 3 8 2 3 2" xfId="23245"/>
    <cellStyle name="Normal 3 3 8 2 3 2 2" xfId="23246"/>
    <cellStyle name="Normal 3 3 8 2 3 3" xfId="23247"/>
    <cellStyle name="Normal 3 3 8 2 3 3 2" xfId="23248"/>
    <cellStyle name="Normal 3 3 8 2 3 4" xfId="23249"/>
    <cellStyle name="Normal 3 3 8 2 3 4 2" xfId="23250"/>
    <cellStyle name="Normal 3 3 8 2 3 5" xfId="23251"/>
    <cellStyle name="Normal 3 3 8 2 3 6" xfId="23252"/>
    <cellStyle name="Normal 3 3 8 2 3 7" xfId="37462"/>
    <cellStyle name="Normal 3 3 8 2 4" xfId="23253"/>
    <cellStyle name="Normal 3 3 8 2 4 2" xfId="23254"/>
    <cellStyle name="Normal 3 3 8 2 5" xfId="23255"/>
    <cellStyle name="Normal 3 3 8 2 5 2" xfId="23256"/>
    <cellStyle name="Normal 3 3 8 2 6" xfId="23257"/>
    <cellStyle name="Normal 3 3 8 2 6 2" xfId="23258"/>
    <cellStyle name="Normal 3 3 8 2 7" xfId="23259"/>
    <cellStyle name="Normal 3 3 8 2 8" xfId="23260"/>
    <cellStyle name="Normal 3 3 8 2 9" xfId="23261"/>
    <cellStyle name="Normal 3 3 8 3" xfId="23262"/>
    <cellStyle name="Normal 3 3 8 3 10" xfId="23263"/>
    <cellStyle name="Normal 3 3 8 3 11" xfId="23264"/>
    <cellStyle name="Normal 3 3 8 3 12" xfId="37463"/>
    <cellStyle name="Normal 3 3 8 3 2" xfId="23265"/>
    <cellStyle name="Normal 3 3 8 3 2 2" xfId="23266"/>
    <cellStyle name="Normal 3 3 8 3 2 2 2" xfId="23267"/>
    <cellStyle name="Normal 3 3 8 3 2 2 2 2" xfId="23268"/>
    <cellStyle name="Normal 3 3 8 3 2 2 3" xfId="23269"/>
    <cellStyle name="Normal 3 3 8 3 2 2 3 2" xfId="23270"/>
    <cellStyle name="Normal 3 3 8 3 2 2 4" xfId="23271"/>
    <cellStyle name="Normal 3 3 8 3 2 2 4 2" xfId="23272"/>
    <cellStyle name="Normal 3 3 8 3 2 2 5" xfId="23273"/>
    <cellStyle name="Normal 3 3 8 3 2 2 6" xfId="23274"/>
    <cellStyle name="Normal 3 3 8 3 2 2 7" xfId="37464"/>
    <cellStyle name="Normal 3 3 8 3 2 3" xfId="23275"/>
    <cellStyle name="Normal 3 3 8 3 2 3 2" xfId="23276"/>
    <cellStyle name="Normal 3 3 8 3 2 4" xfId="23277"/>
    <cellStyle name="Normal 3 3 8 3 2 4 2" xfId="23278"/>
    <cellStyle name="Normal 3 3 8 3 2 5" xfId="23279"/>
    <cellStyle name="Normal 3 3 8 3 2 5 2" xfId="23280"/>
    <cellStyle name="Normal 3 3 8 3 2 6" xfId="23281"/>
    <cellStyle name="Normal 3 3 8 3 2 7" xfId="23282"/>
    <cellStyle name="Normal 3 3 8 3 2 8" xfId="23283"/>
    <cellStyle name="Normal 3 3 8 3 2 9" xfId="37465"/>
    <cellStyle name="Normal 3 3 8 3 3" xfId="23284"/>
    <cellStyle name="Normal 3 3 8 3 3 2" xfId="23285"/>
    <cellStyle name="Normal 3 3 8 3 3 2 2" xfId="23286"/>
    <cellStyle name="Normal 3 3 8 3 3 3" xfId="23287"/>
    <cellStyle name="Normal 3 3 8 3 3 3 2" xfId="23288"/>
    <cellStyle name="Normal 3 3 8 3 3 4" xfId="23289"/>
    <cellStyle name="Normal 3 3 8 3 3 4 2" xfId="23290"/>
    <cellStyle name="Normal 3 3 8 3 3 5" xfId="23291"/>
    <cellStyle name="Normal 3 3 8 3 3 6" xfId="23292"/>
    <cellStyle name="Normal 3 3 8 3 3 7" xfId="37466"/>
    <cellStyle name="Normal 3 3 8 3 4" xfId="23293"/>
    <cellStyle name="Normal 3 3 8 3 4 2" xfId="23294"/>
    <cellStyle name="Normal 3 3 8 3 5" xfId="23295"/>
    <cellStyle name="Normal 3 3 8 3 5 2" xfId="23296"/>
    <cellStyle name="Normal 3 3 8 3 6" xfId="23297"/>
    <cellStyle name="Normal 3 3 8 3 6 2" xfId="23298"/>
    <cellStyle name="Normal 3 3 8 3 7" xfId="23299"/>
    <cellStyle name="Normal 3 3 8 3 8" xfId="23300"/>
    <cellStyle name="Normal 3 3 8 3 9" xfId="23301"/>
    <cellStyle name="Normal 3 3 8 4" xfId="23302"/>
    <cellStyle name="Normal 3 3 8 4 10" xfId="23303"/>
    <cellStyle name="Normal 3 3 8 4 11" xfId="23304"/>
    <cellStyle name="Normal 3 3 8 4 12" xfId="37467"/>
    <cellStyle name="Normal 3 3 8 4 2" xfId="23305"/>
    <cellStyle name="Normal 3 3 8 4 2 2" xfId="23306"/>
    <cellStyle name="Normal 3 3 8 4 2 2 2" xfId="23307"/>
    <cellStyle name="Normal 3 3 8 4 2 2 2 2" xfId="23308"/>
    <cellStyle name="Normal 3 3 8 4 2 2 3" xfId="23309"/>
    <cellStyle name="Normal 3 3 8 4 2 2 3 2" xfId="23310"/>
    <cellStyle name="Normal 3 3 8 4 2 2 4" xfId="23311"/>
    <cellStyle name="Normal 3 3 8 4 2 2 4 2" xfId="23312"/>
    <cellStyle name="Normal 3 3 8 4 2 2 5" xfId="23313"/>
    <cellStyle name="Normal 3 3 8 4 2 2 6" xfId="23314"/>
    <cellStyle name="Normal 3 3 8 4 2 2 7" xfId="37468"/>
    <cellStyle name="Normal 3 3 8 4 2 3" xfId="23315"/>
    <cellStyle name="Normal 3 3 8 4 2 3 2" xfId="23316"/>
    <cellStyle name="Normal 3 3 8 4 2 4" xfId="23317"/>
    <cellStyle name="Normal 3 3 8 4 2 4 2" xfId="23318"/>
    <cellStyle name="Normal 3 3 8 4 2 5" xfId="23319"/>
    <cellStyle name="Normal 3 3 8 4 2 5 2" xfId="23320"/>
    <cellStyle name="Normal 3 3 8 4 2 6" xfId="23321"/>
    <cellStyle name="Normal 3 3 8 4 2 7" xfId="23322"/>
    <cellStyle name="Normal 3 3 8 4 2 8" xfId="23323"/>
    <cellStyle name="Normal 3 3 8 4 2 9" xfId="37469"/>
    <cellStyle name="Normal 3 3 8 4 3" xfId="23324"/>
    <cellStyle name="Normal 3 3 8 4 3 2" xfId="23325"/>
    <cellStyle name="Normal 3 3 8 4 3 2 2" xfId="23326"/>
    <cellStyle name="Normal 3 3 8 4 3 3" xfId="23327"/>
    <cellStyle name="Normal 3 3 8 4 3 3 2" xfId="23328"/>
    <cellStyle name="Normal 3 3 8 4 3 4" xfId="23329"/>
    <cellStyle name="Normal 3 3 8 4 3 4 2" xfId="23330"/>
    <cellStyle name="Normal 3 3 8 4 3 5" xfId="23331"/>
    <cellStyle name="Normal 3 3 8 4 3 6" xfId="23332"/>
    <cellStyle name="Normal 3 3 8 4 3 7" xfId="37470"/>
    <cellStyle name="Normal 3 3 8 4 4" xfId="23333"/>
    <cellStyle name="Normal 3 3 8 4 4 2" xfId="23334"/>
    <cellStyle name="Normal 3 3 8 4 5" xfId="23335"/>
    <cellStyle name="Normal 3 3 8 4 5 2" xfId="23336"/>
    <cellStyle name="Normal 3 3 8 4 6" xfId="23337"/>
    <cellStyle name="Normal 3 3 8 4 6 2" xfId="23338"/>
    <cellStyle name="Normal 3 3 8 4 7" xfId="23339"/>
    <cellStyle name="Normal 3 3 8 4 8" xfId="23340"/>
    <cellStyle name="Normal 3 3 8 4 9" xfId="23341"/>
    <cellStyle name="Normal 3 3 8 5" xfId="23342"/>
    <cellStyle name="Normal 3 3 8 5 2" xfId="23343"/>
    <cellStyle name="Normal 3 3 8 5 2 2" xfId="23344"/>
    <cellStyle name="Normal 3 3 8 5 2 2 2" xfId="23345"/>
    <cellStyle name="Normal 3 3 8 5 2 3" xfId="23346"/>
    <cellStyle name="Normal 3 3 8 5 2 3 2" xfId="23347"/>
    <cellStyle name="Normal 3 3 8 5 2 4" xfId="23348"/>
    <cellStyle name="Normal 3 3 8 5 2 4 2" xfId="23349"/>
    <cellStyle name="Normal 3 3 8 5 2 5" xfId="23350"/>
    <cellStyle name="Normal 3 3 8 5 2 6" xfId="23351"/>
    <cellStyle name="Normal 3 3 8 5 2 7" xfId="37471"/>
    <cellStyle name="Normal 3 3 8 5 3" xfId="23352"/>
    <cellStyle name="Normal 3 3 8 5 3 2" xfId="23353"/>
    <cellStyle name="Normal 3 3 8 5 4" xfId="23354"/>
    <cellStyle name="Normal 3 3 8 5 4 2" xfId="23355"/>
    <cellStyle name="Normal 3 3 8 5 5" xfId="23356"/>
    <cellStyle name="Normal 3 3 8 5 5 2" xfId="23357"/>
    <cellStyle name="Normal 3 3 8 5 6" xfId="23358"/>
    <cellStyle name="Normal 3 3 8 5 7" xfId="23359"/>
    <cellStyle name="Normal 3 3 8 5 8" xfId="23360"/>
    <cellStyle name="Normal 3 3 8 5 9" xfId="37472"/>
    <cellStyle name="Normal 3 3 8 6" xfId="23361"/>
    <cellStyle name="Normal 3 3 8 6 2" xfId="23362"/>
    <cellStyle name="Normal 3 3 8 6 2 2" xfId="23363"/>
    <cellStyle name="Normal 3 3 8 6 3" xfId="23364"/>
    <cellStyle name="Normal 3 3 8 6 3 2" xfId="23365"/>
    <cellStyle name="Normal 3 3 8 6 4" xfId="23366"/>
    <cellStyle name="Normal 3 3 8 6 4 2" xfId="23367"/>
    <cellStyle name="Normal 3 3 8 6 5" xfId="23368"/>
    <cellStyle name="Normal 3 3 8 6 6" xfId="23369"/>
    <cellStyle name="Normal 3 3 8 6 7" xfId="37473"/>
    <cellStyle name="Normal 3 3 8 7" xfId="23370"/>
    <cellStyle name="Normal 3 3 8 7 2" xfId="23371"/>
    <cellStyle name="Normal 3 3 8 8" xfId="23372"/>
    <cellStyle name="Normal 3 3 8 8 2" xfId="23373"/>
    <cellStyle name="Normal 3 3 8 9" xfId="23374"/>
    <cellStyle name="Normal 3 3 8 9 2" xfId="23375"/>
    <cellStyle name="Normal 3 3 8_Actual" xfId="23376"/>
    <cellStyle name="Normal 3 3 9" xfId="23377"/>
    <cellStyle name="Normal 3 3 9 10" xfId="23378"/>
    <cellStyle name="Normal 3 3 9 11" xfId="23379"/>
    <cellStyle name="Normal 3 3 9 12" xfId="37474"/>
    <cellStyle name="Normal 3 3 9 2" xfId="23380"/>
    <cellStyle name="Normal 3 3 9 2 2" xfId="23381"/>
    <cellStyle name="Normal 3 3 9 2 2 2" xfId="23382"/>
    <cellStyle name="Normal 3 3 9 2 2 2 2" xfId="23383"/>
    <cellStyle name="Normal 3 3 9 2 2 3" xfId="23384"/>
    <cellStyle name="Normal 3 3 9 2 2 3 2" xfId="23385"/>
    <cellStyle name="Normal 3 3 9 2 2 4" xfId="23386"/>
    <cellStyle name="Normal 3 3 9 2 2 4 2" xfId="23387"/>
    <cellStyle name="Normal 3 3 9 2 2 5" xfId="23388"/>
    <cellStyle name="Normal 3 3 9 2 2 6" xfId="23389"/>
    <cellStyle name="Normal 3 3 9 2 2 7" xfId="37475"/>
    <cellStyle name="Normal 3 3 9 2 3" xfId="23390"/>
    <cellStyle name="Normal 3 3 9 2 3 2" xfId="23391"/>
    <cellStyle name="Normal 3 3 9 2 4" xfId="23392"/>
    <cellStyle name="Normal 3 3 9 2 4 2" xfId="23393"/>
    <cellStyle name="Normal 3 3 9 2 5" xfId="23394"/>
    <cellStyle name="Normal 3 3 9 2 5 2" xfId="23395"/>
    <cellStyle name="Normal 3 3 9 2 6" xfId="23396"/>
    <cellStyle name="Normal 3 3 9 2 7" xfId="23397"/>
    <cellStyle name="Normal 3 3 9 2 8" xfId="23398"/>
    <cellStyle name="Normal 3 3 9 2 9" xfId="37476"/>
    <cellStyle name="Normal 3 3 9 3" xfId="23399"/>
    <cellStyle name="Normal 3 3 9 3 2" xfId="23400"/>
    <cellStyle name="Normal 3 3 9 3 2 2" xfId="23401"/>
    <cellStyle name="Normal 3 3 9 3 3" xfId="23402"/>
    <cellStyle name="Normal 3 3 9 3 3 2" xfId="23403"/>
    <cellStyle name="Normal 3 3 9 3 4" xfId="23404"/>
    <cellStyle name="Normal 3 3 9 3 4 2" xfId="23405"/>
    <cellStyle name="Normal 3 3 9 3 5" xfId="23406"/>
    <cellStyle name="Normal 3 3 9 3 6" xfId="23407"/>
    <cellStyle name="Normal 3 3 9 3 7" xfId="37477"/>
    <cellStyle name="Normal 3 3 9 4" xfId="23408"/>
    <cellStyle name="Normal 3 3 9 4 2" xfId="23409"/>
    <cellStyle name="Normal 3 3 9 5" xfId="23410"/>
    <cellStyle name="Normal 3 3 9 5 2" xfId="23411"/>
    <cellStyle name="Normal 3 3 9 6" xfId="23412"/>
    <cellStyle name="Normal 3 3 9 6 2" xfId="23413"/>
    <cellStyle name="Normal 3 3 9 7" xfId="23414"/>
    <cellStyle name="Normal 3 3 9 8" xfId="23415"/>
    <cellStyle name="Normal 3 3 9 9" xfId="23416"/>
    <cellStyle name="Normal 3 3_Actual" xfId="23417"/>
    <cellStyle name="Normal 3 30" xfId="23418"/>
    <cellStyle name="Normal 3 30 2" xfId="37478"/>
    <cellStyle name="Normal 3 30 3" xfId="37479"/>
    <cellStyle name="Normal 3 31" xfId="23419"/>
    <cellStyle name="Normal 3 31 2" xfId="23420"/>
    <cellStyle name="Normal 3 31 2 2" xfId="23421"/>
    <cellStyle name="Normal 3 31 3" xfId="23422"/>
    <cellStyle name="Normal 3 31 3 2" xfId="23423"/>
    <cellStyle name="Normal 3 31 4" xfId="23424"/>
    <cellStyle name="Normal 3 31 4 2" xfId="23425"/>
    <cellStyle name="Normal 3 31 5" xfId="23426"/>
    <cellStyle name="Normal 3 31 6" xfId="23427"/>
    <cellStyle name="Normal 3 31 7" xfId="37480"/>
    <cellStyle name="Normal 3 32" xfId="23428"/>
    <cellStyle name="Normal 3 32 2" xfId="23429"/>
    <cellStyle name="Normal 3 32 2 2" xfId="23430"/>
    <cellStyle name="Normal 3 33" xfId="23431"/>
    <cellStyle name="Normal 3 33 2" xfId="23432"/>
    <cellStyle name="Normal 3 33 3" xfId="23433"/>
    <cellStyle name="Normal 3 34" xfId="23434"/>
    <cellStyle name="Normal 3 35" xfId="23435"/>
    <cellStyle name="Normal 3 36" xfId="23436"/>
    <cellStyle name="Normal 3 36 2" xfId="23437"/>
    <cellStyle name="Normal 3 37" xfId="23438"/>
    <cellStyle name="Normal 3 38" xfId="23439"/>
    <cellStyle name="Normal 3 39" xfId="23440"/>
    <cellStyle name="Normal 3 4" xfId="23441"/>
    <cellStyle name="Normal 3 4 10" xfId="23442"/>
    <cellStyle name="Normal 3 4 10 10" xfId="23443"/>
    <cellStyle name="Normal 3 4 10 11" xfId="23444"/>
    <cellStyle name="Normal 3 4 10 12" xfId="37481"/>
    <cellStyle name="Normal 3 4 10 2" xfId="23445"/>
    <cellStyle name="Normal 3 4 10 2 2" xfId="23446"/>
    <cellStyle name="Normal 3 4 10 2 2 2" xfId="23447"/>
    <cellStyle name="Normal 3 4 10 2 2 2 2" xfId="23448"/>
    <cellStyle name="Normal 3 4 10 2 2 3" xfId="23449"/>
    <cellStyle name="Normal 3 4 10 2 2 3 2" xfId="23450"/>
    <cellStyle name="Normal 3 4 10 2 2 4" xfId="23451"/>
    <cellStyle name="Normal 3 4 10 2 2 4 2" xfId="23452"/>
    <cellStyle name="Normal 3 4 10 2 2 5" xfId="23453"/>
    <cellStyle name="Normal 3 4 10 2 2 6" xfId="23454"/>
    <cellStyle name="Normal 3 4 10 2 2 7" xfId="37482"/>
    <cellStyle name="Normal 3 4 10 2 3" xfId="23455"/>
    <cellStyle name="Normal 3 4 10 2 3 2" xfId="23456"/>
    <cellStyle name="Normal 3 4 10 2 4" xfId="23457"/>
    <cellStyle name="Normal 3 4 10 2 4 2" xfId="23458"/>
    <cellStyle name="Normal 3 4 10 2 5" xfId="23459"/>
    <cellStyle name="Normal 3 4 10 2 5 2" xfId="23460"/>
    <cellStyle name="Normal 3 4 10 2 6" xfId="23461"/>
    <cellStyle name="Normal 3 4 10 2 7" xfId="23462"/>
    <cellStyle name="Normal 3 4 10 2 8" xfId="23463"/>
    <cellStyle name="Normal 3 4 10 2 9" xfId="37483"/>
    <cellStyle name="Normal 3 4 10 3" xfId="23464"/>
    <cellStyle name="Normal 3 4 10 3 2" xfId="23465"/>
    <cellStyle name="Normal 3 4 10 3 2 2" xfId="23466"/>
    <cellStyle name="Normal 3 4 10 3 3" xfId="23467"/>
    <cellStyle name="Normal 3 4 10 3 3 2" xfId="23468"/>
    <cellStyle name="Normal 3 4 10 3 4" xfId="23469"/>
    <cellStyle name="Normal 3 4 10 3 4 2" xfId="23470"/>
    <cellStyle name="Normal 3 4 10 3 5" xfId="23471"/>
    <cellStyle name="Normal 3 4 10 3 6" xfId="23472"/>
    <cellStyle name="Normal 3 4 10 3 7" xfId="37484"/>
    <cellStyle name="Normal 3 4 10 4" xfId="23473"/>
    <cellStyle name="Normal 3 4 10 4 2" xfId="23474"/>
    <cellStyle name="Normal 3 4 10 5" xfId="23475"/>
    <cellStyle name="Normal 3 4 10 5 2" xfId="23476"/>
    <cellStyle name="Normal 3 4 10 6" xfId="23477"/>
    <cellStyle name="Normal 3 4 10 6 2" xfId="23478"/>
    <cellStyle name="Normal 3 4 10 7" xfId="23479"/>
    <cellStyle name="Normal 3 4 10 8" xfId="23480"/>
    <cellStyle name="Normal 3 4 10 9" xfId="23481"/>
    <cellStyle name="Normal 3 4 11" xfId="23482"/>
    <cellStyle name="Normal 3 4 12" xfId="23483"/>
    <cellStyle name="Normal 3 4 12 10" xfId="23484"/>
    <cellStyle name="Normal 3 4 12 11" xfId="37485"/>
    <cellStyle name="Normal 3 4 12 2" xfId="23485"/>
    <cellStyle name="Normal 3 4 12 2 2" xfId="23486"/>
    <cellStyle name="Normal 3 4 12 2 2 2" xfId="23487"/>
    <cellStyle name="Normal 3 4 12 2 3" xfId="23488"/>
    <cellStyle name="Normal 3 4 12 2 3 2" xfId="23489"/>
    <cellStyle name="Normal 3 4 12 2 4" xfId="23490"/>
    <cellStyle name="Normal 3 4 12 2 4 2" xfId="23491"/>
    <cellStyle name="Normal 3 4 12 2 5" xfId="23492"/>
    <cellStyle name="Normal 3 4 12 2 6" xfId="23493"/>
    <cellStyle name="Normal 3 4 12 2 7" xfId="37486"/>
    <cellStyle name="Normal 3 4 12 3" xfId="23494"/>
    <cellStyle name="Normal 3 4 12 3 2" xfId="23495"/>
    <cellStyle name="Normal 3 4 12 4" xfId="23496"/>
    <cellStyle name="Normal 3 4 12 4 2" xfId="23497"/>
    <cellStyle name="Normal 3 4 12 5" xfId="23498"/>
    <cellStyle name="Normal 3 4 12 5 2" xfId="23499"/>
    <cellStyle name="Normal 3 4 12 6" xfId="23500"/>
    <cellStyle name="Normal 3 4 12 7" xfId="23501"/>
    <cellStyle name="Normal 3 4 12 8" xfId="23502"/>
    <cellStyle name="Normal 3 4 12 9" xfId="23503"/>
    <cellStyle name="Normal 3 4 13" xfId="23504"/>
    <cellStyle name="Normal 3 4 13 2" xfId="23505"/>
    <cellStyle name="Normal 3 4 13 2 2" xfId="23506"/>
    <cellStyle name="Normal 3 4 13 2 2 2" xfId="23507"/>
    <cellStyle name="Normal 3 4 13 2 3" xfId="23508"/>
    <cellStyle name="Normal 3 4 13 2 3 2" xfId="23509"/>
    <cellStyle name="Normal 3 4 13 2 4" xfId="23510"/>
    <cellStyle name="Normal 3 4 13 2 4 2" xfId="23511"/>
    <cellStyle name="Normal 3 4 13 2 5" xfId="23512"/>
    <cellStyle name="Normal 3 4 13 2 6" xfId="23513"/>
    <cellStyle name="Normal 3 4 13 2 7" xfId="37487"/>
    <cellStyle name="Normal 3 4 13 3" xfId="23514"/>
    <cellStyle name="Normal 3 4 13 3 2" xfId="23515"/>
    <cellStyle name="Normal 3 4 13 4" xfId="23516"/>
    <cellStyle name="Normal 3 4 13 4 2" xfId="23517"/>
    <cellStyle name="Normal 3 4 13 5" xfId="23518"/>
    <cellStyle name="Normal 3 4 13 5 2" xfId="23519"/>
    <cellStyle name="Normal 3 4 13 6" xfId="23520"/>
    <cellStyle name="Normal 3 4 13 7" xfId="23521"/>
    <cellStyle name="Normal 3 4 13 8" xfId="37488"/>
    <cellStyle name="Normal 3 4 14" xfId="23522"/>
    <cellStyle name="Normal 3 4 15" xfId="23523"/>
    <cellStyle name="Normal 3 4 15 2" xfId="23524"/>
    <cellStyle name="Normal 3 4 15 2 2" xfId="23525"/>
    <cellStyle name="Normal 3 4 15 2 2 2" xfId="23526"/>
    <cellStyle name="Normal 3 4 15 2 3" xfId="23527"/>
    <cellStyle name="Normal 3 4 15 2 3 2" xfId="23528"/>
    <cellStyle name="Normal 3 4 15 2 4" xfId="23529"/>
    <cellStyle name="Normal 3 4 15 2 4 2" xfId="23530"/>
    <cellStyle name="Normal 3 4 15 2 5" xfId="23531"/>
    <cellStyle name="Normal 3 4 15 2 6" xfId="23532"/>
    <cellStyle name="Normal 3 4 15 2 7" xfId="37489"/>
    <cellStyle name="Normal 3 4 15 3" xfId="23533"/>
    <cellStyle name="Normal 3 4 15 3 2" xfId="23534"/>
    <cellStyle name="Normal 3 4 15 4" xfId="23535"/>
    <cellStyle name="Normal 3 4 15 4 2" xfId="23536"/>
    <cellStyle name="Normal 3 4 15 5" xfId="23537"/>
    <cellStyle name="Normal 3 4 15 5 2" xfId="23538"/>
    <cellStyle name="Normal 3 4 15 6" xfId="23539"/>
    <cellStyle name="Normal 3 4 15 7" xfId="23540"/>
    <cellStyle name="Normal 3 4 15 8" xfId="37490"/>
    <cellStyle name="Normal 3 4 16" xfId="23541"/>
    <cellStyle name="Normal 3 4 16 2" xfId="23542"/>
    <cellStyle name="Normal 3 4 16 2 2" xfId="23543"/>
    <cellStyle name="Normal 3 4 16 3" xfId="23544"/>
    <cellStyle name="Normal 3 4 16 3 2" xfId="23545"/>
    <cellStyle name="Normal 3 4 16 4" xfId="23546"/>
    <cellStyle name="Normal 3 4 16 4 2" xfId="23547"/>
    <cellStyle name="Normal 3 4 16 5" xfId="23548"/>
    <cellStyle name="Normal 3 4 16 6" xfId="23549"/>
    <cellStyle name="Normal 3 4 16 7" xfId="37491"/>
    <cellStyle name="Normal 3 4 17" xfId="23550"/>
    <cellStyle name="Normal 3 4 17 2" xfId="23551"/>
    <cellStyle name="Normal 3 4 17 2 2" xfId="23552"/>
    <cellStyle name="Normal 3 4 17 3" xfId="23553"/>
    <cellStyle name="Normal 3 4 17 3 2" xfId="23554"/>
    <cellStyle name="Normal 3 4 17 4" xfId="23555"/>
    <cellStyle name="Normal 3 4 18" xfId="23556"/>
    <cellStyle name="Normal 3 4 18 2" xfId="23557"/>
    <cellStyle name="Normal 3 4 18 2 2" xfId="23558"/>
    <cellStyle name="Normal 3 4 18 3" xfId="23559"/>
    <cellStyle name="Normal 3 4 19" xfId="23560"/>
    <cellStyle name="Normal 3 4 19 2" xfId="23561"/>
    <cellStyle name="Normal 3 4 2" xfId="23562"/>
    <cellStyle name="Normal 3 4 2 10" xfId="23563"/>
    <cellStyle name="Normal 3 4 2 10 2" xfId="23564"/>
    <cellStyle name="Normal 3 4 2 10 2 2" xfId="23565"/>
    <cellStyle name="Normal 3 4 2 10 3" xfId="23566"/>
    <cellStyle name="Normal 3 4 2 10 3 2" xfId="23567"/>
    <cellStyle name="Normal 3 4 2 10 4" xfId="23568"/>
    <cellStyle name="Normal 3 4 2 10 4 2" xfId="23569"/>
    <cellStyle name="Normal 3 4 2 10 5" xfId="23570"/>
    <cellStyle name="Normal 3 4 2 10 6" xfId="23571"/>
    <cellStyle name="Normal 3 4 2 10 7" xfId="37492"/>
    <cellStyle name="Normal 3 4 2 11" xfId="23572"/>
    <cellStyle name="Normal 3 4 2 11 2" xfId="23573"/>
    <cellStyle name="Normal 3 4 2 11 2 2" xfId="23574"/>
    <cellStyle name="Normal 3 4 2 11 3" xfId="23575"/>
    <cellStyle name="Normal 3 4 2 11 3 2" xfId="23576"/>
    <cellStyle name="Normal 3 4 2 11 4" xfId="23577"/>
    <cellStyle name="Normal 3 4 2 12" xfId="23578"/>
    <cellStyle name="Normal 3 4 2 12 2" xfId="23579"/>
    <cellStyle name="Normal 3 4 2 12 2 2" xfId="23580"/>
    <cellStyle name="Normal 3 4 2 12 3" xfId="23581"/>
    <cellStyle name="Normal 3 4 2 13" xfId="23582"/>
    <cellStyle name="Normal 3 4 2 13 2" xfId="23583"/>
    <cellStyle name="Normal 3 4 2 14" xfId="23584"/>
    <cellStyle name="Normal 3 4 2 14 2" xfId="23585"/>
    <cellStyle name="Normal 3 4 2 15" xfId="23586"/>
    <cellStyle name="Normal 3 4 2 15 2" xfId="23587"/>
    <cellStyle name="Normal 3 4 2 16" xfId="23588"/>
    <cellStyle name="Normal 3 4 2 16 2" xfId="23589"/>
    <cellStyle name="Normal 3 4 2 17" xfId="23590"/>
    <cellStyle name="Normal 3 4 2 17 2" xfId="23591"/>
    <cellStyle name="Normal 3 4 2 18" xfId="23592"/>
    <cellStyle name="Normal 3 4 2 18 2" xfId="23593"/>
    <cellStyle name="Normal 3 4 2 19" xfId="23594"/>
    <cellStyle name="Normal 3 4 2 2" xfId="23595"/>
    <cellStyle name="Normal 3 4 2 2 10" xfId="23596"/>
    <cellStyle name="Normal 3 4 2 2 11" xfId="23597"/>
    <cellStyle name="Normal 3 4 2 2 12" xfId="23598"/>
    <cellStyle name="Normal 3 4 2 2 13" xfId="23599"/>
    <cellStyle name="Normal 3 4 2 2 14" xfId="23600"/>
    <cellStyle name="Normal 3 4 2 2 15" xfId="37493"/>
    <cellStyle name="Normal 3 4 2 2 2" xfId="23601"/>
    <cellStyle name="Normal 3 4 2 2 2 10" xfId="23602"/>
    <cellStyle name="Normal 3 4 2 2 2 11" xfId="23603"/>
    <cellStyle name="Normal 3 4 2 2 2 12" xfId="23604"/>
    <cellStyle name="Normal 3 4 2 2 2 13" xfId="37494"/>
    <cellStyle name="Normal 3 4 2 2 2 2" xfId="23605"/>
    <cellStyle name="Normal 3 4 2 2 2 2 10" xfId="23606"/>
    <cellStyle name="Normal 3 4 2 2 2 2 11" xfId="23607"/>
    <cellStyle name="Normal 3 4 2 2 2 2 12" xfId="37495"/>
    <cellStyle name="Normal 3 4 2 2 2 2 2" xfId="23608"/>
    <cellStyle name="Normal 3 4 2 2 2 2 2 2" xfId="23609"/>
    <cellStyle name="Normal 3 4 2 2 2 2 2 2 2" xfId="23610"/>
    <cellStyle name="Normal 3 4 2 2 2 2 2 2 2 2" xfId="23611"/>
    <cellStyle name="Normal 3 4 2 2 2 2 2 2 3" xfId="23612"/>
    <cellStyle name="Normal 3 4 2 2 2 2 2 2 3 2" xfId="23613"/>
    <cellStyle name="Normal 3 4 2 2 2 2 2 2 4" xfId="23614"/>
    <cellStyle name="Normal 3 4 2 2 2 2 2 2 4 2" xfId="23615"/>
    <cellStyle name="Normal 3 4 2 2 2 2 2 2 5" xfId="23616"/>
    <cellStyle name="Normal 3 4 2 2 2 2 2 2 6" xfId="23617"/>
    <cellStyle name="Normal 3 4 2 2 2 2 2 2 7" xfId="37496"/>
    <cellStyle name="Normal 3 4 2 2 2 2 2 3" xfId="23618"/>
    <cellStyle name="Normal 3 4 2 2 2 2 2 3 2" xfId="23619"/>
    <cellStyle name="Normal 3 4 2 2 2 2 2 4" xfId="23620"/>
    <cellStyle name="Normal 3 4 2 2 2 2 2 4 2" xfId="23621"/>
    <cellStyle name="Normal 3 4 2 2 2 2 2 5" xfId="23622"/>
    <cellStyle name="Normal 3 4 2 2 2 2 2 5 2" xfId="23623"/>
    <cellStyle name="Normal 3 4 2 2 2 2 2 6" xfId="23624"/>
    <cellStyle name="Normal 3 4 2 2 2 2 2 7" xfId="23625"/>
    <cellStyle name="Normal 3 4 2 2 2 2 2 8" xfId="23626"/>
    <cellStyle name="Normal 3 4 2 2 2 2 2 9" xfId="37497"/>
    <cellStyle name="Normal 3 4 2 2 2 2 3" xfId="23627"/>
    <cellStyle name="Normal 3 4 2 2 2 2 3 2" xfId="23628"/>
    <cellStyle name="Normal 3 4 2 2 2 2 3 2 2" xfId="23629"/>
    <cellStyle name="Normal 3 4 2 2 2 2 3 3" xfId="23630"/>
    <cellStyle name="Normal 3 4 2 2 2 2 3 3 2" xfId="23631"/>
    <cellStyle name="Normal 3 4 2 2 2 2 3 4" xfId="23632"/>
    <cellStyle name="Normal 3 4 2 2 2 2 3 4 2" xfId="23633"/>
    <cellStyle name="Normal 3 4 2 2 2 2 3 5" xfId="23634"/>
    <cellStyle name="Normal 3 4 2 2 2 2 3 6" xfId="23635"/>
    <cellStyle name="Normal 3 4 2 2 2 2 3 7" xfId="37498"/>
    <cellStyle name="Normal 3 4 2 2 2 2 4" xfId="23636"/>
    <cellStyle name="Normal 3 4 2 2 2 2 4 2" xfId="23637"/>
    <cellStyle name="Normal 3 4 2 2 2 2 5" xfId="23638"/>
    <cellStyle name="Normal 3 4 2 2 2 2 5 2" xfId="23639"/>
    <cellStyle name="Normal 3 4 2 2 2 2 6" xfId="23640"/>
    <cellStyle name="Normal 3 4 2 2 2 2 6 2" xfId="23641"/>
    <cellStyle name="Normal 3 4 2 2 2 2 7" xfId="23642"/>
    <cellStyle name="Normal 3 4 2 2 2 2 8" xfId="23643"/>
    <cellStyle name="Normal 3 4 2 2 2 2 9" xfId="23644"/>
    <cellStyle name="Normal 3 4 2 2 2 3" xfId="23645"/>
    <cellStyle name="Normal 3 4 2 2 2 3 2" xfId="23646"/>
    <cellStyle name="Normal 3 4 2 2 2 3 2 2" xfId="23647"/>
    <cellStyle name="Normal 3 4 2 2 2 3 2 2 2" xfId="23648"/>
    <cellStyle name="Normal 3 4 2 2 2 3 2 3" xfId="23649"/>
    <cellStyle name="Normal 3 4 2 2 2 3 2 3 2" xfId="23650"/>
    <cellStyle name="Normal 3 4 2 2 2 3 2 4" xfId="23651"/>
    <cellStyle name="Normal 3 4 2 2 2 3 2 4 2" xfId="23652"/>
    <cellStyle name="Normal 3 4 2 2 2 3 2 5" xfId="23653"/>
    <cellStyle name="Normal 3 4 2 2 2 3 2 6" xfId="23654"/>
    <cellStyle name="Normal 3 4 2 2 2 3 2 7" xfId="37499"/>
    <cellStyle name="Normal 3 4 2 2 2 3 3" xfId="23655"/>
    <cellStyle name="Normal 3 4 2 2 2 3 3 2" xfId="23656"/>
    <cellStyle name="Normal 3 4 2 2 2 3 4" xfId="23657"/>
    <cellStyle name="Normal 3 4 2 2 2 3 4 2" xfId="23658"/>
    <cellStyle name="Normal 3 4 2 2 2 3 5" xfId="23659"/>
    <cellStyle name="Normal 3 4 2 2 2 3 5 2" xfId="23660"/>
    <cellStyle name="Normal 3 4 2 2 2 3 6" xfId="23661"/>
    <cellStyle name="Normal 3 4 2 2 2 3 7" xfId="23662"/>
    <cellStyle name="Normal 3 4 2 2 2 3 8" xfId="23663"/>
    <cellStyle name="Normal 3 4 2 2 2 3 9" xfId="37500"/>
    <cellStyle name="Normal 3 4 2 2 2 4" xfId="23664"/>
    <cellStyle name="Normal 3 4 2 2 2 4 2" xfId="23665"/>
    <cellStyle name="Normal 3 4 2 2 2 4 2 2" xfId="23666"/>
    <cellStyle name="Normal 3 4 2 2 2 4 3" xfId="23667"/>
    <cellStyle name="Normal 3 4 2 2 2 4 3 2" xfId="23668"/>
    <cellStyle name="Normal 3 4 2 2 2 4 4" xfId="23669"/>
    <cellStyle name="Normal 3 4 2 2 2 4 4 2" xfId="23670"/>
    <cellStyle name="Normal 3 4 2 2 2 4 5" xfId="23671"/>
    <cellStyle name="Normal 3 4 2 2 2 4 6" xfId="23672"/>
    <cellStyle name="Normal 3 4 2 2 2 4 7" xfId="37501"/>
    <cellStyle name="Normal 3 4 2 2 2 5" xfId="23673"/>
    <cellStyle name="Normal 3 4 2 2 2 5 2" xfId="23674"/>
    <cellStyle name="Normal 3 4 2 2 2 6" xfId="23675"/>
    <cellStyle name="Normal 3 4 2 2 2 6 2" xfId="23676"/>
    <cellStyle name="Normal 3 4 2 2 2 7" xfId="23677"/>
    <cellStyle name="Normal 3 4 2 2 2 7 2" xfId="23678"/>
    <cellStyle name="Normal 3 4 2 2 2 8" xfId="23679"/>
    <cellStyle name="Normal 3 4 2 2 2 9" xfId="23680"/>
    <cellStyle name="Normal 3 4 2 2 2_Actual" xfId="23681"/>
    <cellStyle name="Normal 3 4 2 2 3" xfId="23682"/>
    <cellStyle name="Normal 3 4 2 2 3 10" xfId="23683"/>
    <cellStyle name="Normal 3 4 2 2 3 11" xfId="23684"/>
    <cellStyle name="Normal 3 4 2 2 3 12" xfId="23685"/>
    <cellStyle name="Normal 3 4 2 2 3 13" xfId="37502"/>
    <cellStyle name="Normal 3 4 2 2 3 2" xfId="23686"/>
    <cellStyle name="Normal 3 4 2 2 3 2 10" xfId="23687"/>
    <cellStyle name="Normal 3 4 2 2 3 2 11" xfId="23688"/>
    <cellStyle name="Normal 3 4 2 2 3 2 12" xfId="37503"/>
    <cellStyle name="Normal 3 4 2 2 3 2 2" xfId="23689"/>
    <cellStyle name="Normal 3 4 2 2 3 2 2 2" xfId="23690"/>
    <cellStyle name="Normal 3 4 2 2 3 2 2 2 2" xfId="23691"/>
    <cellStyle name="Normal 3 4 2 2 3 2 2 2 2 2" xfId="23692"/>
    <cellStyle name="Normal 3 4 2 2 3 2 2 2 3" xfId="23693"/>
    <cellStyle name="Normal 3 4 2 2 3 2 2 2 3 2" xfId="23694"/>
    <cellStyle name="Normal 3 4 2 2 3 2 2 2 4" xfId="23695"/>
    <cellStyle name="Normal 3 4 2 2 3 2 2 2 4 2" xfId="23696"/>
    <cellStyle name="Normal 3 4 2 2 3 2 2 2 5" xfId="23697"/>
    <cellStyle name="Normal 3 4 2 2 3 2 2 2 6" xfId="23698"/>
    <cellStyle name="Normal 3 4 2 2 3 2 2 2 7" xfId="37504"/>
    <cellStyle name="Normal 3 4 2 2 3 2 2 3" xfId="23699"/>
    <cellStyle name="Normal 3 4 2 2 3 2 2 3 2" xfId="23700"/>
    <cellStyle name="Normal 3 4 2 2 3 2 2 4" xfId="23701"/>
    <cellStyle name="Normal 3 4 2 2 3 2 2 4 2" xfId="23702"/>
    <cellStyle name="Normal 3 4 2 2 3 2 2 5" xfId="23703"/>
    <cellStyle name="Normal 3 4 2 2 3 2 2 5 2" xfId="23704"/>
    <cellStyle name="Normal 3 4 2 2 3 2 2 6" xfId="23705"/>
    <cellStyle name="Normal 3 4 2 2 3 2 2 7" xfId="23706"/>
    <cellStyle name="Normal 3 4 2 2 3 2 2 8" xfId="23707"/>
    <cellStyle name="Normal 3 4 2 2 3 2 2 9" xfId="37505"/>
    <cellStyle name="Normal 3 4 2 2 3 2 3" xfId="23708"/>
    <cellStyle name="Normal 3 4 2 2 3 2 3 2" xfId="23709"/>
    <cellStyle name="Normal 3 4 2 2 3 2 3 2 2" xfId="23710"/>
    <cellStyle name="Normal 3 4 2 2 3 2 3 3" xfId="23711"/>
    <cellStyle name="Normal 3 4 2 2 3 2 3 3 2" xfId="23712"/>
    <cellStyle name="Normal 3 4 2 2 3 2 3 4" xfId="23713"/>
    <cellStyle name="Normal 3 4 2 2 3 2 3 4 2" xfId="23714"/>
    <cellStyle name="Normal 3 4 2 2 3 2 3 5" xfId="23715"/>
    <cellStyle name="Normal 3 4 2 2 3 2 3 6" xfId="23716"/>
    <cellStyle name="Normal 3 4 2 2 3 2 3 7" xfId="37506"/>
    <cellStyle name="Normal 3 4 2 2 3 2 4" xfId="23717"/>
    <cellStyle name="Normal 3 4 2 2 3 2 4 2" xfId="23718"/>
    <cellStyle name="Normal 3 4 2 2 3 2 5" xfId="23719"/>
    <cellStyle name="Normal 3 4 2 2 3 2 5 2" xfId="23720"/>
    <cellStyle name="Normal 3 4 2 2 3 2 6" xfId="23721"/>
    <cellStyle name="Normal 3 4 2 2 3 2 6 2" xfId="23722"/>
    <cellStyle name="Normal 3 4 2 2 3 2 7" xfId="23723"/>
    <cellStyle name="Normal 3 4 2 2 3 2 8" xfId="23724"/>
    <cellStyle name="Normal 3 4 2 2 3 2 9" xfId="23725"/>
    <cellStyle name="Normal 3 4 2 2 3 3" xfId="23726"/>
    <cellStyle name="Normal 3 4 2 2 3 3 2" xfId="23727"/>
    <cellStyle name="Normal 3 4 2 2 3 3 2 2" xfId="23728"/>
    <cellStyle name="Normal 3 4 2 2 3 3 2 2 2" xfId="23729"/>
    <cellStyle name="Normal 3 4 2 2 3 3 2 3" xfId="23730"/>
    <cellStyle name="Normal 3 4 2 2 3 3 2 3 2" xfId="23731"/>
    <cellStyle name="Normal 3 4 2 2 3 3 2 4" xfId="23732"/>
    <cellStyle name="Normal 3 4 2 2 3 3 2 4 2" xfId="23733"/>
    <cellStyle name="Normal 3 4 2 2 3 3 2 5" xfId="23734"/>
    <cellStyle name="Normal 3 4 2 2 3 3 2 6" xfId="23735"/>
    <cellStyle name="Normal 3 4 2 2 3 3 2 7" xfId="37507"/>
    <cellStyle name="Normal 3 4 2 2 3 3 3" xfId="23736"/>
    <cellStyle name="Normal 3 4 2 2 3 3 3 2" xfId="23737"/>
    <cellStyle name="Normal 3 4 2 2 3 3 4" xfId="23738"/>
    <cellStyle name="Normal 3 4 2 2 3 3 4 2" xfId="23739"/>
    <cellStyle name="Normal 3 4 2 2 3 3 5" xfId="23740"/>
    <cellStyle name="Normal 3 4 2 2 3 3 5 2" xfId="23741"/>
    <cellStyle name="Normal 3 4 2 2 3 3 6" xfId="23742"/>
    <cellStyle name="Normal 3 4 2 2 3 3 7" xfId="23743"/>
    <cellStyle name="Normal 3 4 2 2 3 3 8" xfId="23744"/>
    <cellStyle name="Normal 3 4 2 2 3 3 9" xfId="37508"/>
    <cellStyle name="Normal 3 4 2 2 3 4" xfId="23745"/>
    <cellStyle name="Normal 3 4 2 2 3 4 2" xfId="23746"/>
    <cellStyle name="Normal 3 4 2 2 3 4 2 2" xfId="23747"/>
    <cellStyle name="Normal 3 4 2 2 3 4 3" xfId="23748"/>
    <cellStyle name="Normal 3 4 2 2 3 4 3 2" xfId="23749"/>
    <cellStyle name="Normal 3 4 2 2 3 4 4" xfId="23750"/>
    <cellStyle name="Normal 3 4 2 2 3 4 4 2" xfId="23751"/>
    <cellStyle name="Normal 3 4 2 2 3 4 5" xfId="23752"/>
    <cellStyle name="Normal 3 4 2 2 3 4 6" xfId="23753"/>
    <cellStyle name="Normal 3 4 2 2 3 4 7" xfId="37509"/>
    <cellStyle name="Normal 3 4 2 2 3 5" xfId="23754"/>
    <cellStyle name="Normal 3 4 2 2 3 5 2" xfId="23755"/>
    <cellStyle name="Normal 3 4 2 2 3 6" xfId="23756"/>
    <cellStyle name="Normal 3 4 2 2 3 6 2" xfId="23757"/>
    <cellStyle name="Normal 3 4 2 2 3 7" xfId="23758"/>
    <cellStyle name="Normal 3 4 2 2 3 7 2" xfId="23759"/>
    <cellStyle name="Normal 3 4 2 2 3 8" xfId="23760"/>
    <cellStyle name="Normal 3 4 2 2 3 9" xfId="23761"/>
    <cellStyle name="Normal 3 4 2 2 3_Actual" xfId="23762"/>
    <cellStyle name="Normal 3 4 2 2 4" xfId="23763"/>
    <cellStyle name="Normal 3 4 2 2 4 10" xfId="23764"/>
    <cellStyle name="Normal 3 4 2 2 4 11" xfId="23765"/>
    <cellStyle name="Normal 3 4 2 2 4 12" xfId="37510"/>
    <cellStyle name="Normal 3 4 2 2 4 2" xfId="23766"/>
    <cellStyle name="Normal 3 4 2 2 4 2 2" xfId="23767"/>
    <cellStyle name="Normal 3 4 2 2 4 2 2 2" xfId="23768"/>
    <cellStyle name="Normal 3 4 2 2 4 2 2 2 2" xfId="23769"/>
    <cellStyle name="Normal 3 4 2 2 4 2 2 3" xfId="23770"/>
    <cellStyle name="Normal 3 4 2 2 4 2 2 3 2" xfId="23771"/>
    <cellStyle name="Normal 3 4 2 2 4 2 2 4" xfId="23772"/>
    <cellStyle name="Normal 3 4 2 2 4 2 2 4 2" xfId="23773"/>
    <cellStyle name="Normal 3 4 2 2 4 2 2 5" xfId="23774"/>
    <cellStyle name="Normal 3 4 2 2 4 2 2 6" xfId="23775"/>
    <cellStyle name="Normal 3 4 2 2 4 2 2 7" xfId="37511"/>
    <cellStyle name="Normal 3 4 2 2 4 2 3" xfId="23776"/>
    <cellStyle name="Normal 3 4 2 2 4 2 3 2" xfId="23777"/>
    <cellStyle name="Normal 3 4 2 2 4 2 4" xfId="23778"/>
    <cellStyle name="Normal 3 4 2 2 4 2 4 2" xfId="23779"/>
    <cellStyle name="Normal 3 4 2 2 4 2 5" xfId="23780"/>
    <cellStyle name="Normal 3 4 2 2 4 2 5 2" xfId="23781"/>
    <cellStyle name="Normal 3 4 2 2 4 2 6" xfId="23782"/>
    <cellStyle name="Normal 3 4 2 2 4 2 7" xfId="23783"/>
    <cellStyle name="Normal 3 4 2 2 4 2 8" xfId="23784"/>
    <cellStyle name="Normal 3 4 2 2 4 2 9" xfId="37512"/>
    <cellStyle name="Normal 3 4 2 2 4 3" xfId="23785"/>
    <cellStyle name="Normal 3 4 2 2 4 3 2" xfId="23786"/>
    <cellStyle name="Normal 3 4 2 2 4 3 2 2" xfId="23787"/>
    <cellStyle name="Normal 3 4 2 2 4 3 3" xfId="23788"/>
    <cellStyle name="Normal 3 4 2 2 4 3 3 2" xfId="23789"/>
    <cellStyle name="Normal 3 4 2 2 4 3 4" xfId="23790"/>
    <cellStyle name="Normal 3 4 2 2 4 3 4 2" xfId="23791"/>
    <cellStyle name="Normal 3 4 2 2 4 3 5" xfId="23792"/>
    <cellStyle name="Normal 3 4 2 2 4 3 6" xfId="23793"/>
    <cellStyle name="Normal 3 4 2 2 4 3 7" xfId="37513"/>
    <cellStyle name="Normal 3 4 2 2 4 4" xfId="23794"/>
    <cellStyle name="Normal 3 4 2 2 4 4 2" xfId="23795"/>
    <cellStyle name="Normal 3 4 2 2 4 5" xfId="23796"/>
    <cellStyle name="Normal 3 4 2 2 4 5 2" xfId="23797"/>
    <cellStyle name="Normal 3 4 2 2 4 6" xfId="23798"/>
    <cellStyle name="Normal 3 4 2 2 4 6 2" xfId="23799"/>
    <cellStyle name="Normal 3 4 2 2 4 7" xfId="23800"/>
    <cellStyle name="Normal 3 4 2 2 4 8" xfId="23801"/>
    <cellStyle name="Normal 3 4 2 2 4 9" xfId="23802"/>
    <cellStyle name="Normal 3 4 2 2 5" xfId="23803"/>
    <cellStyle name="Normal 3 4 2 2 5 2" xfId="23804"/>
    <cellStyle name="Normal 3 4 2 2 5 2 2" xfId="23805"/>
    <cellStyle name="Normal 3 4 2 2 5 2 2 2" xfId="23806"/>
    <cellStyle name="Normal 3 4 2 2 5 2 3" xfId="23807"/>
    <cellStyle name="Normal 3 4 2 2 5 2 3 2" xfId="23808"/>
    <cellStyle name="Normal 3 4 2 2 5 2 4" xfId="23809"/>
    <cellStyle name="Normal 3 4 2 2 5 2 4 2" xfId="23810"/>
    <cellStyle name="Normal 3 4 2 2 5 2 5" xfId="23811"/>
    <cellStyle name="Normal 3 4 2 2 5 2 6" xfId="23812"/>
    <cellStyle name="Normal 3 4 2 2 5 2 7" xfId="37514"/>
    <cellStyle name="Normal 3 4 2 2 5 3" xfId="23813"/>
    <cellStyle name="Normal 3 4 2 2 5 3 2" xfId="23814"/>
    <cellStyle name="Normal 3 4 2 2 5 4" xfId="23815"/>
    <cellStyle name="Normal 3 4 2 2 5 4 2" xfId="23816"/>
    <cellStyle name="Normal 3 4 2 2 5 5" xfId="23817"/>
    <cellStyle name="Normal 3 4 2 2 5 5 2" xfId="23818"/>
    <cellStyle name="Normal 3 4 2 2 5 6" xfId="23819"/>
    <cellStyle name="Normal 3 4 2 2 5 7" xfId="23820"/>
    <cellStyle name="Normal 3 4 2 2 5 8" xfId="23821"/>
    <cellStyle name="Normal 3 4 2 2 5 9" xfId="37515"/>
    <cellStyle name="Normal 3 4 2 2 6" xfId="23822"/>
    <cellStyle name="Normal 3 4 2 2 6 2" xfId="23823"/>
    <cellStyle name="Normal 3 4 2 2 6 2 2" xfId="23824"/>
    <cellStyle name="Normal 3 4 2 2 6 3" xfId="23825"/>
    <cellStyle name="Normal 3 4 2 2 6 3 2" xfId="23826"/>
    <cellStyle name="Normal 3 4 2 2 6 4" xfId="23827"/>
    <cellStyle name="Normal 3 4 2 2 6 4 2" xfId="23828"/>
    <cellStyle name="Normal 3 4 2 2 6 5" xfId="23829"/>
    <cellStyle name="Normal 3 4 2 2 6 6" xfId="23830"/>
    <cellStyle name="Normal 3 4 2 2 6 7" xfId="37516"/>
    <cellStyle name="Normal 3 4 2 2 7" xfId="23831"/>
    <cellStyle name="Normal 3 4 2 2 7 2" xfId="23832"/>
    <cellStyle name="Normal 3 4 2 2 8" xfId="23833"/>
    <cellStyle name="Normal 3 4 2 2 8 2" xfId="23834"/>
    <cellStyle name="Normal 3 4 2 2 9" xfId="23835"/>
    <cellStyle name="Normal 3 4 2 2 9 2" xfId="23836"/>
    <cellStyle name="Normal 3 4 2 2_Actual" xfId="23837"/>
    <cellStyle name="Normal 3 4 2 20" xfId="23838"/>
    <cellStyle name="Normal 3 4 2 21" xfId="23839"/>
    <cellStyle name="Normal 3 4 2 22" xfId="23840"/>
    <cellStyle name="Normal 3 4 2 23" xfId="23841"/>
    <cellStyle name="Normal 3 4 2 24" xfId="23842"/>
    <cellStyle name="Normal 3 4 2 25" xfId="23843"/>
    <cellStyle name="Normal 3 4 2 26" xfId="37517"/>
    <cellStyle name="Normal 3 4 2 3" xfId="23844"/>
    <cellStyle name="Normal 3 4 2 3 10" xfId="23845"/>
    <cellStyle name="Normal 3 4 2 3 11" xfId="23846"/>
    <cellStyle name="Normal 3 4 2 3 12" xfId="23847"/>
    <cellStyle name="Normal 3 4 2 3 13" xfId="23848"/>
    <cellStyle name="Normal 3 4 2 3 14" xfId="23849"/>
    <cellStyle name="Normal 3 4 2 3 15" xfId="37518"/>
    <cellStyle name="Normal 3 4 2 3 2" xfId="23850"/>
    <cellStyle name="Normal 3 4 2 3 2 10" xfId="23851"/>
    <cellStyle name="Normal 3 4 2 3 2 11" xfId="23852"/>
    <cellStyle name="Normal 3 4 2 3 2 12" xfId="23853"/>
    <cellStyle name="Normal 3 4 2 3 2 13" xfId="37519"/>
    <cellStyle name="Normal 3 4 2 3 2 2" xfId="23854"/>
    <cellStyle name="Normal 3 4 2 3 2 2 10" xfId="23855"/>
    <cellStyle name="Normal 3 4 2 3 2 2 11" xfId="23856"/>
    <cellStyle name="Normal 3 4 2 3 2 2 12" xfId="37520"/>
    <cellStyle name="Normal 3 4 2 3 2 2 2" xfId="23857"/>
    <cellStyle name="Normal 3 4 2 3 2 2 2 2" xfId="23858"/>
    <cellStyle name="Normal 3 4 2 3 2 2 2 2 2" xfId="23859"/>
    <cellStyle name="Normal 3 4 2 3 2 2 2 2 2 2" xfId="23860"/>
    <cellStyle name="Normal 3 4 2 3 2 2 2 2 3" xfId="23861"/>
    <cellStyle name="Normal 3 4 2 3 2 2 2 2 3 2" xfId="23862"/>
    <cellStyle name="Normal 3 4 2 3 2 2 2 2 4" xfId="23863"/>
    <cellStyle name="Normal 3 4 2 3 2 2 2 2 4 2" xfId="23864"/>
    <cellStyle name="Normal 3 4 2 3 2 2 2 2 5" xfId="23865"/>
    <cellStyle name="Normal 3 4 2 3 2 2 2 2 6" xfId="23866"/>
    <cellStyle name="Normal 3 4 2 3 2 2 2 2 7" xfId="37521"/>
    <cellStyle name="Normal 3 4 2 3 2 2 2 3" xfId="23867"/>
    <cellStyle name="Normal 3 4 2 3 2 2 2 3 2" xfId="23868"/>
    <cellStyle name="Normal 3 4 2 3 2 2 2 4" xfId="23869"/>
    <cellStyle name="Normal 3 4 2 3 2 2 2 4 2" xfId="23870"/>
    <cellStyle name="Normal 3 4 2 3 2 2 2 5" xfId="23871"/>
    <cellStyle name="Normal 3 4 2 3 2 2 2 5 2" xfId="23872"/>
    <cellStyle name="Normal 3 4 2 3 2 2 2 6" xfId="23873"/>
    <cellStyle name="Normal 3 4 2 3 2 2 2 7" xfId="23874"/>
    <cellStyle name="Normal 3 4 2 3 2 2 2 8" xfId="23875"/>
    <cellStyle name="Normal 3 4 2 3 2 2 2 9" xfId="37522"/>
    <cellStyle name="Normal 3 4 2 3 2 2 3" xfId="23876"/>
    <cellStyle name="Normal 3 4 2 3 2 2 3 2" xfId="23877"/>
    <cellStyle name="Normal 3 4 2 3 2 2 3 2 2" xfId="23878"/>
    <cellStyle name="Normal 3 4 2 3 2 2 3 3" xfId="23879"/>
    <cellStyle name="Normal 3 4 2 3 2 2 3 3 2" xfId="23880"/>
    <cellStyle name="Normal 3 4 2 3 2 2 3 4" xfId="23881"/>
    <cellStyle name="Normal 3 4 2 3 2 2 3 4 2" xfId="23882"/>
    <cellStyle name="Normal 3 4 2 3 2 2 3 5" xfId="23883"/>
    <cellStyle name="Normal 3 4 2 3 2 2 3 6" xfId="23884"/>
    <cellStyle name="Normal 3 4 2 3 2 2 3 7" xfId="37523"/>
    <cellStyle name="Normal 3 4 2 3 2 2 4" xfId="23885"/>
    <cellStyle name="Normal 3 4 2 3 2 2 4 2" xfId="23886"/>
    <cellStyle name="Normal 3 4 2 3 2 2 5" xfId="23887"/>
    <cellStyle name="Normal 3 4 2 3 2 2 5 2" xfId="23888"/>
    <cellStyle name="Normal 3 4 2 3 2 2 6" xfId="23889"/>
    <cellStyle name="Normal 3 4 2 3 2 2 6 2" xfId="23890"/>
    <cellStyle name="Normal 3 4 2 3 2 2 7" xfId="23891"/>
    <cellStyle name="Normal 3 4 2 3 2 2 8" xfId="23892"/>
    <cellStyle name="Normal 3 4 2 3 2 2 9" xfId="23893"/>
    <cellStyle name="Normal 3 4 2 3 2 3" xfId="23894"/>
    <cellStyle name="Normal 3 4 2 3 2 3 2" xfId="23895"/>
    <cellStyle name="Normal 3 4 2 3 2 3 2 2" xfId="23896"/>
    <cellStyle name="Normal 3 4 2 3 2 3 2 2 2" xfId="23897"/>
    <cellStyle name="Normal 3 4 2 3 2 3 2 3" xfId="23898"/>
    <cellStyle name="Normal 3 4 2 3 2 3 2 3 2" xfId="23899"/>
    <cellStyle name="Normal 3 4 2 3 2 3 2 4" xfId="23900"/>
    <cellStyle name="Normal 3 4 2 3 2 3 2 4 2" xfId="23901"/>
    <cellStyle name="Normal 3 4 2 3 2 3 2 5" xfId="23902"/>
    <cellStyle name="Normal 3 4 2 3 2 3 2 6" xfId="23903"/>
    <cellStyle name="Normal 3 4 2 3 2 3 2 7" xfId="37524"/>
    <cellStyle name="Normal 3 4 2 3 2 3 3" xfId="23904"/>
    <cellStyle name="Normal 3 4 2 3 2 3 3 2" xfId="23905"/>
    <cellStyle name="Normal 3 4 2 3 2 3 4" xfId="23906"/>
    <cellStyle name="Normal 3 4 2 3 2 3 4 2" xfId="23907"/>
    <cellStyle name="Normal 3 4 2 3 2 3 5" xfId="23908"/>
    <cellStyle name="Normal 3 4 2 3 2 3 5 2" xfId="23909"/>
    <cellStyle name="Normal 3 4 2 3 2 3 6" xfId="23910"/>
    <cellStyle name="Normal 3 4 2 3 2 3 7" xfId="23911"/>
    <cellStyle name="Normal 3 4 2 3 2 3 8" xfId="23912"/>
    <cellStyle name="Normal 3 4 2 3 2 3 9" xfId="37525"/>
    <cellStyle name="Normal 3 4 2 3 2 4" xfId="23913"/>
    <cellStyle name="Normal 3 4 2 3 2 4 2" xfId="23914"/>
    <cellStyle name="Normal 3 4 2 3 2 4 2 2" xfId="23915"/>
    <cellStyle name="Normal 3 4 2 3 2 4 3" xfId="23916"/>
    <cellStyle name="Normal 3 4 2 3 2 4 3 2" xfId="23917"/>
    <cellStyle name="Normal 3 4 2 3 2 4 4" xfId="23918"/>
    <cellStyle name="Normal 3 4 2 3 2 4 4 2" xfId="23919"/>
    <cellStyle name="Normal 3 4 2 3 2 4 5" xfId="23920"/>
    <cellStyle name="Normal 3 4 2 3 2 4 6" xfId="23921"/>
    <cellStyle name="Normal 3 4 2 3 2 4 7" xfId="37526"/>
    <cellStyle name="Normal 3 4 2 3 2 5" xfId="23922"/>
    <cellStyle name="Normal 3 4 2 3 2 5 2" xfId="23923"/>
    <cellStyle name="Normal 3 4 2 3 2 6" xfId="23924"/>
    <cellStyle name="Normal 3 4 2 3 2 6 2" xfId="23925"/>
    <cellStyle name="Normal 3 4 2 3 2 7" xfId="23926"/>
    <cellStyle name="Normal 3 4 2 3 2 7 2" xfId="23927"/>
    <cellStyle name="Normal 3 4 2 3 2 8" xfId="23928"/>
    <cellStyle name="Normal 3 4 2 3 2 9" xfId="23929"/>
    <cellStyle name="Normal 3 4 2 3 2_Actual" xfId="23930"/>
    <cellStyle name="Normal 3 4 2 3 3" xfId="23931"/>
    <cellStyle name="Normal 3 4 2 3 3 10" xfId="23932"/>
    <cellStyle name="Normal 3 4 2 3 3 11" xfId="23933"/>
    <cellStyle name="Normal 3 4 2 3 3 12" xfId="23934"/>
    <cellStyle name="Normal 3 4 2 3 3 13" xfId="37527"/>
    <cellStyle name="Normal 3 4 2 3 3 2" xfId="23935"/>
    <cellStyle name="Normal 3 4 2 3 3 2 10" xfId="23936"/>
    <cellStyle name="Normal 3 4 2 3 3 2 11" xfId="23937"/>
    <cellStyle name="Normal 3 4 2 3 3 2 12" xfId="37528"/>
    <cellStyle name="Normal 3 4 2 3 3 2 2" xfId="23938"/>
    <cellStyle name="Normal 3 4 2 3 3 2 2 2" xfId="23939"/>
    <cellStyle name="Normal 3 4 2 3 3 2 2 2 2" xfId="23940"/>
    <cellStyle name="Normal 3 4 2 3 3 2 2 2 2 2" xfId="23941"/>
    <cellStyle name="Normal 3 4 2 3 3 2 2 2 3" xfId="23942"/>
    <cellStyle name="Normal 3 4 2 3 3 2 2 2 3 2" xfId="23943"/>
    <cellStyle name="Normal 3 4 2 3 3 2 2 2 4" xfId="23944"/>
    <cellStyle name="Normal 3 4 2 3 3 2 2 2 4 2" xfId="23945"/>
    <cellStyle name="Normal 3 4 2 3 3 2 2 2 5" xfId="23946"/>
    <cellStyle name="Normal 3 4 2 3 3 2 2 2 6" xfId="23947"/>
    <cellStyle name="Normal 3 4 2 3 3 2 2 2 7" xfId="37529"/>
    <cellStyle name="Normal 3 4 2 3 3 2 2 3" xfId="23948"/>
    <cellStyle name="Normal 3 4 2 3 3 2 2 3 2" xfId="23949"/>
    <cellStyle name="Normal 3 4 2 3 3 2 2 4" xfId="23950"/>
    <cellStyle name="Normal 3 4 2 3 3 2 2 4 2" xfId="23951"/>
    <cellStyle name="Normal 3 4 2 3 3 2 2 5" xfId="23952"/>
    <cellStyle name="Normal 3 4 2 3 3 2 2 5 2" xfId="23953"/>
    <cellStyle name="Normal 3 4 2 3 3 2 2 6" xfId="23954"/>
    <cellStyle name="Normal 3 4 2 3 3 2 2 7" xfId="23955"/>
    <cellStyle name="Normal 3 4 2 3 3 2 2 8" xfId="23956"/>
    <cellStyle name="Normal 3 4 2 3 3 2 2 9" xfId="37530"/>
    <cellStyle name="Normal 3 4 2 3 3 2 3" xfId="23957"/>
    <cellStyle name="Normal 3 4 2 3 3 2 3 2" xfId="23958"/>
    <cellStyle name="Normal 3 4 2 3 3 2 3 2 2" xfId="23959"/>
    <cellStyle name="Normal 3 4 2 3 3 2 3 3" xfId="23960"/>
    <cellStyle name="Normal 3 4 2 3 3 2 3 3 2" xfId="23961"/>
    <cellStyle name="Normal 3 4 2 3 3 2 3 4" xfId="23962"/>
    <cellStyle name="Normal 3 4 2 3 3 2 3 4 2" xfId="23963"/>
    <cellStyle name="Normal 3 4 2 3 3 2 3 5" xfId="23964"/>
    <cellStyle name="Normal 3 4 2 3 3 2 3 6" xfId="23965"/>
    <cellStyle name="Normal 3 4 2 3 3 2 3 7" xfId="37531"/>
    <cellStyle name="Normal 3 4 2 3 3 2 4" xfId="23966"/>
    <cellStyle name="Normal 3 4 2 3 3 2 4 2" xfId="23967"/>
    <cellStyle name="Normal 3 4 2 3 3 2 5" xfId="23968"/>
    <cellStyle name="Normal 3 4 2 3 3 2 5 2" xfId="23969"/>
    <cellStyle name="Normal 3 4 2 3 3 2 6" xfId="23970"/>
    <cellStyle name="Normal 3 4 2 3 3 2 6 2" xfId="23971"/>
    <cellStyle name="Normal 3 4 2 3 3 2 7" xfId="23972"/>
    <cellStyle name="Normal 3 4 2 3 3 2 8" xfId="23973"/>
    <cellStyle name="Normal 3 4 2 3 3 2 9" xfId="23974"/>
    <cellStyle name="Normal 3 4 2 3 3 3" xfId="23975"/>
    <cellStyle name="Normal 3 4 2 3 3 3 2" xfId="23976"/>
    <cellStyle name="Normal 3 4 2 3 3 3 2 2" xfId="23977"/>
    <cellStyle name="Normal 3 4 2 3 3 3 2 2 2" xfId="23978"/>
    <cellStyle name="Normal 3 4 2 3 3 3 2 3" xfId="23979"/>
    <cellStyle name="Normal 3 4 2 3 3 3 2 3 2" xfId="23980"/>
    <cellStyle name="Normal 3 4 2 3 3 3 2 4" xfId="23981"/>
    <cellStyle name="Normal 3 4 2 3 3 3 2 4 2" xfId="23982"/>
    <cellStyle name="Normal 3 4 2 3 3 3 2 5" xfId="23983"/>
    <cellStyle name="Normal 3 4 2 3 3 3 2 6" xfId="23984"/>
    <cellStyle name="Normal 3 4 2 3 3 3 2 7" xfId="37532"/>
    <cellStyle name="Normal 3 4 2 3 3 3 3" xfId="23985"/>
    <cellStyle name="Normal 3 4 2 3 3 3 3 2" xfId="23986"/>
    <cellStyle name="Normal 3 4 2 3 3 3 4" xfId="23987"/>
    <cellStyle name="Normal 3 4 2 3 3 3 4 2" xfId="23988"/>
    <cellStyle name="Normal 3 4 2 3 3 3 5" xfId="23989"/>
    <cellStyle name="Normal 3 4 2 3 3 3 5 2" xfId="23990"/>
    <cellStyle name="Normal 3 4 2 3 3 3 6" xfId="23991"/>
    <cellStyle name="Normal 3 4 2 3 3 3 7" xfId="23992"/>
    <cellStyle name="Normal 3 4 2 3 3 3 8" xfId="23993"/>
    <cellStyle name="Normal 3 4 2 3 3 3 9" xfId="37533"/>
    <cellStyle name="Normal 3 4 2 3 3 4" xfId="23994"/>
    <cellStyle name="Normal 3 4 2 3 3 4 2" xfId="23995"/>
    <cellStyle name="Normal 3 4 2 3 3 4 2 2" xfId="23996"/>
    <cellStyle name="Normal 3 4 2 3 3 4 3" xfId="23997"/>
    <cellStyle name="Normal 3 4 2 3 3 4 3 2" xfId="23998"/>
    <cellStyle name="Normal 3 4 2 3 3 4 4" xfId="23999"/>
    <cellStyle name="Normal 3 4 2 3 3 4 4 2" xfId="24000"/>
    <cellStyle name="Normal 3 4 2 3 3 4 5" xfId="24001"/>
    <cellStyle name="Normal 3 4 2 3 3 4 6" xfId="24002"/>
    <cellStyle name="Normal 3 4 2 3 3 4 7" xfId="37534"/>
    <cellStyle name="Normal 3 4 2 3 3 5" xfId="24003"/>
    <cellStyle name="Normal 3 4 2 3 3 5 2" xfId="24004"/>
    <cellStyle name="Normal 3 4 2 3 3 6" xfId="24005"/>
    <cellStyle name="Normal 3 4 2 3 3 6 2" xfId="24006"/>
    <cellStyle name="Normal 3 4 2 3 3 7" xfId="24007"/>
    <cellStyle name="Normal 3 4 2 3 3 7 2" xfId="24008"/>
    <cellStyle name="Normal 3 4 2 3 3 8" xfId="24009"/>
    <cellStyle name="Normal 3 4 2 3 3 9" xfId="24010"/>
    <cellStyle name="Normal 3 4 2 3 3_Actual" xfId="24011"/>
    <cellStyle name="Normal 3 4 2 3 4" xfId="24012"/>
    <cellStyle name="Normal 3 4 2 3 4 10" xfId="24013"/>
    <cellStyle name="Normal 3 4 2 3 4 11" xfId="24014"/>
    <cellStyle name="Normal 3 4 2 3 4 12" xfId="37535"/>
    <cellStyle name="Normal 3 4 2 3 4 2" xfId="24015"/>
    <cellStyle name="Normal 3 4 2 3 4 2 2" xfId="24016"/>
    <cellStyle name="Normal 3 4 2 3 4 2 2 2" xfId="24017"/>
    <cellStyle name="Normal 3 4 2 3 4 2 2 2 2" xfId="24018"/>
    <cellStyle name="Normal 3 4 2 3 4 2 2 3" xfId="24019"/>
    <cellStyle name="Normal 3 4 2 3 4 2 2 3 2" xfId="24020"/>
    <cellStyle name="Normal 3 4 2 3 4 2 2 4" xfId="24021"/>
    <cellStyle name="Normal 3 4 2 3 4 2 2 4 2" xfId="24022"/>
    <cellStyle name="Normal 3 4 2 3 4 2 2 5" xfId="24023"/>
    <cellStyle name="Normal 3 4 2 3 4 2 2 6" xfId="24024"/>
    <cellStyle name="Normal 3 4 2 3 4 2 2 7" xfId="37536"/>
    <cellStyle name="Normal 3 4 2 3 4 2 3" xfId="24025"/>
    <cellStyle name="Normal 3 4 2 3 4 2 3 2" xfId="24026"/>
    <cellStyle name="Normal 3 4 2 3 4 2 4" xfId="24027"/>
    <cellStyle name="Normal 3 4 2 3 4 2 4 2" xfId="24028"/>
    <cellStyle name="Normal 3 4 2 3 4 2 5" xfId="24029"/>
    <cellStyle name="Normal 3 4 2 3 4 2 5 2" xfId="24030"/>
    <cellStyle name="Normal 3 4 2 3 4 2 6" xfId="24031"/>
    <cellStyle name="Normal 3 4 2 3 4 2 7" xfId="24032"/>
    <cellStyle name="Normal 3 4 2 3 4 2 8" xfId="24033"/>
    <cellStyle name="Normal 3 4 2 3 4 2 9" xfId="37537"/>
    <cellStyle name="Normal 3 4 2 3 4 3" xfId="24034"/>
    <cellStyle name="Normal 3 4 2 3 4 3 2" xfId="24035"/>
    <cellStyle name="Normal 3 4 2 3 4 3 2 2" xfId="24036"/>
    <cellStyle name="Normal 3 4 2 3 4 3 3" xfId="24037"/>
    <cellStyle name="Normal 3 4 2 3 4 3 3 2" xfId="24038"/>
    <cellStyle name="Normal 3 4 2 3 4 3 4" xfId="24039"/>
    <cellStyle name="Normal 3 4 2 3 4 3 4 2" xfId="24040"/>
    <cellStyle name="Normal 3 4 2 3 4 3 5" xfId="24041"/>
    <cellStyle name="Normal 3 4 2 3 4 3 6" xfId="24042"/>
    <cellStyle name="Normal 3 4 2 3 4 3 7" xfId="37538"/>
    <cellStyle name="Normal 3 4 2 3 4 4" xfId="24043"/>
    <cellStyle name="Normal 3 4 2 3 4 4 2" xfId="24044"/>
    <cellStyle name="Normal 3 4 2 3 4 5" xfId="24045"/>
    <cellStyle name="Normal 3 4 2 3 4 5 2" xfId="24046"/>
    <cellStyle name="Normal 3 4 2 3 4 6" xfId="24047"/>
    <cellStyle name="Normal 3 4 2 3 4 6 2" xfId="24048"/>
    <cellStyle name="Normal 3 4 2 3 4 7" xfId="24049"/>
    <cellStyle name="Normal 3 4 2 3 4 8" xfId="24050"/>
    <cellStyle name="Normal 3 4 2 3 4 9" xfId="24051"/>
    <cellStyle name="Normal 3 4 2 3 5" xfId="24052"/>
    <cellStyle name="Normal 3 4 2 3 5 2" xfId="24053"/>
    <cellStyle name="Normal 3 4 2 3 5 2 2" xfId="24054"/>
    <cellStyle name="Normal 3 4 2 3 5 2 2 2" xfId="24055"/>
    <cellStyle name="Normal 3 4 2 3 5 2 3" xfId="24056"/>
    <cellStyle name="Normal 3 4 2 3 5 2 3 2" xfId="24057"/>
    <cellStyle name="Normal 3 4 2 3 5 2 4" xfId="24058"/>
    <cellStyle name="Normal 3 4 2 3 5 2 4 2" xfId="24059"/>
    <cellStyle name="Normal 3 4 2 3 5 2 5" xfId="24060"/>
    <cellStyle name="Normal 3 4 2 3 5 2 6" xfId="24061"/>
    <cellStyle name="Normal 3 4 2 3 5 2 7" xfId="37539"/>
    <cellStyle name="Normal 3 4 2 3 5 3" xfId="24062"/>
    <cellStyle name="Normal 3 4 2 3 5 3 2" xfId="24063"/>
    <cellStyle name="Normal 3 4 2 3 5 4" xfId="24064"/>
    <cellStyle name="Normal 3 4 2 3 5 4 2" xfId="24065"/>
    <cellStyle name="Normal 3 4 2 3 5 5" xfId="24066"/>
    <cellStyle name="Normal 3 4 2 3 5 5 2" xfId="24067"/>
    <cellStyle name="Normal 3 4 2 3 5 6" xfId="24068"/>
    <cellStyle name="Normal 3 4 2 3 5 7" xfId="24069"/>
    <cellStyle name="Normal 3 4 2 3 5 8" xfId="24070"/>
    <cellStyle name="Normal 3 4 2 3 5 9" xfId="37540"/>
    <cellStyle name="Normal 3 4 2 3 6" xfId="24071"/>
    <cellStyle name="Normal 3 4 2 3 6 2" xfId="24072"/>
    <cellStyle name="Normal 3 4 2 3 6 2 2" xfId="24073"/>
    <cellStyle name="Normal 3 4 2 3 6 3" xfId="24074"/>
    <cellStyle name="Normal 3 4 2 3 6 3 2" xfId="24075"/>
    <cellStyle name="Normal 3 4 2 3 6 4" xfId="24076"/>
    <cellStyle name="Normal 3 4 2 3 6 4 2" xfId="24077"/>
    <cellStyle name="Normal 3 4 2 3 6 5" xfId="24078"/>
    <cellStyle name="Normal 3 4 2 3 6 6" xfId="24079"/>
    <cellStyle name="Normal 3 4 2 3 6 7" xfId="37541"/>
    <cellStyle name="Normal 3 4 2 3 7" xfId="24080"/>
    <cellStyle name="Normal 3 4 2 3 7 2" xfId="24081"/>
    <cellStyle name="Normal 3 4 2 3 8" xfId="24082"/>
    <cellStyle name="Normal 3 4 2 3 8 2" xfId="24083"/>
    <cellStyle name="Normal 3 4 2 3 9" xfId="24084"/>
    <cellStyle name="Normal 3 4 2 3 9 2" xfId="24085"/>
    <cellStyle name="Normal 3 4 2 3_Actual" xfId="24086"/>
    <cellStyle name="Normal 3 4 2 4" xfId="24087"/>
    <cellStyle name="Normal 3 4 2 4 10" xfId="24088"/>
    <cellStyle name="Normal 3 4 2 4 11" xfId="24089"/>
    <cellStyle name="Normal 3 4 2 4 12" xfId="24090"/>
    <cellStyle name="Normal 3 4 2 4 13" xfId="24091"/>
    <cellStyle name="Normal 3 4 2 4 14" xfId="24092"/>
    <cellStyle name="Normal 3 4 2 4 15" xfId="37542"/>
    <cellStyle name="Normal 3 4 2 4 2" xfId="24093"/>
    <cellStyle name="Normal 3 4 2 4 2 10" xfId="24094"/>
    <cellStyle name="Normal 3 4 2 4 2 11" xfId="24095"/>
    <cellStyle name="Normal 3 4 2 4 2 12" xfId="37543"/>
    <cellStyle name="Normal 3 4 2 4 2 2" xfId="24096"/>
    <cellStyle name="Normal 3 4 2 4 2 2 2" xfId="24097"/>
    <cellStyle name="Normal 3 4 2 4 2 2 2 2" xfId="24098"/>
    <cellStyle name="Normal 3 4 2 4 2 2 2 2 2" xfId="24099"/>
    <cellStyle name="Normal 3 4 2 4 2 2 2 3" xfId="24100"/>
    <cellStyle name="Normal 3 4 2 4 2 2 2 3 2" xfId="24101"/>
    <cellStyle name="Normal 3 4 2 4 2 2 2 4" xfId="24102"/>
    <cellStyle name="Normal 3 4 2 4 2 2 2 4 2" xfId="24103"/>
    <cellStyle name="Normal 3 4 2 4 2 2 2 5" xfId="24104"/>
    <cellStyle name="Normal 3 4 2 4 2 2 2 6" xfId="24105"/>
    <cellStyle name="Normal 3 4 2 4 2 2 2 7" xfId="37544"/>
    <cellStyle name="Normal 3 4 2 4 2 2 3" xfId="24106"/>
    <cellStyle name="Normal 3 4 2 4 2 2 3 2" xfId="24107"/>
    <cellStyle name="Normal 3 4 2 4 2 2 4" xfId="24108"/>
    <cellStyle name="Normal 3 4 2 4 2 2 4 2" xfId="24109"/>
    <cellStyle name="Normal 3 4 2 4 2 2 5" xfId="24110"/>
    <cellStyle name="Normal 3 4 2 4 2 2 5 2" xfId="24111"/>
    <cellStyle name="Normal 3 4 2 4 2 2 6" xfId="24112"/>
    <cellStyle name="Normal 3 4 2 4 2 2 7" xfId="24113"/>
    <cellStyle name="Normal 3 4 2 4 2 2 8" xfId="24114"/>
    <cellStyle name="Normal 3 4 2 4 2 2 9" xfId="37545"/>
    <cellStyle name="Normal 3 4 2 4 2 3" xfId="24115"/>
    <cellStyle name="Normal 3 4 2 4 2 3 2" xfId="24116"/>
    <cellStyle name="Normal 3 4 2 4 2 3 2 2" xfId="24117"/>
    <cellStyle name="Normal 3 4 2 4 2 3 3" xfId="24118"/>
    <cellStyle name="Normal 3 4 2 4 2 3 3 2" xfId="24119"/>
    <cellStyle name="Normal 3 4 2 4 2 3 4" xfId="24120"/>
    <cellStyle name="Normal 3 4 2 4 2 3 4 2" xfId="24121"/>
    <cellStyle name="Normal 3 4 2 4 2 3 5" xfId="24122"/>
    <cellStyle name="Normal 3 4 2 4 2 3 6" xfId="24123"/>
    <cellStyle name="Normal 3 4 2 4 2 3 7" xfId="37546"/>
    <cellStyle name="Normal 3 4 2 4 2 4" xfId="24124"/>
    <cellStyle name="Normal 3 4 2 4 2 4 2" xfId="24125"/>
    <cellStyle name="Normal 3 4 2 4 2 5" xfId="24126"/>
    <cellStyle name="Normal 3 4 2 4 2 5 2" xfId="24127"/>
    <cellStyle name="Normal 3 4 2 4 2 6" xfId="24128"/>
    <cellStyle name="Normal 3 4 2 4 2 6 2" xfId="24129"/>
    <cellStyle name="Normal 3 4 2 4 2 7" xfId="24130"/>
    <cellStyle name="Normal 3 4 2 4 2 8" xfId="24131"/>
    <cellStyle name="Normal 3 4 2 4 2 9" xfId="24132"/>
    <cellStyle name="Normal 3 4 2 4 3" xfId="24133"/>
    <cellStyle name="Normal 3 4 2 4 3 10" xfId="24134"/>
    <cellStyle name="Normal 3 4 2 4 3 11" xfId="24135"/>
    <cellStyle name="Normal 3 4 2 4 3 12" xfId="37547"/>
    <cellStyle name="Normal 3 4 2 4 3 2" xfId="24136"/>
    <cellStyle name="Normal 3 4 2 4 3 2 2" xfId="24137"/>
    <cellStyle name="Normal 3 4 2 4 3 2 2 2" xfId="24138"/>
    <cellStyle name="Normal 3 4 2 4 3 2 2 2 2" xfId="24139"/>
    <cellStyle name="Normal 3 4 2 4 3 2 2 3" xfId="24140"/>
    <cellStyle name="Normal 3 4 2 4 3 2 2 3 2" xfId="24141"/>
    <cellStyle name="Normal 3 4 2 4 3 2 2 4" xfId="24142"/>
    <cellStyle name="Normal 3 4 2 4 3 2 2 4 2" xfId="24143"/>
    <cellStyle name="Normal 3 4 2 4 3 2 2 5" xfId="24144"/>
    <cellStyle name="Normal 3 4 2 4 3 2 2 6" xfId="24145"/>
    <cellStyle name="Normal 3 4 2 4 3 2 2 7" xfId="37548"/>
    <cellStyle name="Normal 3 4 2 4 3 2 3" xfId="24146"/>
    <cellStyle name="Normal 3 4 2 4 3 2 3 2" xfId="24147"/>
    <cellStyle name="Normal 3 4 2 4 3 2 4" xfId="24148"/>
    <cellStyle name="Normal 3 4 2 4 3 2 4 2" xfId="24149"/>
    <cellStyle name="Normal 3 4 2 4 3 2 5" xfId="24150"/>
    <cellStyle name="Normal 3 4 2 4 3 2 5 2" xfId="24151"/>
    <cellStyle name="Normal 3 4 2 4 3 2 6" xfId="24152"/>
    <cellStyle name="Normal 3 4 2 4 3 2 7" xfId="24153"/>
    <cellStyle name="Normal 3 4 2 4 3 2 8" xfId="24154"/>
    <cellStyle name="Normal 3 4 2 4 3 2 9" xfId="37549"/>
    <cellStyle name="Normal 3 4 2 4 3 3" xfId="24155"/>
    <cellStyle name="Normal 3 4 2 4 3 3 2" xfId="24156"/>
    <cellStyle name="Normal 3 4 2 4 3 3 2 2" xfId="24157"/>
    <cellStyle name="Normal 3 4 2 4 3 3 3" xfId="24158"/>
    <cellStyle name="Normal 3 4 2 4 3 3 3 2" xfId="24159"/>
    <cellStyle name="Normal 3 4 2 4 3 3 4" xfId="24160"/>
    <cellStyle name="Normal 3 4 2 4 3 3 4 2" xfId="24161"/>
    <cellStyle name="Normal 3 4 2 4 3 3 5" xfId="24162"/>
    <cellStyle name="Normal 3 4 2 4 3 3 6" xfId="24163"/>
    <cellStyle name="Normal 3 4 2 4 3 3 7" xfId="37550"/>
    <cellStyle name="Normal 3 4 2 4 3 4" xfId="24164"/>
    <cellStyle name="Normal 3 4 2 4 3 4 2" xfId="24165"/>
    <cellStyle name="Normal 3 4 2 4 3 5" xfId="24166"/>
    <cellStyle name="Normal 3 4 2 4 3 5 2" xfId="24167"/>
    <cellStyle name="Normal 3 4 2 4 3 6" xfId="24168"/>
    <cellStyle name="Normal 3 4 2 4 3 6 2" xfId="24169"/>
    <cellStyle name="Normal 3 4 2 4 3 7" xfId="24170"/>
    <cellStyle name="Normal 3 4 2 4 3 8" xfId="24171"/>
    <cellStyle name="Normal 3 4 2 4 3 9" xfId="24172"/>
    <cellStyle name="Normal 3 4 2 4 4" xfId="24173"/>
    <cellStyle name="Normal 3 4 2 4 4 10" xfId="24174"/>
    <cellStyle name="Normal 3 4 2 4 4 11" xfId="24175"/>
    <cellStyle name="Normal 3 4 2 4 4 12" xfId="37551"/>
    <cellStyle name="Normal 3 4 2 4 4 2" xfId="24176"/>
    <cellStyle name="Normal 3 4 2 4 4 2 2" xfId="24177"/>
    <cellStyle name="Normal 3 4 2 4 4 2 2 2" xfId="24178"/>
    <cellStyle name="Normal 3 4 2 4 4 2 2 2 2" xfId="24179"/>
    <cellStyle name="Normal 3 4 2 4 4 2 2 3" xfId="24180"/>
    <cellStyle name="Normal 3 4 2 4 4 2 2 3 2" xfId="24181"/>
    <cellStyle name="Normal 3 4 2 4 4 2 2 4" xfId="24182"/>
    <cellStyle name="Normal 3 4 2 4 4 2 2 4 2" xfId="24183"/>
    <cellStyle name="Normal 3 4 2 4 4 2 2 5" xfId="24184"/>
    <cellStyle name="Normal 3 4 2 4 4 2 2 6" xfId="24185"/>
    <cellStyle name="Normal 3 4 2 4 4 2 2 7" xfId="37552"/>
    <cellStyle name="Normal 3 4 2 4 4 2 3" xfId="24186"/>
    <cellStyle name="Normal 3 4 2 4 4 2 3 2" xfId="24187"/>
    <cellStyle name="Normal 3 4 2 4 4 2 4" xfId="24188"/>
    <cellStyle name="Normal 3 4 2 4 4 2 4 2" xfId="24189"/>
    <cellStyle name="Normal 3 4 2 4 4 2 5" xfId="24190"/>
    <cellStyle name="Normal 3 4 2 4 4 2 5 2" xfId="24191"/>
    <cellStyle name="Normal 3 4 2 4 4 2 6" xfId="24192"/>
    <cellStyle name="Normal 3 4 2 4 4 2 7" xfId="24193"/>
    <cellStyle name="Normal 3 4 2 4 4 2 8" xfId="24194"/>
    <cellStyle name="Normal 3 4 2 4 4 2 9" xfId="37553"/>
    <cellStyle name="Normal 3 4 2 4 4 3" xfId="24195"/>
    <cellStyle name="Normal 3 4 2 4 4 3 2" xfId="24196"/>
    <cellStyle name="Normal 3 4 2 4 4 3 2 2" xfId="24197"/>
    <cellStyle name="Normal 3 4 2 4 4 3 3" xfId="24198"/>
    <cellStyle name="Normal 3 4 2 4 4 3 3 2" xfId="24199"/>
    <cellStyle name="Normal 3 4 2 4 4 3 4" xfId="24200"/>
    <cellStyle name="Normal 3 4 2 4 4 3 4 2" xfId="24201"/>
    <cellStyle name="Normal 3 4 2 4 4 3 5" xfId="24202"/>
    <cellStyle name="Normal 3 4 2 4 4 3 6" xfId="24203"/>
    <cellStyle name="Normal 3 4 2 4 4 3 7" xfId="37554"/>
    <cellStyle name="Normal 3 4 2 4 4 4" xfId="24204"/>
    <cellStyle name="Normal 3 4 2 4 4 4 2" xfId="24205"/>
    <cellStyle name="Normal 3 4 2 4 4 5" xfId="24206"/>
    <cellStyle name="Normal 3 4 2 4 4 5 2" xfId="24207"/>
    <cellStyle name="Normal 3 4 2 4 4 6" xfId="24208"/>
    <cellStyle name="Normal 3 4 2 4 4 6 2" xfId="24209"/>
    <cellStyle name="Normal 3 4 2 4 4 7" xfId="24210"/>
    <cellStyle name="Normal 3 4 2 4 4 8" xfId="24211"/>
    <cellStyle name="Normal 3 4 2 4 4 9" xfId="24212"/>
    <cellStyle name="Normal 3 4 2 4 5" xfId="24213"/>
    <cellStyle name="Normal 3 4 2 4 5 2" xfId="24214"/>
    <cellStyle name="Normal 3 4 2 4 5 2 2" xfId="24215"/>
    <cellStyle name="Normal 3 4 2 4 5 2 2 2" xfId="24216"/>
    <cellStyle name="Normal 3 4 2 4 5 2 3" xfId="24217"/>
    <cellStyle name="Normal 3 4 2 4 5 2 3 2" xfId="24218"/>
    <cellStyle name="Normal 3 4 2 4 5 2 4" xfId="24219"/>
    <cellStyle name="Normal 3 4 2 4 5 2 4 2" xfId="24220"/>
    <cellStyle name="Normal 3 4 2 4 5 2 5" xfId="24221"/>
    <cellStyle name="Normal 3 4 2 4 5 2 6" xfId="24222"/>
    <cellStyle name="Normal 3 4 2 4 5 2 7" xfId="37555"/>
    <cellStyle name="Normal 3 4 2 4 5 3" xfId="24223"/>
    <cellStyle name="Normal 3 4 2 4 5 3 2" xfId="24224"/>
    <cellStyle name="Normal 3 4 2 4 5 4" xfId="24225"/>
    <cellStyle name="Normal 3 4 2 4 5 4 2" xfId="24226"/>
    <cellStyle name="Normal 3 4 2 4 5 5" xfId="24227"/>
    <cellStyle name="Normal 3 4 2 4 5 5 2" xfId="24228"/>
    <cellStyle name="Normal 3 4 2 4 5 6" xfId="24229"/>
    <cellStyle name="Normal 3 4 2 4 5 7" xfId="24230"/>
    <cellStyle name="Normal 3 4 2 4 5 8" xfId="24231"/>
    <cellStyle name="Normal 3 4 2 4 5 9" xfId="37556"/>
    <cellStyle name="Normal 3 4 2 4 6" xfId="24232"/>
    <cellStyle name="Normal 3 4 2 4 6 2" xfId="24233"/>
    <cellStyle name="Normal 3 4 2 4 6 2 2" xfId="24234"/>
    <cellStyle name="Normal 3 4 2 4 6 3" xfId="24235"/>
    <cellStyle name="Normal 3 4 2 4 6 3 2" xfId="24236"/>
    <cellStyle name="Normal 3 4 2 4 6 4" xfId="24237"/>
    <cellStyle name="Normal 3 4 2 4 6 4 2" xfId="24238"/>
    <cellStyle name="Normal 3 4 2 4 6 5" xfId="24239"/>
    <cellStyle name="Normal 3 4 2 4 6 6" xfId="24240"/>
    <cellStyle name="Normal 3 4 2 4 6 7" xfId="37557"/>
    <cellStyle name="Normal 3 4 2 4 7" xfId="24241"/>
    <cellStyle name="Normal 3 4 2 4 7 2" xfId="24242"/>
    <cellStyle name="Normal 3 4 2 4 8" xfId="24243"/>
    <cellStyle name="Normal 3 4 2 4 8 2" xfId="24244"/>
    <cellStyle name="Normal 3 4 2 4 9" xfId="24245"/>
    <cellStyle name="Normal 3 4 2 4 9 2" xfId="24246"/>
    <cellStyle name="Normal 3 4 2 4_Actual" xfId="24247"/>
    <cellStyle name="Normal 3 4 2 5" xfId="24248"/>
    <cellStyle name="Normal 3 4 2 5 10" xfId="24249"/>
    <cellStyle name="Normal 3 4 2 5 11" xfId="24250"/>
    <cellStyle name="Normal 3 4 2 5 12" xfId="24251"/>
    <cellStyle name="Normal 3 4 2 5 13" xfId="24252"/>
    <cellStyle name="Normal 3 4 2 5 14" xfId="24253"/>
    <cellStyle name="Normal 3 4 2 5 15" xfId="37558"/>
    <cellStyle name="Normal 3 4 2 5 2" xfId="24254"/>
    <cellStyle name="Normal 3 4 2 5 2 10" xfId="24255"/>
    <cellStyle name="Normal 3 4 2 5 2 11" xfId="24256"/>
    <cellStyle name="Normal 3 4 2 5 2 12" xfId="37559"/>
    <cellStyle name="Normal 3 4 2 5 2 2" xfId="24257"/>
    <cellStyle name="Normal 3 4 2 5 2 2 2" xfId="24258"/>
    <cellStyle name="Normal 3 4 2 5 2 2 2 2" xfId="24259"/>
    <cellStyle name="Normal 3 4 2 5 2 2 2 2 2" xfId="24260"/>
    <cellStyle name="Normal 3 4 2 5 2 2 2 3" xfId="24261"/>
    <cellStyle name="Normal 3 4 2 5 2 2 2 3 2" xfId="24262"/>
    <cellStyle name="Normal 3 4 2 5 2 2 2 4" xfId="24263"/>
    <cellStyle name="Normal 3 4 2 5 2 2 2 4 2" xfId="24264"/>
    <cellStyle name="Normal 3 4 2 5 2 2 2 5" xfId="24265"/>
    <cellStyle name="Normal 3 4 2 5 2 2 2 6" xfId="24266"/>
    <cellStyle name="Normal 3 4 2 5 2 2 2 7" xfId="37560"/>
    <cellStyle name="Normal 3 4 2 5 2 2 3" xfId="24267"/>
    <cellStyle name="Normal 3 4 2 5 2 2 3 2" xfId="24268"/>
    <cellStyle name="Normal 3 4 2 5 2 2 4" xfId="24269"/>
    <cellStyle name="Normal 3 4 2 5 2 2 4 2" xfId="24270"/>
    <cellStyle name="Normal 3 4 2 5 2 2 5" xfId="24271"/>
    <cellStyle name="Normal 3 4 2 5 2 2 5 2" xfId="24272"/>
    <cellStyle name="Normal 3 4 2 5 2 2 6" xfId="24273"/>
    <cellStyle name="Normal 3 4 2 5 2 2 7" xfId="24274"/>
    <cellStyle name="Normal 3 4 2 5 2 2 8" xfId="24275"/>
    <cellStyle name="Normal 3 4 2 5 2 2 9" xfId="37561"/>
    <cellStyle name="Normal 3 4 2 5 2 3" xfId="24276"/>
    <cellStyle name="Normal 3 4 2 5 2 3 2" xfId="24277"/>
    <cellStyle name="Normal 3 4 2 5 2 3 2 2" xfId="24278"/>
    <cellStyle name="Normal 3 4 2 5 2 3 3" xfId="24279"/>
    <cellStyle name="Normal 3 4 2 5 2 3 3 2" xfId="24280"/>
    <cellStyle name="Normal 3 4 2 5 2 3 4" xfId="24281"/>
    <cellStyle name="Normal 3 4 2 5 2 3 4 2" xfId="24282"/>
    <cellStyle name="Normal 3 4 2 5 2 3 5" xfId="24283"/>
    <cellStyle name="Normal 3 4 2 5 2 3 6" xfId="24284"/>
    <cellStyle name="Normal 3 4 2 5 2 3 7" xfId="37562"/>
    <cellStyle name="Normal 3 4 2 5 2 4" xfId="24285"/>
    <cellStyle name="Normal 3 4 2 5 2 4 2" xfId="24286"/>
    <cellStyle name="Normal 3 4 2 5 2 5" xfId="24287"/>
    <cellStyle name="Normal 3 4 2 5 2 5 2" xfId="24288"/>
    <cellStyle name="Normal 3 4 2 5 2 6" xfId="24289"/>
    <cellStyle name="Normal 3 4 2 5 2 6 2" xfId="24290"/>
    <cellStyle name="Normal 3 4 2 5 2 7" xfId="24291"/>
    <cellStyle name="Normal 3 4 2 5 2 8" xfId="24292"/>
    <cellStyle name="Normal 3 4 2 5 2 9" xfId="24293"/>
    <cellStyle name="Normal 3 4 2 5 3" xfId="24294"/>
    <cellStyle name="Normal 3 4 2 5 3 10" xfId="24295"/>
    <cellStyle name="Normal 3 4 2 5 3 11" xfId="24296"/>
    <cellStyle name="Normal 3 4 2 5 3 12" xfId="37563"/>
    <cellStyle name="Normal 3 4 2 5 3 2" xfId="24297"/>
    <cellStyle name="Normal 3 4 2 5 3 2 2" xfId="24298"/>
    <cellStyle name="Normal 3 4 2 5 3 2 2 2" xfId="24299"/>
    <cellStyle name="Normal 3 4 2 5 3 2 2 2 2" xfId="24300"/>
    <cellStyle name="Normal 3 4 2 5 3 2 2 3" xfId="24301"/>
    <cellStyle name="Normal 3 4 2 5 3 2 2 3 2" xfId="24302"/>
    <cellStyle name="Normal 3 4 2 5 3 2 2 4" xfId="24303"/>
    <cellStyle name="Normal 3 4 2 5 3 2 2 4 2" xfId="24304"/>
    <cellStyle name="Normal 3 4 2 5 3 2 2 5" xfId="24305"/>
    <cellStyle name="Normal 3 4 2 5 3 2 2 6" xfId="24306"/>
    <cellStyle name="Normal 3 4 2 5 3 2 2 7" xfId="37564"/>
    <cellStyle name="Normal 3 4 2 5 3 2 3" xfId="24307"/>
    <cellStyle name="Normal 3 4 2 5 3 2 3 2" xfId="24308"/>
    <cellStyle name="Normal 3 4 2 5 3 2 4" xfId="24309"/>
    <cellStyle name="Normal 3 4 2 5 3 2 4 2" xfId="24310"/>
    <cellStyle name="Normal 3 4 2 5 3 2 5" xfId="24311"/>
    <cellStyle name="Normal 3 4 2 5 3 2 5 2" xfId="24312"/>
    <cellStyle name="Normal 3 4 2 5 3 2 6" xfId="24313"/>
    <cellStyle name="Normal 3 4 2 5 3 2 7" xfId="24314"/>
    <cellStyle name="Normal 3 4 2 5 3 2 8" xfId="24315"/>
    <cellStyle name="Normal 3 4 2 5 3 2 9" xfId="37565"/>
    <cellStyle name="Normal 3 4 2 5 3 3" xfId="24316"/>
    <cellStyle name="Normal 3 4 2 5 3 3 2" xfId="24317"/>
    <cellStyle name="Normal 3 4 2 5 3 3 2 2" xfId="24318"/>
    <cellStyle name="Normal 3 4 2 5 3 3 3" xfId="24319"/>
    <cellStyle name="Normal 3 4 2 5 3 3 3 2" xfId="24320"/>
    <cellStyle name="Normal 3 4 2 5 3 3 4" xfId="24321"/>
    <cellStyle name="Normal 3 4 2 5 3 3 4 2" xfId="24322"/>
    <cellStyle name="Normal 3 4 2 5 3 3 5" xfId="24323"/>
    <cellStyle name="Normal 3 4 2 5 3 3 6" xfId="24324"/>
    <cellStyle name="Normal 3 4 2 5 3 3 7" xfId="37566"/>
    <cellStyle name="Normal 3 4 2 5 3 4" xfId="24325"/>
    <cellStyle name="Normal 3 4 2 5 3 4 2" xfId="24326"/>
    <cellStyle name="Normal 3 4 2 5 3 5" xfId="24327"/>
    <cellStyle name="Normal 3 4 2 5 3 5 2" xfId="24328"/>
    <cellStyle name="Normal 3 4 2 5 3 6" xfId="24329"/>
    <cellStyle name="Normal 3 4 2 5 3 6 2" xfId="24330"/>
    <cellStyle name="Normal 3 4 2 5 3 7" xfId="24331"/>
    <cellStyle name="Normal 3 4 2 5 3 8" xfId="24332"/>
    <cellStyle name="Normal 3 4 2 5 3 9" xfId="24333"/>
    <cellStyle name="Normal 3 4 2 5 4" xfId="24334"/>
    <cellStyle name="Normal 3 4 2 5 4 10" xfId="24335"/>
    <cellStyle name="Normal 3 4 2 5 4 11" xfId="24336"/>
    <cellStyle name="Normal 3 4 2 5 4 12" xfId="37567"/>
    <cellStyle name="Normal 3 4 2 5 4 2" xfId="24337"/>
    <cellStyle name="Normal 3 4 2 5 4 2 2" xfId="24338"/>
    <cellStyle name="Normal 3 4 2 5 4 2 2 2" xfId="24339"/>
    <cellStyle name="Normal 3 4 2 5 4 2 2 2 2" xfId="24340"/>
    <cellStyle name="Normal 3 4 2 5 4 2 2 3" xfId="24341"/>
    <cellStyle name="Normal 3 4 2 5 4 2 2 3 2" xfId="24342"/>
    <cellStyle name="Normal 3 4 2 5 4 2 2 4" xfId="24343"/>
    <cellStyle name="Normal 3 4 2 5 4 2 2 4 2" xfId="24344"/>
    <cellStyle name="Normal 3 4 2 5 4 2 2 5" xfId="24345"/>
    <cellStyle name="Normal 3 4 2 5 4 2 2 6" xfId="24346"/>
    <cellStyle name="Normal 3 4 2 5 4 2 2 7" xfId="37568"/>
    <cellStyle name="Normal 3 4 2 5 4 2 3" xfId="24347"/>
    <cellStyle name="Normal 3 4 2 5 4 2 3 2" xfId="24348"/>
    <cellStyle name="Normal 3 4 2 5 4 2 4" xfId="24349"/>
    <cellStyle name="Normal 3 4 2 5 4 2 4 2" xfId="24350"/>
    <cellStyle name="Normal 3 4 2 5 4 2 5" xfId="24351"/>
    <cellStyle name="Normal 3 4 2 5 4 2 5 2" xfId="24352"/>
    <cellStyle name="Normal 3 4 2 5 4 2 6" xfId="24353"/>
    <cellStyle name="Normal 3 4 2 5 4 2 7" xfId="24354"/>
    <cellStyle name="Normal 3 4 2 5 4 2 8" xfId="24355"/>
    <cellStyle name="Normal 3 4 2 5 4 2 9" xfId="37569"/>
    <cellStyle name="Normal 3 4 2 5 4 3" xfId="24356"/>
    <cellStyle name="Normal 3 4 2 5 4 3 2" xfId="24357"/>
    <cellStyle name="Normal 3 4 2 5 4 3 2 2" xfId="24358"/>
    <cellStyle name="Normal 3 4 2 5 4 3 3" xfId="24359"/>
    <cellStyle name="Normal 3 4 2 5 4 3 3 2" xfId="24360"/>
    <cellStyle name="Normal 3 4 2 5 4 3 4" xfId="24361"/>
    <cellStyle name="Normal 3 4 2 5 4 3 4 2" xfId="24362"/>
    <cellStyle name="Normal 3 4 2 5 4 3 5" xfId="24363"/>
    <cellStyle name="Normal 3 4 2 5 4 3 6" xfId="24364"/>
    <cellStyle name="Normal 3 4 2 5 4 3 7" xfId="37570"/>
    <cellStyle name="Normal 3 4 2 5 4 4" xfId="24365"/>
    <cellStyle name="Normal 3 4 2 5 4 4 2" xfId="24366"/>
    <cellStyle name="Normal 3 4 2 5 4 5" xfId="24367"/>
    <cellStyle name="Normal 3 4 2 5 4 5 2" xfId="24368"/>
    <cellStyle name="Normal 3 4 2 5 4 6" xfId="24369"/>
    <cellStyle name="Normal 3 4 2 5 4 6 2" xfId="24370"/>
    <cellStyle name="Normal 3 4 2 5 4 7" xfId="24371"/>
    <cellStyle name="Normal 3 4 2 5 4 8" xfId="24372"/>
    <cellStyle name="Normal 3 4 2 5 4 9" xfId="24373"/>
    <cellStyle name="Normal 3 4 2 5 5" xfId="24374"/>
    <cellStyle name="Normal 3 4 2 5 5 2" xfId="24375"/>
    <cellStyle name="Normal 3 4 2 5 5 2 2" xfId="24376"/>
    <cellStyle name="Normal 3 4 2 5 5 2 2 2" xfId="24377"/>
    <cellStyle name="Normal 3 4 2 5 5 2 3" xfId="24378"/>
    <cellStyle name="Normal 3 4 2 5 5 2 3 2" xfId="24379"/>
    <cellStyle name="Normal 3 4 2 5 5 2 4" xfId="24380"/>
    <cellStyle name="Normal 3 4 2 5 5 2 4 2" xfId="24381"/>
    <cellStyle name="Normal 3 4 2 5 5 2 5" xfId="24382"/>
    <cellStyle name="Normal 3 4 2 5 5 2 6" xfId="24383"/>
    <cellStyle name="Normal 3 4 2 5 5 2 7" xfId="37571"/>
    <cellStyle name="Normal 3 4 2 5 5 3" xfId="24384"/>
    <cellStyle name="Normal 3 4 2 5 5 3 2" xfId="24385"/>
    <cellStyle name="Normal 3 4 2 5 5 4" xfId="24386"/>
    <cellStyle name="Normal 3 4 2 5 5 4 2" xfId="24387"/>
    <cellStyle name="Normal 3 4 2 5 5 5" xfId="24388"/>
    <cellStyle name="Normal 3 4 2 5 5 5 2" xfId="24389"/>
    <cellStyle name="Normal 3 4 2 5 5 6" xfId="24390"/>
    <cellStyle name="Normal 3 4 2 5 5 7" xfId="24391"/>
    <cellStyle name="Normal 3 4 2 5 5 8" xfId="24392"/>
    <cellStyle name="Normal 3 4 2 5 5 9" xfId="37572"/>
    <cellStyle name="Normal 3 4 2 5 6" xfId="24393"/>
    <cellStyle name="Normal 3 4 2 5 6 2" xfId="24394"/>
    <cellStyle name="Normal 3 4 2 5 6 2 2" xfId="24395"/>
    <cellStyle name="Normal 3 4 2 5 6 3" xfId="24396"/>
    <cellStyle name="Normal 3 4 2 5 6 3 2" xfId="24397"/>
    <cellStyle name="Normal 3 4 2 5 6 4" xfId="24398"/>
    <cellStyle name="Normal 3 4 2 5 6 4 2" xfId="24399"/>
    <cellStyle name="Normal 3 4 2 5 6 5" xfId="24400"/>
    <cellStyle name="Normal 3 4 2 5 6 6" xfId="24401"/>
    <cellStyle name="Normal 3 4 2 5 6 7" xfId="37573"/>
    <cellStyle name="Normal 3 4 2 5 7" xfId="24402"/>
    <cellStyle name="Normal 3 4 2 5 7 2" xfId="24403"/>
    <cellStyle name="Normal 3 4 2 5 8" xfId="24404"/>
    <cellStyle name="Normal 3 4 2 5 8 2" xfId="24405"/>
    <cellStyle name="Normal 3 4 2 5 9" xfId="24406"/>
    <cellStyle name="Normal 3 4 2 5 9 2" xfId="24407"/>
    <cellStyle name="Normal 3 4 2 5_Actual" xfId="24408"/>
    <cellStyle name="Normal 3 4 2 6" xfId="24409"/>
    <cellStyle name="Normal 3 4 2 6 10" xfId="24410"/>
    <cellStyle name="Normal 3 4 2 6 11" xfId="24411"/>
    <cellStyle name="Normal 3 4 2 6 12" xfId="37574"/>
    <cellStyle name="Normal 3 4 2 6 2" xfId="24412"/>
    <cellStyle name="Normal 3 4 2 6 2 2" xfId="24413"/>
    <cellStyle name="Normal 3 4 2 6 2 2 2" xfId="24414"/>
    <cellStyle name="Normal 3 4 2 6 2 2 2 2" xfId="24415"/>
    <cellStyle name="Normal 3 4 2 6 2 2 3" xfId="24416"/>
    <cellStyle name="Normal 3 4 2 6 2 2 3 2" xfId="24417"/>
    <cellStyle name="Normal 3 4 2 6 2 2 4" xfId="24418"/>
    <cellStyle name="Normal 3 4 2 6 2 2 4 2" xfId="24419"/>
    <cellStyle name="Normal 3 4 2 6 2 2 5" xfId="24420"/>
    <cellStyle name="Normal 3 4 2 6 2 2 6" xfId="24421"/>
    <cellStyle name="Normal 3 4 2 6 2 2 7" xfId="37575"/>
    <cellStyle name="Normal 3 4 2 6 2 3" xfId="24422"/>
    <cellStyle name="Normal 3 4 2 6 2 3 2" xfId="24423"/>
    <cellStyle name="Normal 3 4 2 6 2 4" xfId="24424"/>
    <cellStyle name="Normal 3 4 2 6 2 4 2" xfId="24425"/>
    <cellStyle name="Normal 3 4 2 6 2 5" xfId="24426"/>
    <cellStyle name="Normal 3 4 2 6 2 5 2" xfId="24427"/>
    <cellStyle name="Normal 3 4 2 6 2 6" xfId="24428"/>
    <cellStyle name="Normal 3 4 2 6 2 7" xfId="24429"/>
    <cellStyle name="Normal 3 4 2 6 2 8" xfId="24430"/>
    <cellStyle name="Normal 3 4 2 6 2 9" xfId="37576"/>
    <cellStyle name="Normal 3 4 2 6 3" xfId="24431"/>
    <cellStyle name="Normal 3 4 2 6 3 2" xfId="24432"/>
    <cellStyle name="Normal 3 4 2 6 3 2 2" xfId="24433"/>
    <cellStyle name="Normal 3 4 2 6 3 3" xfId="24434"/>
    <cellStyle name="Normal 3 4 2 6 3 3 2" xfId="24435"/>
    <cellStyle name="Normal 3 4 2 6 3 4" xfId="24436"/>
    <cellStyle name="Normal 3 4 2 6 3 4 2" xfId="24437"/>
    <cellStyle name="Normal 3 4 2 6 3 5" xfId="24438"/>
    <cellStyle name="Normal 3 4 2 6 3 6" xfId="24439"/>
    <cellStyle name="Normal 3 4 2 6 3 7" xfId="37577"/>
    <cellStyle name="Normal 3 4 2 6 4" xfId="24440"/>
    <cellStyle name="Normal 3 4 2 6 4 2" xfId="24441"/>
    <cellStyle name="Normal 3 4 2 6 5" xfId="24442"/>
    <cellStyle name="Normal 3 4 2 6 5 2" xfId="24443"/>
    <cellStyle name="Normal 3 4 2 6 6" xfId="24444"/>
    <cellStyle name="Normal 3 4 2 6 6 2" xfId="24445"/>
    <cellStyle name="Normal 3 4 2 6 7" xfId="24446"/>
    <cellStyle name="Normal 3 4 2 6 8" xfId="24447"/>
    <cellStyle name="Normal 3 4 2 6 9" xfId="24448"/>
    <cellStyle name="Normal 3 4 2 7" xfId="24449"/>
    <cellStyle name="Normal 3 4 2 7 10" xfId="24450"/>
    <cellStyle name="Normal 3 4 2 7 11" xfId="24451"/>
    <cellStyle name="Normal 3 4 2 7 12" xfId="37578"/>
    <cellStyle name="Normal 3 4 2 7 2" xfId="24452"/>
    <cellStyle name="Normal 3 4 2 7 2 2" xfId="24453"/>
    <cellStyle name="Normal 3 4 2 7 2 2 2" xfId="24454"/>
    <cellStyle name="Normal 3 4 2 7 2 2 2 2" xfId="24455"/>
    <cellStyle name="Normal 3 4 2 7 2 2 3" xfId="24456"/>
    <cellStyle name="Normal 3 4 2 7 2 2 3 2" xfId="24457"/>
    <cellStyle name="Normal 3 4 2 7 2 2 4" xfId="24458"/>
    <cellStyle name="Normal 3 4 2 7 2 2 4 2" xfId="24459"/>
    <cellStyle name="Normal 3 4 2 7 2 2 5" xfId="24460"/>
    <cellStyle name="Normal 3 4 2 7 2 2 6" xfId="24461"/>
    <cellStyle name="Normal 3 4 2 7 2 2 7" xfId="37579"/>
    <cellStyle name="Normal 3 4 2 7 2 3" xfId="24462"/>
    <cellStyle name="Normal 3 4 2 7 2 3 2" xfId="24463"/>
    <cellStyle name="Normal 3 4 2 7 2 4" xfId="24464"/>
    <cellStyle name="Normal 3 4 2 7 2 4 2" xfId="24465"/>
    <cellStyle name="Normal 3 4 2 7 2 5" xfId="24466"/>
    <cellStyle name="Normal 3 4 2 7 2 5 2" xfId="24467"/>
    <cellStyle name="Normal 3 4 2 7 2 6" xfId="24468"/>
    <cellStyle name="Normal 3 4 2 7 2 7" xfId="24469"/>
    <cellStyle name="Normal 3 4 2 7 2 8" xfId="24470"/>
    <cellStyle name="Normal 3 4 2 7 2 9" xfId="37580"/>
    <cellStyle name="Normal 3 4 2 7 3" xfId="24471"/>
    <cellStyle name="Normal 3 4 2 7 3 2" xfId="24472"/>
    <cellStyle name="Normal 3 4 2 7 3 2 2" xfId="24473"/>
    <cellStyle name="Normal 3 4 2 7 3 3" xfId="24474"/>
    <cellStyle name="Normal 3 4 2 7 3 3 2" xfId="24475"/>
    <cellStyle name="Normal 3 4 2 7 3 4" xfId="24476"/>
    <cellStyle name="Normal 3 4 2 7 3 4 2" xfId="24477"/>
    <cellStyle name="Normal 3 4 2 7 3 5" xfId="24478"/>
    <cellStyle name="Normal 3 4 2 7 3 6" xfId="24479"/>
    <cellStyle name="Normal 3 4 2 7 3 7" xfId="37581"/>
    <cellStyle name="Normal 3 4 2 7 4" xfId="24480"/>
    <cellStyle name="Normal 3 4 2 7 4 2" xfId="24481"/>
    <cellStyle name="Normal 3 4 2 7 5" xfId="24482"/>
    <cellStyle name="Normal 3 4 2 7 5 2" xfId="24483"/>
    <cellStyle name="Normal 3 4 2 7 6" xfId="24484"/>
    <cellStyle name="Normal 3 4 2 7 6 2" xfId="24485"/>
    <cellStyle name="Normal 3 4 2 7 7" xfId="24486"/>
    <cellStyle name="Normal 3 4 2 7 8" xfId="24487"/>
    <cellStyle name="Normal 3 4 2 7 9" xfId="24488"/>
    <cellStyle name="Normal 3 4 2 8" xfId="24489"/>
    <cellStyle name="Normal 3 4 2 8 10" xfId="24490"/>
    <cellStyle name="Normal 3 4 2 8 11" xfId="24491"/>
    <cellStyle name="Normal 3 4 2 8 12" xfId="37582"/>
    <cellStyle name="Normal 3 4 2 8 2" xfId="24492"/>
    <cellStyle name="Normal 3 4 2 8 2 2" xfId="24493"/>
    <cellStyle name="Normal 3 4 2 8 2 2 2" xfId="24494"/>
    <cellStyle name="Normal 3 4 2 8 2 2 2 2" xfId="24495"/>
    <cellStyle name="Normal 3 4 2 8 2 2 3" xfId="24496"/>
    <cellStyle name="Normal 3 4 2 8 2 2 3 2" xfId="24497"/>
    <cellStyle name="Normal 3 4 2 8 2 2 4" xfId="24498"/>
    <cellStyle name="Normal 3 4 2 8 2 2 4 2" xfId="24499"/>
    <cellStyle name="Normal 3 4 2 8 2 2 5" xfId="24500"/>
    <cellStyle name="Normal 3 4 2 8 2 2 6" xfId="24501"/>
    <cellStyle name="Normal 3 4 2 8 2 2 7" xfId="37583"/>
    <cellStyle name="Normal 3 4 2 8 2 3" xfId="24502"/>
    <cellStyle name="Normal 3 4 2 8 2 3 2" xfId="24503"/>
    <cellStyle name="Normal 3 4 2 8 2 4" xfId="24504"/>
    <cellStyle name="Normal 3 4 2 8 2 4 2" xfId="24505"/>
    <cellStyle name="Normal 3 4 2 8 2 5" xfId="24506"/>
    <cellStyle name="Normal 3 4 2 8 2 5 2" xfId="24507"/>
    <cellStyle name="Normal 3 4 2 8 2 6" xfId="24508"/>
    <cellStyle name="Normal 3 4 2 8 2 7" xfId="24509"/>
    <cellStyle name="Normal 3 4 2 8 2 8" xfId="24510"/>
    <cellStyle name="Normal 3 4 2 8 2 9" xfId="37584"/>
    <cellStyle name="Normal 3 4 2 8 3" xfId="24511"/>
    <cellStyle name="Normal 3 4 2 8 3 2" xfId="24512"/>
    <cellStyle name="Normal 3 4 2 8 3 2 2" xfId="24513"/>
    <cellStyle name="Normal 3 4 2 8 3 3" xfId="24514"/>
    <cellStyle name="Normal 3 4 2 8 3 3 2" xfId="24515"/>
    <cellStyle name="Normal 3 4 2 8 3 4" xfId="24516"/>
    <cellStyle name="Normal 3 4 2 8 3 4 2" xfId="24517"/>
    <cellStyle name="Normal 3 4 2 8 3 5" xfId="24518"/>
    <cellStyle name="Normal 3 4 2 8 3 6" xfId="24519"/>
    <cellStyle name="Normal 3 4 2 8 3 7" xfId="37585"/>
    <cellStyle name="Normal 3 4 2 8 4" xfId="24520"/>
    <cellStyle name="Normal 3 4 2 8 4 2" xfId="24521"/>
    <cellStyle name="Normal 3 4 2 8 5" xfId="24522"/>
    <cellStyle name="Normal 3 4 2 8 5 2" xfId="24523"/>
    <cellStyle name="Normal 3 4 2 8 6" xfId="24524"/>
    <cellStyle name="Normal 3 4 2 8 6 2" xfId="24525"/>
    <cellStyle name="Normal 3 4 2 8 7" xfId="24526"/>
    <cellStyle name="Normal 3 4 2 8 8" xfId="24527"/>
    <cellStyle name="Normal 3 4 2 8 9" xfId="24528"/>
    <cellStyle name="Normal 3 4 2 9" xfId="24529"/>
    <cellStyle name="Normal 3 4 2 9 10" xfId="24530"/>
    <cellStyle name="Normal 3 4 2 9 11" xfId="37586"/>
    <cellStyle name="Normal 3 4 2 9 2" xfId="24531"/>
    <cellStyle name="Normal 3 4 2 9 2 2" xfId="24532"/>
    <cellStyle name="Normal 3 4 2 9 2 2 2" xfId="24533"/>
    <cellStyle name="Normal 3 4 2 9 2 3" xfId="24534"/>
    <cellStyle name="Normal 3 4 2 9 2 3 2" xfId="24535"/>
    <cellStyle name="Normal 3 4 2 9 2 4" xfId="24536"/>
    <cellStyle name="Normal 3 4 2 9 2 4 2" xfId="24537"/>
    <cellStyle name="Normal 3 4 2 9 2 5" xfId="24538"/>
    <cellStyle name="Normal 3 4 2 9 2 6" xfId="24539"/>
    <cellStyle name="Normal 3 4 2 9 2 7" xfId="37587"/>
    <cellStyle name="Normal 3 4 2 9 3" xfId="24540"/>
    <cellStyle name="Normal 3 4 2 9 3 2" xfId="24541"/>
    <cellStyle name="Normal 3 4 2 9 4" xfId="24542"/>
    <cellStyle name="Normal 3 4 2 9 4 2" xfId="24543"/>
    <cellStyle name="Normal 3 4 2 9 5" xfId="24544"/>
    <cellStyle name="Normal 3 4 2 9 5 2" xfId="24545"/>
    <cellStyle name="Normal 3 4 2 9 6" xfId="24546"/>
    <cellStyle name="Normal 3 4 2 9 7" xfId="24547"/>
    <cellStyle name="Normal 3 4 2 9 8" xfId="24548"/>
    <cellStyle name="Normal 3 4 2 9 9" xfId="24549"/>
    <cellStyle name="Normal 3 4 2_Actual" xfId="24550"/>
    <cellStyle name="Normal 3 4 20" xfId="24551"/>
    <cellStyle name="Normal 3 4 20 2" xfId="24552"/>
    <cellStyle name="Normal 3 4 21" xfId="24553"/>
    <cellStyle name="Normal 3 4 21 2" xfId="24554"/>
    <cellStyle name="Normal 3 4 22" xfId="24555"/>
    <cellStyle name="Normal 3 4 22 2" xfId="24556"/>
    <cellStyle name="Normal 3 4 23" xfId="24557"/>
    <cellStyle name="Normal 3 4 23 2" xfId="24558"/>
    <cellStyle name="Normal 3 4 24" xfId="24559"/>
    <cellStyle name="Normal 3 4 24 2" xfId="24560"/>
    <cellStyle name="Normal 3 4 25" xfId="24561"/>
    <cellStyle name="Normal 3 4 26" xfId="24562"/>
    <cellStyle name="Normal 3 4 27" xfId="24563"/>
    <cellStyle name="Normal 3 4 28" xfId="24564"/>
    <cellStyle name="Normal 3 4 29" xfId="24565"/>
    <cellStyle name="Normal 3 4 3" xfId="24566"/>
    <cellStyle name="Normal 3 4 3 10" xfId="24567"/>
    <cellStyle name="Normal 3 4 3 10 2" xfId="24568"/>
    <cellStyle name="Normal 3 4 3 10 2 2" xfId="24569"/>
    <cellStyle name="Normal 3 4 3 10 3" xfId="24570"/>
    <cellStyle name="Normal 3 4 3 10 3 2" xfId="24571"/>
    <cellStyle name="Normal 3 4 3 10 4" xfId="24572"/>
    <cellStyle name="Normal 3 4 3 10 4 2" xfId="24573"/>
    <cellStyle name="Normal 3 4 3 10 5" xfId="24574"/>
    <cellStyle name="Normal 3 4 3 10 6" xfId="24575"/>
    <cellStyle name="Normal 3 4 3 10 7" xfId="37588"/>
    <cellStyle name="Normal 3 4 3 11" xfId="24576"/>
    <cellStyle name="Normal 3 4 3 11 2" xfId="24577"/>
    <cellStyle name="Normal 3 4 3 11 2 2" xfId="24578"/>
    <cellStyle name="Normal 3 4 3 11 3" xfId="24579"/>
    <cellStyle name="Normal 3 4 3 11 3 2" xfId="24580"/>
    <cellStyle name="Normal 3 4 3 11 4" xfId="24581"/>
    <cellStyle name="Normal 3 4 3 12" xfId="24582"/>
    <cellStyle name="Normal 3 4 3 12 2" xfId="24583"/>
    <cellStyle name="Normal 3 4 3 12 2 2" xfId="24584"/>
    <cellStyle name="Normal 3 4 3 12 3" xfId="24585"/>
    <cellStyle name="Normal 3 4 3 13" xfId="24586"/>
    <cellStyle name="Normal 3 4 3 13 2" xfId="24587"/>
    <cellStyle name="Normal 3 4 3 14" xfId="24588"/>
    <cellStyle name="Normal 3 4 3 14 2" xfId="24589"/>
    <cellStyle name="Normal 3 4 3 15" xfId="24590"/>
    <cellStyle name="Normal 3 4 3 15 2" xfId="24591"/>
    <cellStyle name="Normal 3 4 3 16" xfId="24592"/>
    <cellStyle name="Normal 3 4 3 16 2" xfId="24593"/>
    <cellStyle name="Normal 3 4 3 17" xfId="24594"/>
    <cellStyle name="Normal 3 4 3 17 2" xfId="24595"/>
    <cellStyle name="Normal 3 4 3 18" xfId="24596"/>
    <cellStyle name="Normal 3 4 3 18 2" xfId="24597"/>
    <cellStyle name="Normal 3 4 3 19" xfId="24598"/>
    <cellStyle name="Normal 3 4 3 2" xfId="24599"/>
    <cellStyle name="Normal 3 4 3 2 10" xfId="24600"/>
    <cellStyle name="Normal 3 4 3 2 11" xfId="24601"/>
    <cellStyle name="Normal 3 4 3 2 12" xfId="24602"/>
    <cellStyle name="Normal 3 4 3 2 13" xfId="24603"/>
    <cellStyle name="Normal 3 4 3 2 14" xfId="24604"/>
    <cellStyle name="Normal 3 4 3 2 15" xfId="37589"/>
    <cellStyle name="Normal 3 4 3 2 2" xfId="24605"/>
    <cellStyle name="Normal 3 4 3 2 2 10" xfId="24606"/>
    <cellStyle name="Normal 3 4 3 2 2 11" xfId="24607"/>
    <cellStyle name="Normal 3 4 3 2 2 12" xfId="24608"/>
    <cellStyle name="Normal 3 4 3 2 2 13" xfId="37590"/>
    <cellStyle name="Normal 3 4 3 2 2 2" xfId="24609"/>
    <cellStyle name="Normal 3 4 3 2 2 2 10" xfId="24610"/>
    <cellStyle name="Normal 3 4 3 2 2 2 11" xfId="24611"/>
    <cellStyle name="Normal 3 4 3 2 2 2 12" xfId="37591"/>
    <cellStyle name="Normal 3 4 3 2 2 2 2" xfId="24612"/>
    <cellStyle name="Normal 3 4 3 2 2 2 2 2" xfId="24613"/>
    <cellStyle name="Normal 3 4 3 2 2 2 2 2 2" xfId="24614"/>
    <cellStyle name="Normal 3 4 3 2 2 2 2 2 2 2" xfId="24615"/>
    <cellStyle name="Normal 3 4 3 2 2 2 2 2 3" xfId="24616"/>
    <cellStyle name="Normal 3 4 3 2 2 2 2 2 3 2" xfId="24617"/>
    <cellStyle name="Normal 3 4 3 2 2 2 2 2 4" xfId="24618"/>
    <cellStyle name="Normal 3 4 3 2 2 2 2 2 4 2" xfId="24619"/>
    <cellStyle name="Normal 3 4 3 2 2 2 2 2 5" xfId="24620"/>
    <cellStyle name="Normal 3 4 3 2 2 2 2 2 6" xfId="24621"/>
    <cellStyle name="Normal 3 4 3 2 2 2 2 2 7" xfId="37592"/>
    <cellStyle name="Normal 3 4 3 2 2 2 2 3" xfId="24622"/>
    <cellStyle name="Normal 3 4 3 2 2 2 2 3 2" xfId="24623"/>
    <cellStyle name="Normal 3 4 3 2 2 2 2 4" xfId="24624"/>
    <cellStyle name="Normal 3 4 3 2 2 2 2 4 2" xfId="24625"/>
    <cellStyle name="Normal 3 4 3 2 2 2 2 5" xfId="24626"/>
    <cellStyle name="Normal 3 4 3 2 2 2 2 5 2" xfId="24627"/>
    <cellStyle name="Normal 3 4 3 2 2 2 2 6" xfId="24628"/>
    <cellStyle name="Normal 3 4 3 2 2 2 2 7" xfId="24629"/>
    <cellStyle name="Normal 3 4 3 2 2 2 2 8" xfId="24630"/>
    <cellStyle name="Normal 3 4 3 2 2 2 2 9" xfId="37593"/>
    <cellStyle name="Normal 3 4 3 2 2 2 3" xfId="24631"/>
    <cellStyle name="Normal 3 4 3 2 2 2 3 2" xfId="24632"/>
    <cellStyle name="Normal 3 4 3 2 2 2 3 2 2" xfId="24633"/>
    <cellStyle name="Normal 3 4 3 2 2 2 3 3" xfId="24634"/>
    <cellStyle name="Normal 3 4 3 2 2 2 3 3 2" xfId="24635"/>
    <cellStyle name="Normal 3 4 3 2 2 2 3 4" xfId="24636"/>
    <cellStyle name="Normal 3 4 3 2 2 2 3 4 2" xfId="24637"/>
    <cellStyle name="Normal 3 4 3 2 2 2 3 5" xfId="24638"/>
    <cellStyle name="Normal 3 4 3 2 2 2 3 6" xfId="24639"/>
    <cellStyle name="Normal 3 4 3 2 2 2 3 7" xfId="37594"/>
    <cellStyle name="Normal 3 4 3 2 2 2 4" xfId="24640"/>
    <cellStyle name="Normal 3 4 3 2 2 2 4 2" xfId="24641"/>
    <cellStyle name="Normal 3 4 3 2 2 2 5" xfId="24642"/>
    <cellStyle name="Normal 3 4 3 2 2 2 5 2" xfId="24643"/>
    <cellStyle name="Normal 3 4 3 2 2 2 6" xfId="24644"/>
    <cellStyle name="Normal 3 4 3 2 2 2 6 2" xfId="24645"/>
    <cellStyle name="Normal 3 4 3 2 2 2 7" xfId="24646"/>
    <cellStyle name="Normal 3 4 3 2 2 2 8" xfId="24647"/>
    <cellStyle name="Normal 3 4 3 2 2 2 9" xfId="24648"/>
    <cellStyle name="Normal 3 4 3 2 2 3" xfId="24649"/>
    <cellStyle name="Normal 3 4 3 2 2 3 2" xfId="24650"/>
    <cellStyle name="Normal 3 4 3 2 2 3 2 2" xfId="24651"/>
    <cellStyle name="Normal 3 4 3 2 2 3 2 2 2" xfId="24652"/>
    <cellStyle name="Normal 3 4 3 2 2 3 2 3" xfId="24653"/>
    <cellStyle name="Normal 3 4 3 2 2 3 2 3 2" xfId="24654"/>
    <cellStyle name="Normal 3 4 3 2 2 3 2 4" xfId="24655"/>
    <cellStyle name="Normal 3 4 3 2 2 3 2 4 2" xfId="24656"/>
    <cellStyle name="Normal 3 4 3 2 2 3 2 5" xfId="24657"/>
    <cellStyle name="Normal 3 4 3 2 2 3 2 6" xfId="24658"/>
    <cellStyle name="Normal 3 4 3 2 2 3 2 7" xfId="37595"/>
    <cellStyle name="Normal 3 4 3 2 2 3 3" xfId="24659"/>
    <cellStyle name="Normal 3 4 3 2 2 3 3 2" xfId="24660"/>
    <cellStyle name="Normal 3 4 3 2 2 3 4" xfId="24661"/>
    <cellStyle name="Normal 3 4 3 2 2 3 4 2" xfId="24662"/>
    <cellStyle name="Normal 3 4 3 2 2 3 5" xfId="24663"/>
    <cellStyle name="Normal 3 4 3 2 2 3 5 2" xfId="24664"/>
    <cellStyle name="Normal 3 4 3 2 2 3 6" xfId="24665"/>
    <cellStyle name="Normal 3 4 3 2 2 3 7" xfId="24666"/>
    <cellStyle name="Normal 3 4 3 2 2 3 8" xfId="24667"/>
    <cellStyle name="Normal 3 4 3 2 2 3 9" xfId="37596"/>
    <cellStyle name="Normal 3 4 3 2 2 4" xfId="24668"/>
    <cellStyle name="Normal 3 4 3 2 2 4 2" xfId="24669"/>
    <cellStyle name="Normal 3 4 3 2 2 4 2 2" xfId="24670"/>
    <cellStyle name="Normal 3 4 3 2 2 4 3" xfId="24671"/>
    <cellStyle name="Normal 3 4 3 2 2 4 3 2" xfId="24672"/>
    <cellStyle name="Normal 3 4 3 2 2 4 4" xfId="24673"/>
    <cellStyle name="Normal 3 4 3 2 2 4 4 2" xfId="24674"/>
    <cellStyle name="Normal 3 4 3 2 2 4 5" xfId="24675"/>
    <cellStyle name="Normal 3 4 3 2 2 4 6" xfId="24676"/>
    <cellStyle name="Normal 3 4 3 2 2 4 7" xfId="37597"/>
    <cellStyle name="Normal 3 4 3 2 2 5" xfId="24677"/>
    <cellStyle name="Normal 3 4 3 2 2 5 2" xfId="24678"/>
    <cellStyle name="Normal 3 4 3 2 2 6" xfId="24679"/>
    <cellStyle name="Normal 3 4 3 2 2 6 2" xfId="24680"/>
    <cellStyle name="Normal 3 4 3 2 2 7" xfId="24681"/>
    <cellStyle name="Normal 3 4 3 2 2 7 2" xfId="24682"/>
    <cellStyle name="Normal 3 4 3 2 2 8" xfId="24683"/>
    <cellStyle name="Normal 3 4 3 2 2 9" xfId="24684"/>
    <cellStyle name="Normal 3 4 3 2 2_Actual" xfId="24685"/>
    <cellStyle name="Normal 3 4 3 2 3" xfId="24686"/>
    <cellStyle name="Normal 3 4 3 2 3 10" xfId="24687"/>
    <cellStyle name="Normal 3 4 3 2 3 11" xfId="24688"/>
    <cellStyle name="Normal 3 4 3 2 3 12" xfId="24689"/>
    <cellStyle name="Normal 3 4 3 2 3 13" xfId="37598"/>
    <cellStyle name="Normal 3 4 3 2 3 2" xfId="24690"/>
    <cellStyle name="Normal 3 4 3 2 3 2 10" xfId="24691"/>
    <cellStyle name="Normal 3 4 3 2 3 2 11" xfId="24692"/>
    <cellStyle name="Normal 3 4 3 2 3 2 12" xfId="37599"/>
    <cellStyle name="Normal 3 4 3 2 3 2 2" xfId="24693"/>
    <cellStyle name="Normal 3 4 3 2 3 2 2 2" xfId="24694"/>
    <cellStyle name="Normal 3 4 3 2 3 2 2 2 2" xfId="24695"/>
    <cellStyle name="Normal 3 4 3 2 3 2 2 2 2 2" xfId="24696"/>
    <cellStyle name="Normal 3 4 3 2 3 2 2 2 3" xfId="24697"/>
    <cellStyle name="Normal 3 4 3 2 3 2 2 2 3 2" xfId="24698"/>
    <cellStyle name="Normal 3 4 3 2 3 2 2 2 4" xfId="24699"/>
    <cellStyle name="Normal 3 4 3 2 3 2 2 2 4 2" xfId="24700"/>
    <cellStyle name="Normal 3 4 3 2 3 2 2 2 5" xfId="24701"/>
    <cellStyle name="Normal 3 4 3 2 3 2 2 2 6" xfId="24702"/>
    <cellStyle name="Normal 3 4 3 2 3 2 2 2 7" xfId="37600"/>
    <cellStyle name="Normal 3 4 3 2 3 2 2 3" xfId="24703"/>
    <cellStyle name="Normal 3 4 3 2 3 2 2 3 2" xfId="24704"/>
    <cellStyle name="Normal 3 4 3 2 3 2 2 4" xfId="24705"/>
    <cellStyle name="Normal 3 4 3 2 3 2 2 4 2" xfId="24706"/>
    <cellStyle name="Normal 3 4 3 2 3 2 2 5" xfId="24707"/>
    <cellStyle name="Normal 3 4 3 2 3 2 2 5 2" xfId="24708"/>
    <cellStyle name="Normal 3 4 3 2 3 2 2 6" xfId="24709"/>
    <cellStyle name="Normal 3 4 3 2 3 2 2 7" xfId="24710"/>
    <cellStyle name="Normal 3 4 3 2 3 2 2 8" xfId="24711"/>
    <cellStyle name="Normal 3 4 3 2 3 2 2 9" xfId="37601"/>
    <cellStyle name="Normal 3 4 3 2 3 2 3" xfId="24712"/>
    <cellStyle name="Normal 3 4 3 2 3 2 3 2" xfId="24713"/>
    <cellStyle name="Normal 3 4 3 2 3 2 3 2 2" xfId="24714"/>
    <cellStyle name="Normal 3 4 3 2 3 2 3 3" xfId="24715"/>
    <cellStyle name="Normal 3 4 3 2 3 2 3 3 2" xfId="24716"/>
    <cellStyle name="Normal 3 4 3 2 3 2 3 4" xfId="24717"/>
    <cellStyle name="Normal 3 4 3 2 3 2 3 4 2" xfId="24718"/>
    <cellStyle name="Normal 3 4 3 2 3 2 3 5" xfId="24719"/>
    <cellStyle name="Normal 3 4 3 2 3 2 3 6" xfId="24720"/>
    <cellStyle name="Normal 3 4 3 2 3 2 3 7" xfId="37602"/>
    <cellStyle name="Normal 3 4 3 2 3 2 4" xfId="24721"/>
    <cellStyle name="Normal 3 4 3 2 3 2 4 2" xfId="24722"/>
    <cellStyle name="Normal 3 4 3 2 3 2 5" xfId="24723"/>
    <cellStyle name="Normal 3 4 3 2 3 2 5 2" xfId="24724"/>
    <cellStyle name="Normal 3 4 3 2 3 2 6" xfId="24725"/>
    <cellStyle name="Normal 3 4 3 2 3 2 6 2" xfId="24726"/>
    <cellStyle name="Normal 3 4 3 2 3 2 7" xfId="24727"/>
    <cellStyle name="Normal 3 4 3 2 3 2 8" xfId="24728"/>
    <cellStyle name="Normal 3 4 3 2 3 2 9" xfId="24729"/>
    <cellStyle name="Normal 3 4 3 2 3 3" xfId="24730"/>
    <cellStyle name="Normal 3 4 3 2 3 3 2" xfId="24731"/>
    <cellStyle name="Normal 3 4 3 2 3 3 2 2" xfId="24732"/>
    <cellStyle name="Normal 3 4 3 2 3 3 2 2 2" xfId="24733"/>
    <cellStyle name="Normal 3 4 3 2 3 3 2 3" xfId="24734"/>
    <cellStyle name="Normal 3 4 3 2 3 3 2 3 2" xfId="24735"/>
    <cellStyle name="Normal 3 4 3 2 3 3 2 4" xfId="24736"/>
    <cellStyle name="Normal 3 4 3 2 3 3 2 4 2" xfId="24737"/>
    <cellStyle name="Normal 3 4 3 2 3 3 2 5" xfId="24738"/>
    <cellStyle name="Normal 3 4 3 2 3 3 2 6" xfId="24739"/>
    <cellStyle name="Normal 3 4 3 2 3 3 2 7" xfId="37603"/>
    <cellStyle name="Normal 3 4 3 2 3 3 3" xfId="24740"/>
    <cellStyle name="Normal 3 4 3 2 3 3 3 2" xfId="24741"/>
    <cellStyle name="Normal 3 4 3 2 3 3 4" xfId="24742"/>
    <cellStyle name="Normal 3 4 3 2 3 3 4 2" xfId="24743"/>
    <cellStyle name="Normal 3 4 3 2 3 3 5" xfId="24744"/>
    <cellStyle name="Normal 3 4 3 2 3 3 5 2" xfId="24745"/>
    <cellStyle name="Normal 3 4 3 2 3 3 6" xfId="24746"/>
    <cellStyle name="Normal 3 4 3 2 3 3 7" xfId="24747"/>
    <cellStyle name="Normal 3 4 3 2 3 3 8" xfId="24748"/>
    <cellStyle name="Normal 3 4 3 2 3 3 9" xfId="37604"/>
    <cellStyle name="Normal 3 4 3 2 3 4" xfId="24749"/>
    <cellStyle name="Normal 3 4 3 2 3 4 2" xfId="24750"/>
    <cellStyle name="Normal 3 4 3 2 3 4 2 2" xfId="24751"/>
    <cellStyle name="Normal 3 4 3 2 3 4 3" xfId="24752"/>
    <cellStyle name="Normal 3 4 3 2 3 4 3 2" xfId="24753"/>
    <cellStyle name="Normal 3 4 3 2 3 4 4" xfId="24754"/>
    <cellStyle name="Normal 3 4 3 2 3 4 4 2" xfId="24755"/>
    <cellStyle name="Normal 3 4 3 2 3 4 5" xfId="24756"/>
    <cellStyle name="Normal 3 4 3 2 3 4 6" xfId="24757"/>
    <cellStyle name="Normal 3 4 3 2 3 4 7" xfId="37605"/>
    <cellStyle name="Normal 3 4 3 2 3 5" xfId="24758"/>
    <cellStyle name="Normal 3 4 3 2 3 5 2" xfId="24759"/>
    <cellStyle name="Normal 3 4 3 2 3 6" xfId="24760"/>
    <cellStyle name="Normal 3 4 3 2 3 6 2" xfId="24761"/>
    <cellStyle name="Normal 3 4 3 2 3 7" xfId="24762"/>
    <cellStyle name="Normal 3 4 3 2 3 7 2" xfId="24763"/>
    <cellStyle name="Normal 3 4 3 2 3 8" xfId="24764"/>
    <cellStyle name="Normal 3 4 3 2 3 9" xfId="24765"/>
    <cellStyle name="Normal 3 4 3 2 3_Actual" xfId="24766"/>
    <cellStyle name="Normal 3 4 3 2 4" xfId="24767"/>
    <cellStyle name="Normal 3 4 3 2 4 10" xfId="24768"/>
    <cellStyle name="Normal 3 4 3 2 4 11" xfId="24769"/>
    <cellStyle name="Normal 3 4 3 2 4 12" xfId="37606"/>
    <cellStyle name="Normal 3 4 3 2 4 2" xfId="24770"/>
    <cellStyle name="Normal 3 4 3 2 4 2 2" xfId="24771"/>
    <cellStyle name="Normal 3 4 3 2 4 2 2 2" xfId="24772"/>
    <cellStyle name="Normal 3 4 3 2 4 2 2 2 2" xfId="24773"/>
    <cellStyle name="Normal 3 4 3 2 4 2 2 3" xfId="24774"/>
    <cellStyle name="Normal 3 4 3 2 4 2 2 3 2" xfId="24775"/>
    <cellStyle name="Normal 3 4 3 2 4 2 2 4" xfId="24776"/>
    <cellStyle name="Normal 3 4 3 2 4 2 2 4 2" xfId="24777"/>
    <cellStyle name="Normal 3 4 3 2 4 2 2 5" xfId="24778"/>
    <cellStyle name="Normal 3 4 3 2 4 2 2 6" xfId="24779"/>
    <cellStyle name="Normal 3 4 3 2 4 2 2 7" xfId="37607"/>
    <cellStyle name="Normal 3 4 3 2 4 2 3" xfId="24780"/>
    <cellStyle name="Normal 3 4 3 2 4 2 3 2" xfId="24781"/>
    <cellStyle name="Normal 3 4 3 2 4 2 4" xfId="24782"/>
    <cellStyle name="Normal 3 4 3 2 4 2 4 2" xfId="24783"/>
    <cellStyle name="Normal 3 4 3 2 4 2 5" xfId="24784"/>
    <cellStyle name="Normal 3 4 3 2 4 2 5 2" xfId="24785"/>
    <cellStyle name="Normal 3 4 3 2 4 2 6" xfId="24786"/>
    <cellStyle name="Normal 3 4 3 2 4 2 7" xfId="24787"/>
    <cellStyle name="Normal 3 4 3 2 4 2 8" xfId="24788"/>
    <cellStyle name="Normal 3 4 3 2 4 2 9" xfId="37608"/>
    <cellStyle name="Normal 3 4 3 2 4 3" xfId="24789"/>
    <cellStyle name="Normal 3 4 3 2 4 3 2" xfId="24790"/>
    <cellStyle name="Normal 3 4 3 2 4 3 2 2" xfId="24791"/>
    <cellStyle name="Normal 3 4 3 2 4 3 3" xfId="24792"/>
    <cellStyle name="Normal 3 4 3 2 4 3 3 2" xfId="24793"/>
    <cellStyle name="Normal 3 4 3 2 4 3 4" xfId="24794"/>
    <cellStyle name="Normal 3 4 3 2 4 3 4 2" xfId="24795"/>
    <cellStyle name="Normal 3 4 3 2 4 3 5" xfId="24796"/>
    <cellStyle name="Normal 3 4 3 2 4 3 6" xfId="24797"/>
    <cellStyle name="Normal 3 4 3 2 4 3 7" xfId="37609"/>
    <cellStyle name="Normal 3 4 3 2 4 4" xfId="24798"/>
    <cellStyle name="Normal 3 4 3 2 4 4 2" xfId="24799"/>
    <cellStyle name="Normal 3 4 3 2 4 5" xfId="24800"/>
    <cellStyle name="Normal 3 4 3 2 4 5 2" xfId="24801"/>
    <cellStyle name="Normal 3 4 3 2 4 6" xfId="24802"/>
    <cellStyle name="Normal 3 4 3 2 4 6 2" xfId="24803"/>
    <cellStyle name="Normal 3 4 3 2 4 7" xfId="24804"/>
    <cellStyle name="Normal 3 4 3 2 4 8" xfId="24805"/>
    <cellStyle name="Normal 3 4 3 2 4 9" xfId="24806"/>
    <cellStyle name="Normal 3 4 3 2 5" xfId="24807"/>
    <cellStyle name="Normal 3 4 3 2 5 2" xfId="24808"/>
    <cellStyle name="Normal 3 4 3 2 5 2 2" xfId="24809"/>
    <cellStyle name="Normal 3 4 3 2 5 2 2 2" xfId="24810"/>
    <cellStyle name="Normal 3 4 3 2 5 2 3" xfId="24811"/>
    <cellStyle name="Normal 3 4 3 2 5 2 3 2" xfId="24812"/>
    <cellStyle name="Normal 3 4 3 2 5 2 4" xfId="24813"/>
    <cellStyle name="Normal 3 4 3 2 5 2 4 2" xfId="24814"/>
    <cellStyle name="Normal 3 4 3 2 5 2 5" xfId="24815"/>
    <cellStyle name="Normal 3 4 3 2 5 2 6" xfId="24816"/>
    <cellStyle name="Normal 3 4 3 2 5 2 7" xfId="37610"/>
    <cellStyle name="Normal 3 4 3 2 5 3" xfId="24817"/>
    <cellStyle name="Normal 3 4 3 2 5 3 2" xfId="24818"/>
    <cellStyle name="Normal 3 4 3 2 5 4" xfId="24819"/>
    <cellStyle name="Normal 3 4 3 2 5 4 2" xfId="24820"/>
    <cellStyle name="Normal 3 4 3 2 5 5" xfId="24821"/>
    <cellStyle name="Normal 3 4 3 2 5 5 2" xfId="24822"/>
    <cellStyle name="Normal 3 4 3 2 5 6" xfId="24823"/>
    <cellStyle name="Normal 3 4 3 2 5 7" xfId="24824"/>
    <cellStyle name="Normal 3 4 3 2 5 8" xfId="24825"/>
    <cellStyle name="Normal 3 4 3 2 5 9" xfId="37611"/>
    <cellStyle name="Normal 3 4 3 2 6" xfId="24826"/>
    <cellStyle name="Normal 3 4 3 2 6 2" xfId="24827"/>
    <cellStyle name="Normal 3 4 3 2 6 2 2" xfId="24828"/>
    <cellStyle name="Normal 3 4 3 2 6 3" xfId="24829"/>
    <cellStyle name="Normal 3 4 3 2 6 3 2" xfId="24830"/>
    <cellStyle name="Normal 3 4 3 2 6 4" xfId="24831"/>
    <cellStyle name="Normal 3 4 3 2 6 4 2" xfId="24832"/>
    <cellStyle name="Normal 3 4 3 2 6 5" xfId="24833"/>
    <cellStyle name="Normal 3 4 3 2 6 6" xfId="24834"/>
    <cellStyle name="Normal 3 4 3 2 6 7" xfId="37612"/>
    <cellStyle name="Normal 3 4 3 2 7" xfId="24835"/>
    <cellStyle name="Normal 3 4 3 2 7 2" xfId="24836"/>
    <cellStyle name="Normal 3 4 3 2 8" xfId="24837"/>
    <cellStyle name="Normal 3 4 3 2 8 2" xfId="24838"/>
    <cellStyle name="Normal 3 4 3 2 9" xfId="24839"/>
    <cellStyle name="Normal 3 4 3 2 9 2" xfId="24840"/>
    <cellStyle name="Normal 3 4 3 2_Actual" xfId="24841"/>
    <cellStyle name="Normal 3 4 3 20" xfId="24842"/>
    <cellStyle name="Normal 3 4 3 21" xfId="24843"/>
    <cellStyle name="Normal 3 4 3 22" xfId="24844"/>
    <cellStyle name="Normal 3 4 3 23" xfId="24845"/>
    <cellStyle name="Normal 3 4 3 24" xfId="24846"/>
    <cellStyle name="Normal 3 4 3 25" xfId="24847"/>
    <cellStyle name="Normal 3 4 3 26" xfId="37613"/>
    <cellStyle name="Normal 3 4 3 3" xfId="24848"/>
    <cellStyle name="Normal 3 4 3 3 10" xfId="24849"/>
    <cellStyle name="Normal 3 4 3 3 11" xfId="24850"/>
    <cellStyle name="Normal 3 4 3 3 12" xfId="24851"/>
    <cellStyle name="Normal 3 4 3 3 13" xfId="24852"/>
    <cellStyle name="Normal 3 4 3 3 14" xfId="24853"/>
    <cellStyle name="Normal 3 4 3 3 15" xfId="37614"/>
    <cellStyle name="Normal 3 4 3 3 2" xfId="24854"/>
    <cellStyle name="Normal 3 4 3 3 2 10" xfId="24855"/>
    <cellStyle name="Normal 3 4 3 3 2 11" xfId="24856"/>
    <cellStyle name="Normal 3 4 3 3 2 12" xfId="24857"/>
    <cellStyle name="Normal 3 4 3 3 2 13" xfId="37615"/>
    <cellStyle name="Normal 3 4 3 3 2 2" xfId="24858"/>
    <cellStyle name="Normal 3 4 3 3 2 2 10" xfId="24859"/>
    <cellStyle name="Normal 3 4 3 3 2 2 11" xfId="24860"/>
    <cellStyle name="Normal 3 4 3 3 2 2 12" xfId="37616"/>
    <cellStyle name="Normal 3 4 3 3 2 2 2" xfId="24861"/>
    <cellStyle name="Normal 3 4 3 3 2 2 2 2" xfId="24862"/>
    <cellStyle name="Normal 3 4 3 3 2 2 2 2 2" xfId="24863"/>
    <cellStyle name="Normal 3 4 3 3 2 2 2 2 2 2" xfId="24864"/>
    <cellStyle name="Normal 3 4 3 3 2 2 2 2 3" xfId="24865"/>
    <cellStyle name="Normal 3 4 3 3 2 2 2 2 3 2" xfId="24866"/>
    <cellStyle name="Normal 3 4 3 3 2 2 2 2 4" xfId="24867"/>
    <cellStyle name="Normal 3 4 3 3 2 2 2 2 4 2" xfId="24868"/>
    <cellStyle name="Normal 3 4 3 3 2 2 2 2 5" xfId="24869"/>
    <cellStyle name="Normal 3 4 3 3 2 2 2 2 6" xfId="24870"/>
    <cellStyle name="Normal 3 4 3 3 2 2 2 2 7" xfId="37617"/>
    <cellStyle name="Normal 3 4 3 3 2 2 2 3" xfId="24871"/>
    <cellStyle name="Normal 3 4 3 3 2 2 2 3 2" xfId="24872"/>
    <cellStyle name="Normal 3 4 3 3 2 2 2 4" xfId="24873"/>
    <cellStyle name="Normal 3 4 3 3 2 2 2 4 2" xfId="24874"/>
    <cellStyle name="Normal 3 4 3 3 2 2 2 5" xfId="24875"/>
    <cellStyle name="Normal 3 4 3 3 2 2 2 5 2" xfId="24876"/>
    <cellStyle name="Normal 3 4 3 3 2 2 2 6" xfId="24877"/>
    <cellStyle name="Normal 3 4 3 3 2 2 2 7" xfId="24878"/>
    <cellStyle name="Normal 3 4 3 3 2 2 2 8" xfId="24879"/>
    <cellStyle name="Normal 3 4 3 3 2 2 2 9" xfId="37618"/>
    <cellStyle name="Normal 3 4 3 3 2 2 3" xfId="24880"/>
    <cellStyle name="Normal 3 4 3 3 2 2 3 2" xfId="24881"/>
    <cellStyle name="Normal 3 4 3 3 2 2 3 2 2" xfId="24882"/>
    <cellStyle name="Normal 3 4 3 3 2 2 3 3" xfId="24883"/>
    <cellStyle name="Normal 3 4 3 3 2 2 3 3 2" xfId="24884"/>
    <cellStyle name="Normal 3 4 3 3 2 2 3 4" xfId="24885"/>
    <cellStyle name="Normal 3 4 3 3 2 2 3 4 2" xfId="24886"/>
    <cellStyle name="Normal 3 4 3 3 2 2 3 5" xfId="24887"/>
    <cellStyle name="Normal 3 4 3 3 2 2 3 6" xfId="24888"/>
    <cellStyle name="Normal 3 4 3 3 2 2 3 7" xfId="37619"/>
    <cellStyle name="Normal 3 4 3 3 2 2 4" xfId="24889"/>
    <cellStyle name="Normal 3 4 3 3 2 2 4 2" xfId="24890"/>
    <cellStyle name="Normal 3 4 3 3 2 2 5" xfId="24891"/>
    <cellStyle name="Normal 3 4 3 3 2 2 5 2" xfId="24892"/>
    <cellStyle name="Normal 3 4 3 3 2 2 6" xfId="24893"/>
    <cellStyle name="Normal 3 4 3 3 2 2 6 2" xfId="24894"/>
    <cellStyle name="Normal 3 4 3 3 2 2 7" xfId="24895"/>
    <cellStyle name="Normal 3 4 3 3 2 2 8" xfId="24896"/>
    <cellStyle name="Normal 3 4 3 3 2 2 9" xfId="24897"/>
    <cellStyle name="Normal 3 4 3 3 2 3" xfId="24898"/>
    <cellStyle name="Normal 3 4 3 3 2 3 2" xfId="24899"/>
    <cellStyle name="Normal 3 4 3 3 2 3 2 2" xfId="24900"/>
    <cellStyle name="Normal 3 4 3 3 2 3 2 2 2" xfId="24901"/>
    <cellStyle name="Normal 3 4 3 3 2 3 2 3" xfId="24902"/>
    <cellStyle name="Normal 3 4 3 3 2 3 2 3 2" xfId="24903"/>
    <cellStyle name="Normal 3 4 3 3 2 3 2 4" xfId="24904"/>
    <cellStyle name="Normal 3 4 3 3 2 3 2 4 2" xfId="24905"/>
    <cellStyle name="Normal 3 4 3 3 2 3 2 5" xfId="24906"/>
    <cellStyle name="Normal 3 4 3 3 2 3 2 6" xfId="24907"/>
    <cellStyle name="Normal 3 4 3 3 2 3 2 7" xfId="37620"/>
    <cellStyle name="Normal 3 4 3 3 2 3 3" xfId="24908"/>
    <cellStyle name="Normal 3 4 3 3 2 3 3 2" xfId="24909"/>
    <cellStyle name="Normal 3 4 3 3 2 3 4" xfId="24910"/>
    <cellStyle name="Normal 3 4 3 3 2 3 4 2" xfId="24911"/>
    <cellStyle name="Normal 3 4 3 3 2 3 5" xfId="24912"/>
    <cellStyle name="Normal 3 4 3 3 2 3 5 2" xfId="24913"/>
    <cellStyle name="Normal 3 4 3 3 2 3 6" xfId="24914"/>
    <cellStyle name="Normal 3 4 3 3 2 3 7" xfId="24915"/>
    <cellStyle name="Normal 3 4 3 3 2 3 8" xfId="24916"/>
    <cellStyle name="Normal 3 4 3 3 2 3 9" xfId="37621"/>
    <cellStyle name="Normal 3 4 3 3 2 4" xfId="24917"/>
    <cellStyle name="Normal 3 4 3 3 2 4 2" xfId="24918"/>
    <cellStyle name="Normal 3 4 3 3 2 4 2 2" xfId="24919"/>
    <cellStyle name="Normal 3 4 3 3 2 4 3" xfId="24920"/>
    <cellStyle name="Normal 3 4 3 3 2 4 3 2" xfId="24921"/>
    <cellStyle name="Normal 3 4 3 3 2 4 4" xfId="24922"/>
    <cellStyle name="Normal 3 4 3 3 2 4 4 2" xfId="24923"/>
    <cellStyle name="Normal 3 4 3 3 2 4 5" xfId="24924"/>
    <cellStyle name="Normal 3 4 3 3 2 4 6" xfId="24925"/>
    <cellStyle name="Normal 3 4 3 3 2 4 7" xfId="37622"/>
    <cellStyle name="Normal 3 4 3 3 2 5" xfId="24926"/>
    <cellStyle name="Normal 3 4 3 3 2 5 2" xfId="24927"/>
    <cellStyle name="Normal 3 4 3 3 2 6" xfId="24928"/>
    <cellStyle name="Normal 3 4 3 3 2 6 2" xfId="24929"/>
    <cellStyle name="Normal 3 4 3 3 2 7" xfId="24930"/>
    <cellStyle name="Normal 3 4 3 3 2 7 2" xfId="24931"/>
    <cellStyle name="Normal 3 4 3 3 2 8" xfId="24932"/>
    <cellStyle name="Normal 3 4 3 3 2 9" xfId="24933"/>
    <cellStyle name="Normal 3 4 3 3 2_Actual" xfId="24934"/>
    <cellStyle name="Normal 3 4 3 3 3" xfId="24935"/>
    <cellStyle name="Normal 3 4 3 3 3 10" xfId="24936"/>
    <cellStyle name="Normal 3 4 3 3 3 11" xfId="24937"/>
    <cellStyle name="Normal 3 4 3 3 3 12" xfId="24938"/>
    <cellStyle name="Normal 3 4 3 3 3 13" xfId="37623"/>
    <cellStyle name="Normal 3 4 3 3 3 2" xfId="24939"/>
    <cellStyle name="Normal 3 4 3 3 3 2 10" xfId="24940"/>
    <cellStyle name="Normal 3 4 3 3 3 2 11" xfId="24941"/>
    <cellStyle name="Normal 3 4 3 3 3 2 12" xfId="37624"/>
    <cellStyle name="Normal 3 4 3 3 3 2 2" xfId="24942"/>
    <cellStyle name="Normal 3 4 3 3 3 2 2 2" xfId="24943"/>
    <cellStyle name="Normal 3 4 3 3 3 2 2 2 2" xfId="24944"/>
    <cellStyle name="Normal 3 4 3 3 3 2 2 2 2 2" xfId="24945"/>
    <cellStyle name="Normal 3 4 3 3 3 2 2 2 3" xfId="24946"/>
    <cellStyle name="Normal 3 4 3 3 3 2 2 2 3 2" xfId="24947"/>
    <cellStyle name="Normal 3 4 3 3 3 2 2 2 4" xfId="24948"/>
    <cellStyle name="Normal 3 4 3 3 3 2 2 2 4 2" xfId="24949"/>
    <cellStyle name="Normal 3 4 3 3 3 2 2 2 5" xfId="24950"/>
    <cellStyle name="Normal 3 4 3 3 3 2 2 2 6" xfId="24951"/>
    <cellStyle name="Normal 3 4 3 3 3 2 2 2 7" xfId="37625"/>
    <cellStyle name="Normal 3 4 3 3 3 2 2 3" xfId="24952"/>
    <cellStyle name="Normal 3 4 3 3 3 2 2 3 2" xfId="24953"/>
    <cellStyle name="Normal 3 4 3 3 3 2 2 4" xfId="24954"/>
    <cellStyle name="Normal 3 4 3 3 3 2 2 4 2" xfId="24955"/>
    <cellStyle name="Normal 3 4 3 3 3 2 2 5" xfId="24956"/>
    <cellStyle name="Normal 3 4 3 3 3 2 2 5 2" xfId="24957"/>
    <cellStyle name="Normal 3 4 3 3 3 2 2 6" xfId="24958"/>
    <cellStyle name="Normal 3 4 3 3 3 2 2 7" xfId="24959"/>
    <cellStyle name="Normal 3 4 3 3 3 2 2 8" xfId="24960"/>
    <cellStyle name="Normal 3 4 3 3 3 2 2 9" xfId="37626"/>
    <cellStyle name="Normal 3 4 3 3 3 2 3" xfId="24961"/>
    <cellStyle name="Normal 3 4 3 3 3 2 3 2" xfId="24962"/>
    <cellStyle name="Normal 3 4 3 3 3 2 3 2 2" xfId="24963"/>
    <cellStyle name="Normal 3 4 3 3 3 2 3 3" xfId="24964"/>
    <cellStyle name="Normal 3 4 3 3 3 2 3 3 2" xfId="24965"/>
    <cellStyle name="Normal 3 4 3 3 3 2 3 4" xfId="24966"/>
    <cellStyle name="Normal 3 4 3 3 3 2 3 4 2" xfId="24967"/>
    <cellStyle name="Normal 3 4 3 3 3 2 3 5" xfId="24968"/>
    <cellStyle name="Normal 3 4 3 3 3 2 3 6" xfId="24969"/>
    <cellStyle name="Normal 3 4 3 3 3 2 3 7" xfId="37627"/>
    <cellStyle name="Normal 3 4 3 3 3 2 4" xfId="24970"/>
    <cellStyle name="Normal 3 4 3 3 3 2 4 2" xfId="24971"/>
    <cellStyle name="Normal 3 4 3 3 3 2 5" xfId="24972"/>
    <cellStyle name="Normal 3 4 3 3 3 2 5 2" xfId="24973"/>
    <cellStyle name="Normal 3 4 3 3 3 2 6" xfId="24974"/>
    <cellStyle name="Normal 3 4 3 3 3 2 6 2" xfId="24975"/>
    <cellStyle name="Normal 3 4 3 3 3 2 7" xfId="24976"/>
    <cellStyle name="Normal 3 4 3 3 3 2 8" xfId="24977"/>
    <cellStyle name="Normal 3 4 3 3 3 2 9" xfId="24978"/>
    <cellStyle name="Normal 3 4 3 3 3 3" xfId="24979"/>
    <cellStyle name="Normal 3 4 3 3 3 3 2" xfId="24980"/>
    <cellStyle name="Normal 3 4 3 3 3 3 2 2" xfId="24981"/>
    <cellStyle name="Normal 3 4 3 3 3 3 2 2 2" xfId="24982"/>
    <cellStyle name="Normal 3 4 3 3 3 3 2 3" xfId="24983"/>
    <cellStyle name="Normal 3 4 3 3 3 3 2 3 2" xfId="24984"/>
    <cellStyle name="Normal 3 4 3 3 3 3 2 4" xfId="24985"/>
    <cellStyle name="Normal 3 4 3 3 3 3 2 4 2" xfId="24986"/>
    <cellStyle name="Normal 3 4 3 3 3 3 2 5" xfId="24987"/>
    <cellStyle name="Normal 3 4 3 3 3 3 2 6" xfId="24988"/>
    <cellStyle name="Normal 3 4 3 3 3 3 2 7" xfId="37628"/>
    <cellStyle name="Normal 3 4 3 3 3 3 3" xfId="24989"/>
    <cellStyle name="Normal 3 4 3 3 3 3 3 2" xfId="24990"/>
    <cellStyle name="Normal 3 4 3 3 3 3 4" xfId="24991"/>
    <cellStyle name="Normal 3 4 3 3 3 3 4 2" xfId="24992"/>
    <cellStyle name="Normal 3 4 3 3 3 3 5" xfId="24993"/>
    <cellStyle name="Normal 3 4 3 3 3 3 5 2" xfId="24994"/>
    <cellStyle name="Normal 3 4 3 3 3 3 6" xfId="24995"/>
    <cellStyle name="Normal 3 4 3 3 3 3 7" xfId="24996"/>
    <cellStyle name="Normal 3 4 3 3 3 3 8" xfId="24997"/>
    <cellStyle name="Normal 3 4 3 3 3 3 9" xfId="37629"/>
    <cellStyle name="Normal 3 4 3 3 3 4" xfId="24998"/>
    <cellStyle name="Normal 3 4 3 3 3 4 2" xfId="24999"/>
    <cellStyle name="Normal 3 4 3 3 3 4 2 2" xfId="25000"/>
    <cellStyle name="Normal 3 4 3 3 3 4 3" xfId="25001"/>
    <cellStyle name="Normal 3 4 3 3 3 4 3 2" xfId="25002"/>
    <cellStyle name="Normal 3 4 3 3 3 4 4" xfId="25003"/>
    <cellStyle name="Normal 3 4 3 3 3 4 4 2" xfId="25004"/>
    <cellStyle name="Normal 3 4 3 3 3 4 5" xfId="25005"/>
    <cellStyle name="Normal 3 4 3 3 3 4 6" xfId="25006"/>
    <cellStyle name="Normal 3 4 3 3 3 4 7" xfId="37630"/>
    <cellStyle name="Normal 3 4 3 3 3 5" xfId="25007"/>
    <cellStyle name="Normal 3 4 3 3 3 5 2" xfId="25008"/>
    <cellStyle name="Normal 3 4 3 3 3 6" xfId="25009"/>
    <cellStyle name="Normal 3 4 3 3 3 6 2" xfId="25010"/>
    <cellStyle name="Normal 3 4 3 3 3 7" xfId="25011"/>
    <cellStyle name="Normal 3 4 3 3 3 7 2" xfId="25012"/>
    <cellStyle name="Normal 3 4 3 3 3 8" xfId="25013"/>
    <cellStyle name="Normal 3 4 3 3 3 9" xfId="25014"/>
    <cellStyle name="Normal 3 4 3 3 3_Actual" xfId="25015"/>
    <cellStyle name="Normal 3 4 3 3 4" xfId="25016"/>
    <cellStyle name="Normal 3 4 3 3 4 10" xfId="25017"/>
    <cellStyle name="Normal 3 4 3 3 4 11" xfId="25018"/>
    <cellStyle name="Normal 3 4 3 3 4 12" xfId="37631"/>
    <cellStyle name="Normal 3 4 3 3 4 2" xfId="25019"/>
    <cellStyle name="Normal 3 4 3 3 4 2 2" xfId="25020"/>
    <cellStyle name="Normal 3 4 3 3 4 2 2 2" xfId="25021"/>
    <cellStyle name="Normal 3 4 3 3 4 2 2 2 2" xfId="25022"/>
    <cellStyle name="Normal 3 4 3 3 4 2 2 3" xfId="25023"/>
    <cellStyle name="Normal 3 4 3 3 4 2 2 3 2" xfId="25024"/>
    <cellStyle name="Normal 3 4 3 3 4 2 2 4" xfId="25025"/>
    <cellStyle name="Normal 3 4 3 3 4 2 2 4 2" xfId="25026"/>
    <cellStyle name="Normal 3 4 3 3 4 2 2 5" xfId="25027"/>
    <cellStyle name="Normal 3 4 3 3 4 2 2 6" xfId="25028"/>
    <cellStyle name="Normal 3 4 3 3 4 2 2 7" xfId="37632"/>
    <cellStyle name="Normal 3 4 3 3 4 2 3" xfId="25029"/>
    <cellStyle name="Normal 3 4 3 3 4 2 3 2" xfId="25030"/>
    <cellStyle name="Normal 3 4 3 3 4 2 4" xfId="25031"/>
    <cellStyle name="Normal 3 4 3 3 4 2 4 2" xfId="25032"/>
    <cellStyle name="Normal 3 4 3 3 4 2 5" xfId="25033"/>
    <cellStyle name="Normal 3 4 3 3 4 2 5 2" xfId="25034"/>
    <cellStyle name="Normal 3 4 3 3 4 2 6" xfId="25035"/>
    <cellStyle name="Normal 3 4 3 3 4 2 7" xfId="25036"/>
    <cellStyle name="Normal 3 4 3 3 4 2 8" xfId="25037"/>
    <cellStyle name="Normal 3 4 3 3 4 2 9" xfId="37633"/>
    <cellStyle name="Normal 3 4 3 3 4 3" xfId="25038"/>
    <cellStyle name="Normal 3 4 3 3 4 3 2" xfId="25039"/>
    <cellStyle name="Normal 3 4 3 3 4 3 2 2" xfId="25040"/>
    <cellStyle name="Normal 3 4 3 3 4 3 3" xfId="25041"/>
    <cellStyle name="Normal 3 4 3 3 4 3 3 2" xfId="25042"/>
    <cellStyle name="Normal 3 4 3 3 4 3 4" xfId="25043"/>
    <cellStyle name="Normal 3 4 3 3 4 3 4 2" xfId="25044"/>
    <cellStyle name="Normal 3 4 3 3 4 3 5" xfId="25045"/>
    <cellStyle name="Normal 3 4 3 3 4 3 6" xfId="25046"/>
    <cellStyle name="Normal 3 4 3 3 4 3 7" xfId="37634"/>
    <cellStyle name="Normal 3 4 3 3 4 4" xfId="25047"/>
    <cellStyle name="Normal 3 4 3 3 4 4 2" xfId="25048"/>
    <cellStyle name="Normal 3 4 3 3 4 5" xfId="25049"/>
    <cellStyle name="Normal 3 4 3 3 4 5 2" xfId="25050"/>
    <cellStyle name="Normal 3 4 3 3 4 6" xfId="25051"/>
    <cellStyle name="Normal 3 4 3 3 4 6 2" xfId="25052"/>
    <cellStyle name="Normal 3 4 3 3 4 7" xfId="25053"/>
    <cellStyle name="Normal 3 4 3 3 4 8" xfId="25054"/>
    <cellStyle name="Normal 3 4 3 3 4 9" xfId="25055"/>
    <cellStyle name="Normal 3 4 3 3 5" xfId="25056"/>
    <cellStyle name="Normal 3 4 3 3 5 2" xfId="25057"/>
    <cellStyle name="Normal 3 4 3 3 5 2 2" xfId="25058"/>
    <cellStyle name="Normal 3 4 3 3 5 2 2 2" xfId="25059"/>
    <cellStyle name="Normal 3 4 3 3 5 2 3" xfId="25060"/>
    <cellStyle name="Normal 3 4 3 3 5 2 3 2" xfId="25061"/>
    <cellStyle name="Normal 3 4 3 3 5 2 4" xfId="25062"/>
    <cellStyle name="Normal 3 4 3 3 5 2 4 2" xfId="25063"/>
    <cellStyle name="Normal 3 4 3 3 5 2 5" xfId="25064"/>
    <cellStyle name="Normal 3 4 3 3 5 2 6" xfId="25065"/>
    <cellStyle name="Normal 3 4 3 3 5 2 7" xfId="37635"/>
    <cellStyle name="Normal 3 4 3 3 5 3" xfId="25066"/>
    <cellStyle name="Normal 3 4 3 3 5 3 2" xfId="25067"/>
    <cellStyle name="Normal 3 4 3 3 5 4" xfId="25068"/>
    <cellStyle name="Normal 3 4 3 3 5 4 2" xfId="25069"/>
    <cellStyle name="Normal 3 4 3 3 5 5" xfId="25070"/>
    <cellStyle name="Normal 3 4 3 3 5 5 2" xfId="25071"/>
    <cellStyle name="Normal 3 4 3 3 5 6" xfId="25072"/>
    <cellStyle name="Normal 3 4 3 3 5 7" xfId="25073"/>
    <cellStyle name="Normal 3 4 3 3 5 8" xfId="25074"/>
    <cellStyle name="Normal 3 4 3 3 5 9" xfId="37636"/>
    <cellStyle name="Normal 3 4 3 3 6" xfId="25075"/>
    <cellStyle name="Normal 3 4 3 3 6 2" xfId="25076"/>
    <cellStyle name="Normal 3 4 3 3 6 2 2" xfId="25077"/>
    <cellStyle name="Normal 3 4 3 3 6 3" xfId="25078"/>
    <cellStyle name="Normal 3 4 3 3 6 3 2" xfId="25079"/>
    <cellStyle name="Normal 3 4 3 3 6 4" xfId="25080"/>
    <cellStyle name="Normal 3 4 3 3 6 4 2" xfId="25081"/>
    <cellStyle name="Normal 3 4 3 3 6 5" xfId="25082"/>
    <cellStyle name="Normal 3 4 3 3 6 6" xfId="25083"/>
    <cellStyle name="Normal 3 4 3 3 6 7" xfId="37637"/>
    <cellStyle name="Normal 3 4 3 3 7" xfId="25084"/>
    <cellStyle name="Normal 3 4 3 3 7 2" xfId="25085"/>
    <cellStyle name="Normal 3 4 3 3 8" xfId="25086"/>
    <cellStyle name="Normal 3 4 3 3 8 2" xfId="25087"/>
    <cellStyle name="Normal 3 4 3 3 9" xfId="25088"/>
    <cellStyle name="Normal 3 4 3 3 9 2" xfId="25089"/>
    <cellStyle name="Normal 3 4 3 3_Actual" xfId="25090"/>
    <cellStyle name="Normal 3 4 3 4" xfId="25091"/>
    <cellStyle name="Normal 3 4 3 4 10" xfId="25092"/>
    <cellStyle name="Normal 3 4 3 4 11" xfId="25093"/>
    <cellStyle name="Normal 3 4 3 4 12" xfId="25094"/>
    <cellStyle name="Normal 3 4 3 4 13" xfId="25095"/>
    <cellStyle name="Normal 3 4 3 4 14" xfId="25096"/>
    <cellStyle name="Normal 3 4 3 4 15" xfId="37638"/>
    <cellStyle name="Normal 3 4 3 4 2" xfId="25097"/>
    <cellStyle name="Normal 3 4 3 4 2 10" xfId="25098"/>
    <cellStyle name="Normal 3 4 3 4 2 11" xfId="25099"/>
    <cellStyle name="Normal 3 4 3 4 2 12" xfId="37639"/>
    <cellStyle name="Normal 3 4 3 4 2 2" xfId="25100"/>
    <cellStyle name="Normal 3 4 3 4 2 2 2" xfId="25101"/>
    <cellStyle name="Normal 3 4 3 4 2 2 2 2" xfId="25102"/>
    <cellStyle name="Normal 3 4 3 4 2 2 2 2 2" xfId="25103"/>
    <cellStyle name="Normal 3 4 3 4 2 2 2 3" xfId="25104"/>
    <cellStyle name="Normal 3 4 3 4 2 2 2 3 2" xfId="25105"/>
    <cellStyle name="Normal 3 4 3 4 2 2 2 4" xfId="25106"/>
    <cellStyle name="Normal 3 4 3 4 2 2 2 4 2" xfId="25107"/>
    <cellStyle name="Normal 3 4 3 4 2 2 2 5" xfId="25108"/>
    <cellStyle name="Normal 3 4 3 4 2 2 2 6" xfId="25109"/>
    <cellStyle name="Normal 3 4 3 4 2 2 2 7" xfId="37640"/>
    <cellStyle name="Normal 3 4 3 4 2 2 3" xfId="25110"/>
    <cellStyle name="Normal 3 4 3 4 2 2 3 2" xfId="25111"/>
    <cellStyle name="Normal 3 4 3 4 2 2 4" xfId="25112"/>
    <cellStyle name="Normal 3 4 3 4 2 2 4 2" xfId="25113"/>
    <cellStyle name="Normal 3 4 3 4 2 2 5" xfId="25114"/>
    <cellStyle name="Normal 3 4 3 4 2 2 5 2" xfId="25115"/>
    <cellStyle name="Normal 3 4 3 4 2 2 6" xfId="25116"/>
    <cellStyle name="Normal 3 4 3 4 2 2 7" xfId="25117"/>
    <cellStyle name="Normal 3 4 3 4 2 2 8" xfId="25118"/>
    <cellStyle name="Normal 3 4 3 4 2 2 9" xfId="37641"/>
    <cellStyle name="Normal 3 4 3 4 2 3" xfId="25119"/>
    <cellStyle name="Normal 3 4 3 4 2 3 2" xfId="25120"/>
    <cellStyle name="Normal 3 4 3 4 2 3 2 2" xfId="25121"/>
    <cellStyle name="Normal 3 4 3 4 2 3 3" xfId="25122"/>
    <cellStyle name="Normal 3 4 3 4 2 3 3 2" xfId="25123"/>
    <cellStyle name="Normal 3 4 3 4 2 3 4" xfId="25124"/>
    <cellStyle name="Normal 3 4 3 4 2 3 4 2" xfId="25125"/>
    <cellStyle name="Normal 3 4 3 4 2 3 5" xfId="25126"/>
    <cellStyle name="Normal 3 4 3 4 2 3 6" xfId="25127"/>
    <cellStyle name="Normal 3 4 3 4 2 3 7" xfId="37642"/>
    <cellStyle name="Normal 3 4 3 4 2 4" xfId="25128"/>
    <cellStyle name="Normal 3 4 3 4 2 4 2" xfId="25129"/>
    <cellStyle name="Normal 3 4 3 4 2 5" xfId="25130"/>
    <cellStyle name="Normal 3 4 3 4 2 5 2" xfId="25131"/>
    <cellStyle name="Normal 3 4 3 4 2 6" xfId="25132"/>
    <cellStyle name="Normal 3 4 3 4 2 6 2" xfId="25133"/>
    <cellStyle name="Normal 3 4 3 4 2 7" xfId="25134"/>
    <cellStyle name="Normal 3 4 3 4 2 8" xfId="25135"/>
    <cellStyle name="Normal 3 4 3 4 2 9" xfId="25136"/>
    <cellStyle name="Normal 3 4 3 4 3" xfId="25137"/>
    <cellStyle name="Normal 3 4 3 4 3 10" xfId="25138"/>
    <cellStyle name="Normal 3 4 3 4 3 11" xfId="25139"/>
    <cellStyle name="Normal 3 4 3 4 3 12" xfId="37643"/>
    <cellStyle name="Normal 3 4 3 4 3 2" xfId="25140"/>
    <cellStyle name="Normal 3 4 3 4 3 2 2" xfId="25141"/>
    <cellStyle name="Normal 3 4 3 4 3 2 2 2" xfId="25142"/>
    <cellStyle name="Normal 3 4 3 4 3 2 2 2 2" xfId="25143"/>
    <cellStyle name="Normal 3 4 3 4 3 2 2 3" xfId="25144"/>
    <cellStyle name="Normal 3 4 3 4 3 2 2 3 2" xfId="25145"/>
    <cellStyle name="Normal 3 4 3 4 3 2 2 4" xfId="25146"/>
    <cellStyle name="Normal 3 4 3 4 3 2 2 4 2" xfId="25147"/>
    <cellStyle name="Normal 3 4 3 4 3 2 2 5" xfId="25148"/>
    <cellStyle name="Normal 3 4 3 4 3 2 2 6" xfId="25149"/>
    <cellStyle name="Normal 3 4 3 4 3 2 2 7" xfId="37644"/>
    <cellStyle name="Normal 3 4 3 4 3 2 3" xfId="25150"/>
    <cellStyle name="Normal 3 4 3 4 3 2 3 2" xfId="25151"/>
    <cellStyle name="Normal 3 4 3 4 3 2 4" xfId="25152"/>
    <cellStyle name="Normal 3 4 3 4 3 2 4 2" xfId="25153"/>
    <cellStyle name="Normal 3 4 3 4 3 2 5" xfId="25154"/>
    <cellStyle name="Normal 3 4 3 4 3 2 5 2" xfId="25155"/>
    <cellStyle name="Normal 3 4 3 4 3 2 6" xfId="25156"/>
    <cellStyle name="Normal 3 4 3 4 3 2 7" xfId="25157"/>
    <cellStyle name="Normal 3 4 3 4 3 2 8" xfId="25158"/>
    <cellStyle name="Normal 3 4 3 4 3 2 9" xfId="37645"/>
    <cellStyle name="Normal 3 4 3 4 3 3" xfId="25159"/>
    <cellStyle name="Normal 3 4 3 4 3 3 2" xfId="25160"/>
    <cellStyle name="Normal 3 4 3 4 3 3 2 2" xfId="25161"/>
    <cellStyle name="Normal 3 4 3 4 3 3 3" xfId="25162"/>
    <cellStyle name="Normal 3 4 3 4 3 3 3 2" xfId="25163"/>
    <cellStyle name="Normal 3 4 3 4 3 3 4" xfId="25164"/>
    <cellStyle name="Normal 3 4 3 4 3 3 4 2" xfId="25165"/>
    <cellStyle name="Normal 3 4 3 4 3 3 5" xfId="25166"/>
    <cellStyle name="Normal 3 4 3 4 3 3 6" xfId="25167"/>
    <cellStyle name="Normal 3 4 3 4 3 3 7" xfId="37646"/>
    <cellStyle name="Normal 3 4 3 4 3 4" xfId="25168"/>
    <cellStyle name="Normal 3 4 3 4 3 4 2" xfId="25169"/>
    <cellStyle name="Normal 3 4 3 4 3 5" xfId="25170"/>
    <cellStyle name="Normal 3 4 3 4 3 5 2" xfId="25171"/>
    <cellStyle name="Normal 3 4 3 4 3 6" xfId="25172"/>
    <cellStyle name="Normal 3 4 3 4 3 6 2" xfId="25173"/>
    <cellStyle name="Normal 3 4 3 4 3 7" xfId="25174"/>
    <cellStyle name="Normal 3 4 3 4 3 8" xfId="25175"/>
    <cellStyle name="Normal 3 4 3 4 3 9" xfId="25176"/>
    <cellStyle name="Normal 3 4 3 4 4" xfId="25177"/>
    <cellStyle name="Normal 3 4 3 4 4 10" xfId="25178"/>
    <cellStyle name="Normal 3 4 3 4 4 11" xfId="25179"/>
    <cellStyle name="Normal 3 4 3 4 4 12" xfId="37647"/>
    <cellStyle name="Normal 3 4 3 4 4 2" xfId="25180"/>
    <cellStyle name="Normal 3 4 3 4 4 2 2" xfId="25181"/>
    <cellStyle name="Normal 3 4 3 4 4 2 2 2" xfId="25182"/>
    <cellStyle name="Normal 3 4 3 4 4 2 2 2 2" xfId="25183"/>
    <cellStyle name="Normal 3 4 3 4 4 2 2 3" xfId="25184"/>
    <cellStyle name="Normal 3 4 3 4 4 2 2 3 2" xfId="25185"/>
    <cellStyle name="Normal 3 4 3 4 4 2 2 4" xfId="25186"/>
    <cellStyle name="Normal 3 4 3 4 4 2 2 4 2" xfId="25187"/>
    <cellStyle name="Normal 3 4 3 4 4 2 2 5" xfId="25188"/>
    <cellStyle name="Normal 3 4 3 4 4 2 2 6" xfId="25189"/>
    <cellStyle name="Normal 3 4 3 4 4 2 2 7" xfId="37648"/>
    <cellStyle name="Normal 3 4 3 4 4 2 3" xfId="25190"/>
    <cellStyle name="Normal 3 4 3 4 4 2 3 2" xfId="25191"/>
    <cellStyle name="Normal 3 4 3 4 4 2 4" xfId="25192"/>
    <cellStyle name="Normal 3 4 3 4 4 2 4 2" xfId="25193"/>
    <cellStyle name="Normal 3 4 3 4 4 2 5" xfId="25194"/>
    <cellStyle name="Normal 3 4 3 4 4 2 5 2" xfId="25195"/>
    <cellStyle name="Normal 3 4 3 4 4 2 6" xfId="25196"/>
    <cellStyle name="Normal 3 4 3 4 4 2 7" xfId="25197"/>
    <cellStyle name="Normal 3 4 3 4 4 2 8" xfId="25198"/>
    <cellStyle name="Normal 3 4 3 4 4 2 9" xfId="37649"/>
    <cellStyle name="Normal 3 4 3 4 4 3" xfId="25199"/>
    <cellStyle name="Normal 3 4 3 4 4 3 2" xfId="25200"/>
    <cellStyle name="Normal 3 4 3 4 4 3 2 2" xfId="25201"/>
    <cellStyle name="Normal 3 4 3 4 4 3 3" xfId="25202"/>
    <cellStyle name="Normal 3 4 3 4 4 3 3 2" xfId="25203"/>
    <cellStyle name="Normal 3 4 3 4 4 3 4" xfId="25204"/>
    <cellStyle name="Normal 3 4 3 4 4 3 4 2" xfId="25205"/>
    <cellStyle name="Normal 3 4 3 4 4 3 5" xfId="25206"/>
    <cellStyle name="Normal 3 4 3 4 4 3 6" xfId="25207"/>
    <cellStyle name="Normal 3 4 3 4 4 3 7" xfId="37650"/>
    <cellStyle name="Normal 3 4 3 4 4 4" xfId="25208"/>
    <cellStyle name="Normal 3 4 3 4 4 4 2" xfId="25209"/>
    <cellStyle name="Normal 3 4 3 4 4 5" xfId="25210"/>
    <cellStyle name="Normal 3 4 3 4 4 5 2" xfId="25211"/>
    <cellStyle name="Normal 3 4 3 4 4 6" xfId="25212"/>
    <cellStyle name="Normal 3 4 3 4 4 6 2" xfId="25213"/>
    <cellStyle name="Normal 3 4 3 4 4 7" xfId="25214"/>
    <cellStyle name="Normal 3 4 3 4 4 8" xfId="25215"/>
    <cellStyle name="Normal 3 4 3 4 4 9" xfId="25216"/>
    <cellStyle name="Normal 3 4 3 4 5" xfId="25217"/>
    <cellStyle name="Normal 3 4 3 4 5 2" xfId="25218"/>
    <cellStyle name="Normal 3 4 3 4 5 2 2" xfId="25219"/>
    <cellStyle name="Normal 3 4 3 4 5 2 2 2" xfId="25220"/>
    <cellStyle name="Normal 3 4 3 4 5 2 3" xfId="25221"/>
    <cellStyle name="Normal 3 4 3 4 5 2 3 2" xfId="25222"/>
    <cellStyle name="Normal 3 4 3 4 5 2 4" xfId="25223"/>
    <cellStyle name="Normal 3 4 3 4 5 2 4 2" xfId="25224"/>
    <cellStyle name="Normal 3 4 3 4 5 2 5" xfId="25225"/>
    <cellStyle name="Normal 3 4 3 4 5 2 6" xfId="25226"/>
    <cellStyle name="Normal 3 4 3 4 5 2 7" xfId="37651"/>
    <cellStyle name="Normal 3 4 3 4 5 3" xfId="25227"/>
    <cellStyle name="Normal 3 4 3 4 5 3 2" xfId="25228"/>
    <cellStyle name="Normal 3 4 3 4 5 4" xfId="25229"/>
    <cellStyle name="Normal 3 4 3 4 5 4 2" xfId="25230"/>
    <cellStyle name="Normal 3 4 3 4 5 5" xfId="25231"/>
    <cellStyle name="Normal 3 4 3 4 5 5 2" xfId="25232"/>
    <cellStyle name="Normal 3 4 3 4 5 6" xfId="25233"/>
    <cellStyle name="Normal 3 4 3 4 5 7" xfId="25234"/>
    <cellStyle name="Normal 3 4 3 4 5 8" xfId="25235"/>
    <cellStyle name="Normal 3 4 3 4 5 9" xfId="37652"/>
    <cellStyle name="Normal 3 4 3 4 6" xfId="25236"/>
    <cellStyle name="Normal 3 4 3 4 6 2" xfId="25237"/>
    <cellStyle name="Normal 3 4 3 4 6 2 2" xfId="25238"/>
    <cellStyle name="Normal 3 4 3 4 6 3" xfId="25239"/>
    <cellStyle name="Normal 3 4 3 4 6 3 2" xfId="25240"/>
    <cellStyle name="Normal 3 4 3 4 6 4" xfId="25241"/>
    <cellStyle name="Normal 3 4 3 4 6 4 2" xfId="25242"/>
    <cellStyle name="Normal 3 4 3 4 6 5" xfId="25243"/>
    <cellStyle name="Normal 3 4 3 4 6 6" xfId="25244"/>
    <cellStyle name="Normal 3 4 3 4 6 7" xfId="37653"/>
    <cellStyle name="Normal 3 4 3 4 7" xfId="25245"/>
    <cellStyle name="Normal 3 4 3 4 7 2" xfId="25246"/>
    <cellStyle name="Normal 3 4 3 4 8" xfId="25247"/>
    <cellStyle name="Normal 3 4 3 4 8 2" xfId="25248"/>
    <cellStyle name="Normal 3 4 3 4 9" xfId="25249"/>
    <cellStyle name="Normal 3 4 3 4 9 2" xfId="25250"/>
    <cellStyle name="Normal 3 4 3 4_Actual" xfId="25251"/>
    <cellStyle name="Normal 3 4 3 5" xfId="25252"/>
    <cellStyle name="Normal 3 4 3 5 10" xfId="25253"/>
    <cellStyle name="Normal 3 4 3 5 11" xfId="25254"/>
    <cellStyle name="Normal 3 4 3 5 12" xfId="25255"/>
    <cellStyle name="Normal 3 4 3 5 13" xfId="25256"/>
    <cellStyle name="Normal 3 4 3 5 14" xfId="25257"/>
    <cellStyle name="Normal 3 4 3 5 15" xfId="37654"/>
    <cellStyle name="Normal 3 4 3 5 2" xfId="25258"/>
    <cellStyle name="Normal 3 4 3 5 2 10" xfId="25259"/>
    <cellStyle name="Normal 3 4 3 5 2 11" xfId="25260"/>
    <cellStyle name="Normal 3 4 3 5 2 12" xfId="37655"/>
    <cellStyle name="Normal 3 4 3 5 2 2" xfId="25261"/>
    <cellStyle name="Normal 3 4 3 5 2 2 2" xfId="25262"/>
    <cellStyle name="Normal 3 4 3 5 2 2 2 2" xfId="25263"/>
    <cellStyle name="Normal 3 4 3 5 2 2 2 2 2" xfId="25264"/>
    <cellStyle name="Normal 3 4 3 5 2 2 2 3" xfId="25265"/>
    <cellStyle name="Normal 3 4 3 5 2 2 2 3 2" xfId="25266"/>
    <cellStyle name="Normal 3 4 3 5 2 2 2 4" xfId="25267"/>
    <cellStyle name="Normal 3 4 3 5 2 2 2 4 2" xfId="25268"/>
    <cellStyle name="Normal 3 4 3 5 2 2 2 5" xfId="25269"/>
    <cellStyle name="Normal 3 4 3 5 2 2 2 6" xfId="25270"/>
    <cellStyle name="Normal 3 4 3 5 2 2 2 7" xfId="37656"/>
    <cellStyle name="Normal 3 4 3 5 2 2 3" xfId="25271"/>
    <cellStyle name="Normal 3 4 3 5 2 2 3 2" xfId="25272"/>
    <cellStyle name="Normal 3 4 3 5 2 2 4" xfId="25273"/>
    <cellStyle name="Normal 3 4 3 5 2 2 4 2" xfId="25274"/>
    <cellStyle name="Normal 3 4 3 5 2 2 5" xfId="25275"/>
    <cellStyle name="Normal 3 4 3 5 2 2 5 2" xfId="25276"/>
    <cellStyle name="Normal 3 4 3 5 2 2 6" xfId="25277"/>
    <cellStyle name="Normal 3 4 3 5 2 2 7" xfId="25278"/>
    <cellStyle name="Normal 3 4 3 5 2 2 8" xfId="25279"/>
    <cellStyle name="Normal 3 4 3 5 2 2 9" xfId="37657"/>
    <cellStyle name="Normal 3 4 3 5 2 3" xfId="25280"/>
    <cellStyle name="Normal 3 4 3 5 2 3 2" xfId="25281"/>
    <cellStyle name="Normal 3 4 3 5 2 3 2 2" xfId="25282"/>
    <cellStyle name="Normal 3 4 3 5 2 3 3" xfId="25283"/>
    <cellStyle name="Normal 3 4 3 5 2 3 3 2" xfId="25284"/>
    <cellStyle name="Normal 3 4 3 5 2 3 4" xfId="25285"/>
    <cellStyle name="Normal 3 4 3 5 2 3 4 2" xfId="25286"/>
    <cellStyle name="Normal 3 4 3 5 2 3 5" xfId="25287"/>
    <cellStyle name="Normal 3 4 3 5 2 3 6" xfId="25288"/>
    <cellStyle name="Normal 3 4 3 5 2 3 7" xfId="37658"/>
    <cellStyle name="Normal 3 4 3 5 2 4" xfId="25289"/>
    <cellStyle name="Normal 3 4 3 5 2 4 2" xfId="25290"/>
    <cellStyle name="Normal 3 4 3 5 2 5" xfId="25291"/>
    <cellStyle name="Normal 3 4 3 5 2 5 2" xfId="25292"/>
    <cellStyle name="Normal 3 4 3 5 2 6" xfId="25293"/>
    <cellStyle name="Normal 3 4 3 5 2 6 2" xfId="25294"/>
    <cellStyle name="Normal 3 4 3 5 2 7" xfId="25295"/>
    <cellStyle name="Normal 3 4 3 5 2 8" xfId="25296"/>
    <cellStyle name="Normal 3 4 3 5 2 9" xfId="25297"/>
    <cellStyle name="Normal 3 4 3 5 3" xfId="25298"/>
    <cellStyle name="Normal 3 4 3 5 3 10" xfId="25299"/>
    <cellStyle name="Normal 3 4 3 5 3 11" xfId="25300"/>
    <cellStyle name="Normal 3 4 3 5 3 12" xfId="37659"/>
    <cellStyle name="Normal 3 4 3 5 3 2" xfId="25301"/>
    <cellStyle name="Normal 3 4 3 5 3 2 2" xfId="25302"/>
    <cellStyle name="Normal 3 4 3 5 3 2 2 2" xfId="25303"/>
    <cellStyle name="Normal 3 4 3 5 3 2 2 2 2" xfId="25304"/>
    <cellStyle name="Normal 3 4 3 5 3 2 2 3" xfId="25305"/>
    <cellStyle name="Normal 3 4 3 5 3 2 2 3 2" xfId="25306"/>
    <cellStyle name="Normal 3 4 3 5 3 2 2 4" xfId="25307"/>
    <cellStyle name="Normal 3 4 3 5 3 2 2 4 2" xfId="25308"/>
    <cellStyle name="Normal 3 4 3 5 3 2 2 5" xfId="25309"/>
    <cellStyle name="Normal 3 4 3 5 3 2 2 6" xfId="25310"/>
    <cellStyle name="Normal 3 4 3 5 3 2 2 7" xfId="37660"/>
    <cellStyle name="Normal 3 4 3 5 3 2 3" xfId="25311"/>
    <cellStyle name="Normal 3 4 3 5 3 2 3 2" xfId="25312"/>
    <cellStyle name="Normal 3 4 3 5 3 2 4" xfId="25313"/>
    <cellStyle name="Normal 3 4 3 5 3 2 4 2" xfId="25314"/>
    <cellStyle name="Normal 3 4 3 5 3 2 5" xfId="25315"/>
    <cellStyle name="Normal 3 4 3 5 3 2 5 2" xfId="25316"/>
    <cellStyle name="Normal 3 4 3 5 3 2 6" xfId="25317"/>
    <cellStyle name="Normal 3 4 3 5 3 2 7" xfId="25318"/>
    <cellStyle name="Normal 3 4 3 5 3 2 8" xfId="25319"/>
    <cellStyle name="Normal 3 4 3 5 3 2 9" xfId="37661"/>
    <cellStyle name="Normal 3 4 3 5 3 3" xfId="25320"/>
    <cellStyle name="Normal 3 4 3 5 3 3 2" xfId="25321"/>
    <cellStyle name="Normal 3 4 3 5 3 3 2 2" xfId="25322"/>
    <cellStyle name="Normal 3 4 3 5 3 3 3" xfId="25323"/>
    <cellStyle name="Normal 3 4 3 5 3 3 3 2" xfId="25324"/>
    <cellStyle name="Normal 3 4 3 5 3 3 4" xfId="25325"/>
    <cellStyle name="Normal 3 4 3 5 3 3 4 2" xfId="25326"/>
    <cellStyle name="Normal 3 4 3 5 3 3 5" xfId="25327"/>
    <cellStyle name="Normal 3 4 3 5 3 3 6" xfId="25328"/>
    <cellStyle name="Normal 3 4 3 5 3 3 7" xfId="37662"/>
    <cellStyle name="Normal 3 4 3 5 3 4" xfId="25329"/>
    <cellStyle name="Normal 3 4 3 5 3 4 2" xfId="25330"/>
    <cellStyle name="Normal 3 4 3 5 3 5" xfId="25331"/>
    <cellStyle name="Normal 3 4 3 5 3 5 2" xfId="25332"/>
    <cellStyle name="Normal 3 4 3 5 3 6" xfId="25333"/>
    <cellStyle name="Normal 3 4 3 5 3 6 2" xfId="25334"/>
    <cellStyle name="Normal 3 4 3 5 3 7" xfId="25335"/>
    <cellStyle name="Normal 3 4 3 5 3 8" xfId="25336"/>
    <cellStyle name="Normal 3 4 3 5 3 9" xfId="25337"/>
    <cellStyle name="Normal 3 4 3 5 4" xfId="25338"/>
    <cellStyle name="Normal 3 4 3 5 4 10" xfId="25339"/>
    <cellStyle name="Normal 3 4 3 5 4 11" xfId="25340"/>
    <cellStyle name="Normal 3 4 3 5 4 12" xfId="37663"/>
    <cellStyle name="Normal 3 4 3 5 4 2" xfId="25341"/>
    <cellStyle name="Normal 3 4 3 5 4 2 2" xfId="25342"/>
    <cellStyle name="Normal 3 4 3 5 4 2 2 2" xfId="25343"/>
    <cellStyle name="Normal 3 4 3 5 4 2 2 2 2" xfId="25344"/>
    <cellStyle name="Normal 3 4 3 5 4 2 2 3" xfId="25345"/>
    <cellStyle name="Normal 3 4 3 5 4 2 2 3 2" xfId="25346"/>
    <cellStyle name="Normal 3 4 3 5 4 2 2 4" xfId="25347"/>
    <cellStyle name="Normal 3 4 3 5 4 2 2 4 2" xfId="25348"/>
    <cellStyle name="Normal 3 4 3 5 4 2 2 5" xfId="25349"/>
    <cellStyle name="Normal 3 4 3 5 4 2 2 6" xfId="25350"/>
    <cellStyle name="Normal 3 4 3 5 4 2 2 7" xfId="37664"/>
    <cellStyle name="Normal 3 4 3 5 4 2 3" xfId="25351"/>
    <cellStyle name="Normal 3 4 3 5 4 2 3 2" xfId="25352"/>
    <cellStyle name="Normal 3 4 3 5 4 2 4" xfId="25353"/>
    <cellStyle name="Normal 3 4 3 5 4 2 4 2" xfId="25354"/>
    <cellStyle name="Normal 3 4 3 5 4 2 5" xfId="25355"/>
    <cellStyle name="Normal 3 4 3 5 4 2 5 2" xfId="25356"/>
    <cellStyle name="Normal 3 4 3 5 4 2 6" xfId="25357"/>
    <cellStyle name="Normal 3 4 3 5 4 2 7" xfId="25358"/>
    <cellStyle name="Normal 3 4 3 5 4 2 8" xfId="25359"/>
    <cellStyle name="Normal 3 4 3 5 4 2 9" xfId="37665"/>
    <cellStyle name="Normal 3 4 3 5 4 3" xfId="25360"/>
    <cellStyle name="Normal 3 4 3 5 4 3 2" xfId="25361"/>
    <cellStyle name="Normal 3 4 3 5 4 3 2 2" xfId="25362"/>
    <cellStyle name="Normal 3 4 3 5 4 3 3" xfId="25363"/>
    <cellStyle name="Normal 3 4 3 5 4 3 3 2" xfId="25364"/>
    <cellStyle name="Normal 3 4 3 5 4 3 4" xfId="25365"/>
    <cellStyle name="Normal 3 4 3 5 4 3 4 2" xfId="25366"/>
    <cellStyle name="Normal 3 4 3 5 4 3 5" xfId="25367"/>
    <cellStyle name="Normal 3 4 3 5 4 3 6" xfId="25368"/>
    <cellStyle name="Normal 3 4 3 5 4 3 7" xfId="37666"/>
    <cellStyle name="Normal 3 4 3 5 4 4" xfId="25369"/>
    <cellStyle name="Normal 3 4 3 5 4 4 2" xfId="25370"/>
    <cellStyle name="Normal 3 4 3 5 4 5" xfId="25371"/>
    <cellStyle name="Normal 3 4 3 5 4 5 2" xfId="25372"/>
    <cellStyle name="Normal 3 4 3 5 4 6" xfId="25373"/>
    <cellStyle name="Normal 3 4 3 5 4 6 2" xfId="25374"/>
    <cellStyle name="Normal 3 4 3 5 4 7" xfId="25375"/>
    <cellStyle name="Normal 3 4 3 5 4 8" xfId="25376"/>
    <cellStyle name="Normal 3 4 3 5 4 9" xfId="25377"/>
    <cellStyle name="Normal 3 4 3 5 5" xfId="25378"/>
    <cellStyle name="Normal 3 4 3 5 5 2" xfId="25379"/>
    <cellStyle name="Normal 3 4 3 5 5 2 2" xfId="25380"/>
    <cellStyle name="Normal 3 4 3 5 5 2 2 2" xfId="25381"/>
    <cellStyle name="Normal 3 4 3 5 5 2 3" xfId="25382"/>
    <cellStyle name="Normal 3 4 3 5 5 2 3 2" xfId="25383"/>
    <cellStyle name="Normal 3 4 3 5 5 2 4" xfId="25384"/>
    <cellStyle name="Normal 3 4 3 5 5 2 4 2" xfId="25385"/>
    <cellStyle name="Normal 3 4 3 5 5 2 5" xfId="25386"/>
    <cellStyle name="Normal 3 4 3 5 5 2 6" xfId="25387"/>
    <cellStyle name="Normal 3 4 3 5 5 2 7" xfId="37667"/>
    <cellStyle name="Normal 3 4 3 5 5 3" xfId="25388"/>
    <cellStyle name="Normal 3 4 3 5 5 3 2" xfId="25389"/>
    <cellStyle name="Normal 3 4 3 5 5 4" xfId="25390"/>
    <cellStyle name="Normal 3 4 3 5 5 4 2" xfId="25391"/>
    <cellStyle name="Normal 3 4 3 5 5 5" xfId="25392"/>
    <cellStyle name="Normal 3 4 3 5 5 5 2" xfId="25393"/>
    <cellStyle name="Normal 3 4 3 5 5 6" xfId="25394"/>
    <cellStyle name="Normal 3 4 3 5 5 7" xfId="25395"/>
    <cellStyle name="Normal 3 4 3 5 5 8" xfId="25396"/>
    <cellStyle name="Normal 3 4 3 5 5 9" xfId="37668"/>
    <cellStyle name="Normal 3 4 3 5 6" xfId="25397"/>
    <cellStyle name="Normal 3 4 3 5 6 2" xfId="25398"/>
    <cellStyle name="Normal 3 4 3 5 6 2 2" xfId="25399"/>
    <cellStyle name="Normal 3 4 3 5 6 3" xfId="25400"/>
    <cellStyle name="Normal 3 4 3 5 6 3 2" xfId="25401"/>
    <cellStyle name="Normal 3 4 3 5 6 4" xfId="25402"/>
    <cellStyle name="Normal 3 4 3 5 6 4 2" xfId="25403"/>
    <cellStyle name="Normal 3 4 3 5 6 5" xfId="25404"/>
    <cellStyle name="Normal 3 4 3 5 6 6" xfId="25405"/>
    <cellStyle name="Normal 3 4 3 5 6 7" xfId="37669"/>
    <cellStyle name="Normal 3 4 3 5 7" xfId="25406"/>
    <cellStyle name="Normal 3 4 3 5 7 2" xfId="25407"/>
    <cellStyle name="Normal 3 4 3 5 8" xfId="25408"/>
    <cellStyle name="Normal 3 4 3 5 8 2" xfId="25409"/>
    <cellStyle name="Normal 3 4 3 5 9" xfId="25410"/>
    <cellStyle name="Normal 3 4 3 5 9 2" xfId="25411"/>
    <cellStyle name="Normal 3 4 3 5_Actual" xfId="25412"/>
    <cellStyle name="Normal 3 4 3 6" xfId="25413"/>
    <cellStyle name="Normal 3 4 3 6 10" xfId="25414"/>
    <cellStyle name="Normal 3 4 3 6 11" xfId="25415"/>
    <cellStyle name="Normal 3 4 3 6 12" xfId="37670"/>
    <cellStyle name="Normal 3 4 3 6 2" xfId="25416"/>
    <cellStyle name="Normal 3 4 3 6 2 2" xfId="25417"/>
    <cellStyle name="Normal 3 4 3 6 2 2 2" xfId="25418"/>
    <cellStyle name="Normal 3 4 3 6 2 2 2 2" xfId="25419"/>
    <cellStyle name="Normal 3 4 3 6 2 2 3" xfId="25420"/>
    <cellStyle name="Normal 3 4 3 6 2 2 3 2" xfId="25421"/>
    <cellStyle name="Normal 3 4 3 6 2 2 4" xfId="25422"/>
    <cellStyle name="Normal 3 4 3 6 2 2 4 2" xfId="25423"/>
    <cellStyle name="Normal 3 4 3 6 2 2 5" xfId="25424"/>
    <cellStyle name="Normal 3 4 3 6 2 2 6" xfId="25425"/>
    <cellStyle name="Normal 3 4 3 6 2 2 7" xfId="37671"/>
    <cellStyle name="Normal 3 4 3 6 2 3" xfId="25426"/>
    <cellStyle name="Normal 3 4 3 6 2 3 2" xfId="25427"/>
    <cellStyle name="Normal 3 4 3 6 2 4" xfId="25428"/>
    <cellStyle name="Normal 3 4 3 6 2 4 2" xfId="25429"/>
    <cellStyle name="Normal 3 4 3 6 2 5" xfId="25430"/>
    <cellStyle name="Normal 3 4 3 6 2 5 2" xfId="25431"/>
    <cellStyle name="Normal 3 4 3 6 2 6" xfId="25432"/>
    <cellStyle name="Normal 3 4 3 6 2 7" xfId="25433"/>
    <cellStyle name="Normal 3 4 3 6 2 8" xfId="25434"/>
    <cellStyle name="Normal 3 4 3 6 2 9" xfId="37672"/>
    <cellStyle name="Normal 3 4 3 6 3" xfId="25435"/>
    <cellStyle name="Normal 3 4 3 6 3 2" xfId="25436"/>
    <cellStyle name="Normal 3 4 3 6 3 2 2" xfId="25437"/>
    <cellStyle name="Normal 3 4 3 6 3 3" xfId="25438"/>
    <cellStyle name="Normal 3 4 3 6 3 3 2" xfId="25439"/>
    <cellStyle name="Normal 3 4 3 6 3 4" xfId="25440"/>
    <cellStyle name="Normal 3 4 3 6 3 4 2" xfId="25441"/>
    <cellStyle name="Normal 3 4 3 6 3 5" xfId="25442"/>
    <cellStyle name="Normal 3 4 3 6 3 6" xfId="25443"/>
    <cellStyle name="Normal 3 4 3 6 3 7" xfId="37673"/>
    <cellStyle name="Normal 3 4 3 6 4" xfId="25444"/>
    <cellStyle name="Normal 3 4 3 6 4 2" xfId="25445"/>
    <cellStyle name="Normal 3 4 3 6 5" xfId="25446"/>
    <cellStyle name="Normal 3 4 3 6 5 2" xfId="25447"/>
    <cellStyle name="Normal 3 4 3 6 6" xfId="25448"/>
    <cellStyle name="Normal 3 4 3 6 6 2" xfId="25449"/>
    <cellStyle name="Normal 3 4 3 6 7" xfId="25450"/>
    <cellStyle name="Normal 3 4 3 6 8" xfId="25451"/>
    <cellStyle name="Normal 3 4 3 6 9" xfId="25452"/>
    <cellStyle name="Normal 3 4 3 7" xfId="25453"/>
    <cellStyle name="Normal 3 4 3 7 10" xfId="25454"/>
    <cellStyle name="Normal 3 4 3 7 11" xfId="25455"/>
    <cellStyle name="Normal 3 4 3 7 12" xfId="37674"/>
    <cellStyle name="Normal 3 4 3 7 2" xfId="25456"/>
    <cellStyle name="Normal 3 4 3 7 2 2" xfId="25457"/>
    <cellStyle name="Normal 3 4 3 7 2 2 2" xfId="25458"/>
    <cellStyle name="Normal 3 4 3 7 2 2 2 2" xfId="25459"/>
    <cellStyle name="Normal 3 4 3 7 2 2 3" xfId="25460"/>
    <cellStyle name="Normal 3 4 3 7 2 2 3 2" xfId="25461"/>
    <cellStyle name="Normal 3 4 3 7 2 2 4" xfId="25462"/>
    <cellStyle name="Normal 3 4 3 7 2 2 4 2" xfId="25463"/>
    <cellStyle name="Normal 3 4 3 7 2 2 5" xfId="25464"/>
    <cellStyle name="Normal 3 4 3 7 2 2 6" xfId="25465"/>
    <cellStyle name="Normal 3 4 3 7 2 2 7" xfId="37675"/>
    <cellStyle name="Normal 3 4 3 7 2 3" xfId="25466"/>
    <cellStyle name="Normal 3 4 3 7 2 3 2" xfId="25467"/>
    <cellStyle name="Normal 3 4 3 7 2 4" xfId="25468"/>
    <cellStyle name="Normal 3 4 3 7 2 4 2" xfId="25469"/>
    <cellStyle name="Normal 3 4 3 7 2 5" xfId="25470"/>
    <cellStyle name="Normal 3 4 3 7 2 5 2" xfId="25471"/>
    <cellStyle name="Normal 3 4 3 7 2 6" xfId="25472"/>
    <cellStyle name="Normal 3 4 3 7 2 7" xfId="25473"/>
    <cellStyle name="Normal 3 4 3 7 2 8" xfId="25474"/>
    <cellStyle name="Normal 3 4 3 7 2 9" xfId="37676"/>
    <cellStyle name="Normal 3 4 3 7 3" xfId="25475"/>
    <cellStyle name="Normal 3 4 3 7 3 2" xfId="25476"/>
    <cellStyle name="Normal 3 4 3 7 3 2 2" xfId="25477"/>
    <cellStyle name="Normal 3 4 3 7 3 3" xfId="25478"/>
    <cellStyle name="Normal 3 4 3 7 3 3 2" xfId="25479"/>
    <cellStyle name="Normal 3 4 3 7 3 4" xfId="25480"/>
    <cellStyle name="Normal 3 4 3 7 3 4 2" xfId="25481"/>
    <cellStyle name="Normal 3 4 3 7 3 5" xfId="25482"/>
    <cellStyle name="Normal 3 4 3 7 3 6" xfId="25483"/>
    <cellStyle name="Normal 3 4 3 7 3 7" xfId="37677"/>
    <cellStyle name="Normal 3 4 3 7 4" xfId="25484"/>
    <cellStyle name="Normal 3 4 3 7 4 2" xfId="25485"/>
    <cellStyle name="Normal 3 4 3 7 5" xfId="25486"/>
    <cellStyle name="Normal 3 4 3 7 5 2" xfId="25487"/>
    <cellStyle name="Normal 3 4 3 7 6" xfId="25488"/>
    <cellStyle name="Normal 3 4 3 7 6 2" xfId="25489"/>
    <cellStyle name="Normal 3 4 3 7 7" xfId="25490"/>
    <cellStyle name="Normal 3 4 3 7 8" xfId="25491"/>
    <cellStyle name="Normal 3 4 3 7 9" xfId="25492"/>
    <cellStyle name="Normal 3 4 3 8" xfId="25493"/>
    <cellStyle name="Normal 3 4 3 8 10" xfId="25494"/>
    <cellStyle name="Normal 3 4 3 8 11" xfId="25495"/>
    <cellStyle name="Normal 3 4 3 8 12" xfId="37678"/>
    <cellStyle name="Normal 3 4 3 8 2" xfId="25496"/>
    <cellStyle name="Normal 3 4 3 8 2 2" xfId="25497"/>
    <cellStyle name="Normal 3 4 3 8 2 2 2" xfId="25498"/>
    <cellStyle name="Normal 3 4 3 8 2 2 2 2" xfId="25499"/>
    <cellStyle name="Normal 3 4 3 8 2 2 3" xfId="25500"/>
    <cellStyle name="Normal 3 4 3 8 2 2 3 2" xfId="25501"/>
    <cellStyle name="Normal 3 4 3 8 2 2 4" xfId="25502"/>
    <cellStyle name="Normal 3 4 3 8 2 2 4 2" xfId="25503"/>
    <cellStyle name="Normal 3 4 3 8 2 2 5" xfId="25504"/>
    <cellStyle name="Normal 3 4 3 8 2 2 6" xfId="25505"/>
    <cellStyle name="Normal 3 4 3 8 2 2 7" xfId="37679"/>
    <cellStyle name="Normal 3 4 3 8 2 3" xfId="25506"/>
    <cellStyle name="Normal 3 4 3 8 2 3 2" xfId="25507"/>
    <cellStyle name="Normal 3 4 3 8 2 4" xfId="25508"/>
    <cellStyle name="Normal 3 4 3 8 2 4 2" xfId="25509"/>
    <cellStyle name="Normal 3 4 3 8 2 5" xfId="25510"/>
    <cellStyle name="Normal 3 4 3 8 2 5 2" xfId="25511"/>
    <cellStyle name="Normal 3 4 3 8 2 6" xfId="25512"/>
    <cellStyle name="Normal 3 4 3 8 2 7" xfId="25513"/>
    <cellStyle name="Normal 3 4 3 8 2 8" xfId="25514"/>
    <cellStyle name="Normal 3 4 3 8 2 9" xfId="37680"/>
    <cellStyle name="Normal 3 4 3 8 3" xfId="25515"/>
    <cellStyle name="Normal 3 4 3 8 3 2" xfId="25516"/>
    <cellStyle name="Normal 3 4 3 8 3 2 2" xfId="25517"/>
    <cellStyle name="Normal 3 4 3 8 3 3" xfId="25518"/>
    <cellStyle name="Normal 3 4 3 8 3 3 2" xfId="25519"/>
    <cellStyle name="Normal 3 4 3 8 3 4" xfId="25520"/>
    <cellStyle name="Normal 3 4 3 8 3 4 2" xfId="25521"/>
    <cellStyle name="Normal 3 4 3 8 3 5" xfId="25522"/>
    <cellStyle name="Normal 3 4 3 8 3 6" xfId="25523"/>
    <cellStyle name="Normal 3 4 3 8 3 7" xfId="37681"/>
    <cellStyle name="Normal 3 4 3 8 4" xfId="25524"/>
    <cellStyle name="Normal 3 4 3 8 4 2" xfId="25525"/>
    <cellStyle name="Normal 3 4 3 8 5" xfId="25526"/>
    <cellStyle name="Normal 3 4 3 8 5 2" xfId="25527"/>
    <cellStyle name="Normal 3 4 3 8 6" xfId="25528"/>
    <cellStyle name="Normal 3 4 3 8 6 2" xfId="25529"/>
    <cellStyle name="Normal 3 4 3 8 7" xfId="25530"/>
    <cellStyle name="Normal 3 4 3 8 8" xfId="25531"/>
    <cellStyle name="Normal 3 4 3 8 9" xfId="25532"/>
    <cellStyle name="Normal 3 4 3 9" xfId="25533"/>
    <cellStyle name="Normal 3 4 3 9 10" xfId="25534"/>
    <cellStyle name="Normal 3 4 3 9 11" xfId="37682"/>
    <cellStyle name="Normal 3 4 3 9 2" xfId="25535"/>
    <cellStyle name="Normal 3 4 3 9 2 2" xfId="25536"/>
    <cellStyle name="Normal 3 4 3 9 2 2 2" xfId="25537"/>
    <cellStyle name="Normal 3 4 3 9 2 3" xfId="25538"/>
    <cellStyle name="Normal 3 4 3 9 2 3 2" xfId="25539"/>
    <cellStyle name="Normal 3 4 3 9 2 4" xfId="25540"/>
    <cellStyle name="Normal 3 4 3 9 2 4 2" xfId="25541"/>
    <cellStyle name="Normal 3 4 3 9 2 5" xfId="25542"/>
    <cellStyle name="Normal 3 4 3 9 2 6" xfId="25543"/>
    <cellStyle name="Normal 3 4 3 9 2 7" xfId="37683"/>
    <cellStyle name="Normal 3 4 3 9 3" xfId="25544"/>
    <cellStyle name="Normal 3 4 3 9 3 2" xfId="25545"/>
    <cellStyle name="Normal 3 4 3 9 4" xfId="25546"/>
    <cellStyle name="Normal 3 4 3 9 4 2" xfId="25547"/>
    <cellStyle name="Normal 3 4 3 9 5" xfId="25548"/>
    <cellStyle name="Normal 3 4 3 9 5 2" xfId="25549"/>
    <cellStyle name="Normal 3 4 3 9 6" xfId="25550"/>
    <cellStyle name="Normal 3 4 3 9 7" xfId="25551"/>
    <cellStyle name="Normal 3 4 3 9 8" xfId="25552"/>
    <cellStyle name="Normal 3 4 3 9 9" xfId="25553"/>
    <cellStyle name="Normal 3 4 3_Actual" xfId="25554"/>
    <cellStyle name="Normal 3 4 30" xfId="25555"/>
    <cellStyle name="Normal 3 4 31" xfId="25556"/>
    <cellStyle name="Normal 3 4 32" xfId="37684"/>
    <cellStyle name="Normal 3 4 4" xfId="25557"/>
    <cellStyle name="Normal 3 4 4 10" xfId="25558"/>
    <cellStyle name="Normal 3 4 4 10 2" xfId="25559"/>
    <cellStyle name="Normal 3 4 4 10 2 2" xfId="25560"/>
    <cellStyle name="Normal 3 4 4 10 3" xfId="25561"/>
    <cellStyle name="Normal 3 4 4 10 3 2" xfId="25562"/>
    <cellStyle name="Normal 3 4 4 10 4" xfId="25563"/>
    <cellStyle name="Normal 3 4 4 10 4 2" xfId="25564"/>
    <cellStyle name="Normal 3 4 4 10 5" xfId="25565"/>
    <cellStyle name="Normal 3 4 4 10 6" xfId="25566"/>
    <cellStyle name="Normal 3 4 4 10 7" xfId="37685"/>
    <cellStyle name="Normal 3 4 4 11" xfId="25567"/>
    <cellStyle name="Normal 3 4 4 11 2" xfId="25568"/>
    <cellStyle name="Normal 3 4 4 11 2 2" xfId="25569"/>
    <cellStyle name="Normal 3 4 4 11 3" xfId="25570"/>
    <cellStyle name="Normal 3 4 4 11 3 2" xfId="25571"/>
    <cellStyle name="Normal 3 4 4 11 4" xfId="25572"/>
    <cellStyle name="Normal 3 4 4 12" xfId="25573"/>
    <cellStyle name="Normal 3 4 4 12 2" xfId="25574"/>
    <cellStyle name="Normal 3 4 4 12 2 2" xfId="25575"/>
    <cellStyle name="Normal 3 4 4 12 3" xfId="25576"/>
    <cellStyle name="Normal 3 4 4 13" xfId="25577"/>
    <cellStyle name="Normal 3 4 4 13 2" xfId="25578"/>
    <cellStyle name="Normal 3 4 4 14" xfId="25579"/>
    <cellStyle name="Normal 3 4 4 14 2" xfId="25580"/>
    <cellStyle name="Normal 3 4 4 15" xfId="25581"/>
    <cellStyle name="Normal 3 4 4 15 2" xfId="25582"/>
    <cellStyle name="Normal 3 4 4 16" xfId="25583"/>
    <cellStyle name="Normal 3 4 4 16 2" xfId="25584"/>
    <cellStyle name="Normal 3 4 4 17" xfId="25585"/>
    <cellStyle name="Normal 3 4 4 17 2" xfId="25586"/>
    <cellStyle name="Normal 3 4 4 18" xfId="25587"/>
    <cellStyle name="Normal 3 4 4 18 2" xfId="25588"/>
    <cellStyle name="Normal 3 4 4 19" xfId="25589"/>
    <cellStyle name="Normal 3 4 4 2" xfId="25590"/>
    <cellStyle name="Normal 3 4 4 2 10" xfId="25591"/>
    <cellStyle name="Normal 3 4 4 2 11" xfId="25592"/>
    <cellStyle name="Normal 3 4 4 2 12" xfId="25593"/>
    <cellStyle name="Normal 3 4 4 2 13" xfId="25594"/>
    <cellStyle name="Normal 3 4 4 2 14" xfId="25595"/>
    <cellStyle name="Normal 3 4 4 2 15" xfId="37686"/>
    <cellStyle name="Normal 3 4 4 2 2" xfId="25596"/>
    <cellStyle name="Normal 3 4 4 2 2 10" xfId="25597"/>
    <cellStyle name="Normal 3 4 4 2 2 11" xfId="25598"/>
    <cellStyle name="Normal 3 4 4 2 2 12" xfId="25599"/>
    <cellStyle name="Normal 3 4 4 2 2 13" xfId="37687"/>
    <cellStyle name="Normal 3 4 4 2 2 2" xfId="25600"/>
    <cellStyle name="Normal 3 4 4 2 2 2 10" xfId="25601"/>
    <cellStyle name="Normal 3 4 4 2 2 2 11" xfId="25602"/>
    <cellStyle name="Normal 3 4 4 2 2 2 12" xfId="37688"/>
    <cellStyle name="Normal 3 4 4 2 2 2 2" xfId="25603"/>
    <cellStyle name="Normal 3 4 4 2 2 2 2 2" xfId="25604"/>
    <cellStyle name="Normal 3 4 4 2 2 2 2 2 2" xfId="25605"/>
    <cellStyle name="Normal 3 4 4 2 2 2 2 2 2 2" xfId="25606"/>
    <cellStyle name="Normal 3 4 4 2 2 2 2 2 3" xfId="25607"/>
    <cellStyle name="Normal 3 4 4 2 2 2 2 2 3 2" xfId="25608"/>
    <cellStyle name="Normal 3 4 4 2 2 2 2 2 4" xfId="25609"/>
    <cellStyle name="Normal 3 4 4 2 2 2 2 2 4 2" xfId="25610"/>
    <cellStyle name="Normal 3 4 4 2 2 2 2 2 5" xfId="25611"/>
    <cellStyle name="Normal 3 4 4 2 2 2 2 2 6" xfId="25612"/>
    <cellStyle name="Normal 3 4 4 2 2 2 2 2 7" xfId="37689"/>
    <cellStyle name="Normal 3 4 4 2 2 2 2 3" xfId="25613"/>
    <cellStyle name="Normal 3 4 4 2 2 2 2 3 2" xfId="25614"/>
    <cellStyle name="Normal 3 4 4 2 2 2 2 4" xfId="25615"/>
    <cellStyle name="Normal 3 4 4 2 2 2 2 4 2" xfId="25616"/>
    <cellStyle name="Normal 3 4 4 2 2 2 2 5" xfId="25617"/>
    <cellStyle name="Normal 3 4 4 2 2 2 2 5 2" xfId="25618"/>
    <cellStyle name="Normal 3 4 4 2 2 2 2 6" xfId="25619"/>
    <cellStyle name="Normal 3 4 4 2 2 2 2 7" xfId="25620"/>
    <cellStyle name="Normal 3 4 4 2 2 2 2 8" xfId="25621"/>
    <cellStyle name="Normal 3 4 4 2 2 2 2 9" xfId="37690"/>
    <cellStyle name="Normal 3 4 4 2 2 2 3" xfId="25622"/>
    <cellStyle name="Normal 3 4 4 2 2 2 3 2" xfId="25623"/>
    <cellStyle name="Normal 3 4 4 2 2 2 3 2 2" xfId="25624"/>
    <cellStyle name="Normal 3 4 4 2 2 2 3 3" xfId="25625"/>
    <cellStyle name="Normal 3 4 4 2 2 2 3 3 2" xfId="25626"/>
    <cellStyle name="Normal 3 4 4 2 2 2 3 4" xfId="25627"/>
    <cellStyle name="Normal 3 4 4 2 2 2 3 4 2" xfId="25628"/>
    <cellStyle name="Normal 3 4 4 2 2 2 3 5" xfId="25629"/>
    <cellStyle name="Normal 3 4 4 2 2 2 3 6" xfId="25630"/>
    <cellStyle name="Normal 3 4 4 2 2 2 3 7" xfId="37691"/>
    <cellStyle name="Normal 3 4 4 2 2 2 4" xfId="25631"/>
    <cellStyle name="Normal 3 4 4 2 2 2 4 2" xfId="25632"/>
    <cellStyle name="Normal 3 4 4 2 2 2 5" xfId="25633"/>
    <cellStyle name="Normal 3 4 4 2 2 2 5 2" xfId="25634"/>
    <cellStyle name="Normal 3 4 4 2 2 2 6" xfId="25635"/>
    <cellStyle name="Normal 3 4 4 2 2 2 6 2" xfId="25636"/>
    <cellStyle name="Normal 3 4 4 2 2 2 7" xfId="25637"/>
    <cellStyle name="Normal 3 4 4 2 2 2 8" xfId="25638"/>
    <cellStyle name="Normal 3 4 4 2 2 2 9" xfId="25639"/>
    <cellStyle name="Normal 3 4 4 2 2 3" xfId="25640"/>
    <cellStyle name="Normal 3 4 4 2 2 3 2" xfId="25641"/>
    <cellStyle name="Normal 3 4 4 2 2 3 2 2" xfId="25642"/>
    <cellStyle name="Normal 3 4 4 2 2 3 2 2 2" xfId="25643"/>
    <cellStyle name="Normal 3 4 4 2 2 3 2 3" xfId="25644"/>
    <cellStyle name="Normal 3 4 4 2 2 3 2 3 2" xfId="25645"/>
    <cellStyle name="Normal 3 4 4 2 2 3 2 4" xfId="25646"/>
    <cellStyle name="Normal 3 4 4 2 2 3 2 4 2" xfId="25647"/>
    <cellStyle name="Normal 3 4 4 2 2 3 2 5" xfId="25648"/>
    <cellStyle name="Normal 3 4 4 2 2 3 2 6" xfId="25649"/>
    <cellStyle name="Normal 3 4 4 2 2 3 2 7" xfId="37692"/>
    <cellStyle name="Normal 3 4 4 2 2 3 3" xfId="25650"/>
    <cellStyle name="Normal 3 4 4 2 2 3 3 2" xfId="25651"/>
    <cellStyle name="Normal 3 4 4 2 2 3 4" xfId="25652"/>
    <cellStyle name="Normal 3 4 4 2 2 3 4 2" xfId="25653"/>
    <cellStyle name="Normal 3 4 4 2 2 3 5" xfId="25654"/>
    <cellStyle name="Normal 3 4 4 2 2 3 5 2" xfId="25655"/>
    <cellStyle name="Normal 3 4 4 2 2 3 6" xfId="25656"/>
    <cellStyle name="Normal 3 4 4 2 2 3 7" xfId="25657"/>
    <cellStyle name="Normal 3 4 4 2 2 3 8" xfId="25658"/>
    <cellStyle name="Normal 3 4 4 2 2 3 9" xfId="37693"/>
    <cellStyle name="Normal 3 4 4 2 2 4" xfId="25659"/>
    <cellStyle name="Normal 3 4 4 2 2 4 2" xfId="25660"/>
    <cellStyle name="Normal 3 4 4 2 2 4 2 2" xfId="25661"/>
    <cellStyle name="Normal 3 4 4 2 2 4 3" xfId="25662"/>
    <cellStyle name="Normal 3 4 4 2 2 4 3 2" xfId="25663"/>
    <cellStyle name="Normal 3 4 4 2 2 4 4" xfId="25664"/>
    <cellStyle name="Normal 3 4 4 2 2 4 4 2" xfId="25665"/>
    <cellStyle name="Normal 3 4 4 2 2 4 5" xfId="25666"/>
    <cellStyle name="Normal 3 4 4 2 2 4 6" xfId="25667"/>
    <cellStyle name="Normal 3 4 4 2 2 4 7" xfId="37694"/>
    <cellStyle name="Normal 3 4 4 2 2 5" xfId="25668"/>
    <cellStyle name="Normal 3 4 4 2 2 5 2" xfId="25669"/>
    <cellStyle name="Normal 3 4 4 2 2 6" xfId="25670"/>
    <cellStyle name="Normal 3 4 4 2 2 6 2" xfId="25671"/>
    <cellStyle name="Normal 3 4 4 2 2 7" xfId="25672"/>
    <cellStyle name="Normal 3 4 4 2 2 7 2" xfId="25673"/>
    <cellStyle name="Normal 3 4 4 2 2 8" xfId="25674"/>
    <cellStyle name="Normal 3 4 4 2 2 9" xfId="25675"/>
    <cellStyle name="Normal 3 4 4 2 2_Actual" xfId="25676"/>
    <cellStyle name="Normal 3 4 4 2 3" xfId="25677"/>
    <cellStyle name="Normal 3 4 4 2 3 10" xfId="25678"/>
    <cellStyle name="Normal 3 4 4 2 3 11" xfId="25679"/>
    <cellStyle name="Normal 3 4 4 2 3 12" xfId="25680"/>
    <cellStyle name="Normal 3 4 4 2 3 13" xfId="37695"/>
    <cellStyle name="Normal 3 4 4 2 3 2" xfId="25681"/>
    <cellStyle name="Normal 3 4 4 2 3 2 10" xfId="25682"/>
    <cellStyle name="Normal 3 4 4 2 3 2 11" xfId="25683"/>
    <cellStyle name="Normal 3 4 4 2 3 2 12" xfId="37696"/>
    <cellStyle name="Normal 3 4 4 2 3 2 2" xfId="25684"/>
    <cellStyle name="Normal 3 4 4 2 3 2 2 2" xfId="25685"/>
    <cellStyle name="Normal 3 4 4 2 3 2 2 2 2" xfId="25686"/>
    <cellStyle name="Normal 3 4 4 2 3 2 2 2 2 2" xfId="25687"/>
    <cellStyle name="Normal 3 4 4 2 3 2 2 2 3" xfId="25688"/>
    <cellStyle name="Normal 3 4 4 2 3 2 2 2 3 2" xfId="25689"/>
    <cellStyle name="Normal 3 4 4 2 3 2 2 2 4" xfId="25690"/>
    <cellStyle name="Normal 3 4 4 2 3 2 2 2 4 2" xfId="25691"/>
    <cellStyle name="Normal 3 4 4 2 3 2 2 2 5" xfId="25692"/>
    <cellStyle name="Normal 3 4 4 2 3 2 2 2 6" xfId="25693"/>
    <cellStyle name="Normal 3 4 4 2 3 2 2 2 7" xfId="37697"/>
    <cellStyle name="Normal 3 4 4 2 3 2 2 3" xfId="25694"/>
    <cellStyle name="Normal 3 4 4 2 3 2 2 3 2" xfId="25695"/>
    <cellStyle name="Normal 3 4 4 2 3 2 2 4" xfId="25696"/>
    <cellStyle name="Normal 3 4 4 2 3 2 2 4 2" xfId="25697"/>
    <cellStyle name="Normal 3 4 4 2 3 2 2 5" xfId="25698"/>
    <cellStyle name="Normal 3 4 4 2 3 2 2 5 2" xfId="25699"/>
    <cellStyle name="Normal 3 4 4 2 3 2 2 6" xfId="25700"/>
    <cellStyle name="Normal 3 4 4 2 3 2 2 7" xfId="25701"/>
    <cellStyle name="Normal 3 4 4 2 3 2 2 8" xfId="25702"/>
    <cellStyle name="Normal 3 4 4 2 3 2 2 9" xfId="37698"/>
    <cellStyle name="Normal 3 4 4 2 3 2 3" xfId="25703"/>
    <cellStyle name="Normal 3 4 4 2 3 2 3 2" xfId="25704"/>
    <cellStyle name="Normal 3 4 4 2 3 2 3 2 2" xfId="25705"/>
    <cellStyle name="Normal 3 4 4 2 3 2 3 3" xfId="25706"/>
    <cellStyle name="Normal 3 4 4 2 3 2 3 3 2" xfId="25707"/>
    <cellStyle name="Normal 3 4 4 2 3 2 3 4" xfId="25708"/>
    <cellStyle name="Normal 3 4 4 2 3 2 3 4 2" xfId="25709"/>
    <cellStyle name="Normal 3 4 4 2 3 2 3 5" xfId="25710"/>
    <cellStyle name="Normal 3 4 4 2 3 2 3 6" xfId="25711"/>
    <cellStyle name="Normal 3 4 4 2 3 2 3 7" xfId="37699"/>
    <cellStyle name="Normal 3 4 4 2 3 2 4" xfId="25712"/>
    <cellStyle name="Normal 3 4 4 2 3 2 4 2" xfId="25713"/>
    <cellStyle name="Normal 3 4 4 2 3 2 5" xfId="25714"/>
    <cellStyle name="Normal 3 4 4 2 3 2 5 2" xfId="25715"/>
    <cellStyle name="Normal 3 4 4 2 3 2 6" xfId="25716"/>
    <cellStyle name="Normal 3 4 4 2 3 2 6 2" xfId="25717"/>
    <cellStyle name="Normal 3 4 4 2 3 2 7" xfId="25718"/>
    <cellStyle name="Normal 3 4 4 2 3 2 8" xfId="25719"/>
    <cellStyle name="Normal 3 4 4 2 3 2 9" xfId="25720"/>
    <cellStyle name="Normal 3 4 4 2 3 3" xfId="25721"/>
    <cellStyle name="Normal 3 4 4 2 3 3 2" xfId="25722"/>
    <cellStyle name="Normal 3 4 4 2 3 3 2 2" xfId="25723"/>
    <cellStyle name="Normal 3 4 4 2 3 3 2 2 2" xfId="25724"/>
    <cellStyle name="Normal 3 4 4 2 3 3 2 3" xfId="25725"/>
    <cellStyle name="Normal 3 4 4 2 3 3 2 3 2" xfId="25726"/>
    <cellStyle name="Normal 3 4 4 2 3 3 2 4" xfId="25727"/>
    <cellStyle name="Normal 3 4 4 2 3 3 2 4 2" xfId="25728"/>
    <cellStyle name="Normal 3 4 4 2 3 3 2 5" xfId="25729"/>
    <cellStyle name="Normal 3 4 4 2 3 3 2 6" xfId="25730"/>
    <cellStyle name="Normal 3 4 4 2 3 3 2 7" xfId="37700"/>
    <cellStyle name="Normal 3 4 4 2 3 3 3" xfId="25731"/>
    <cellStyle name="Normal 3 4 4 2 3 3 3 2" xfId="25732"/>
    <cellStyle name="Normal 3 4 4 2 3 3 4" xfId="25733"/>
    <cellStyle name="Normal 3 4 4 2 3 3 4 2" xfId="25734"/>
    <cellStyle name="Normal 3 4 4 2 3 3 5" xfId="25735"/>
    <cellStyle name="Normal 3 4 4 2 3 3 5 2" xfId="25736"/>
    <cellStyle name="Normal 3 4 4 2 3 3 6" xfId="25737"/>
    <cellStyle name="Normal 3 4 4 2 3 3 7" xfId="25738"/>
    <cellStyle name="Normal 3 4 4 2 3 3 8" xfId="25739"/>
    <cellStyle name="Normal 3 4 4 2 3 3 9" xfId="37701"/>
    <cellStyle name="Normal 3 4 4 2 3 4" xfId="25740"/>
    <cellStyle name="Normal 3 4 4 2 3 4 2" xfId="25741"/>
    <cellStyle name="Normal 3 4 4 2 3 4 2 2" xfId="25742"/>
    <cellStyle name="Normal 3 4 4 2 3 4 3" xfId="25743"/>
    <cellStyle name="Normal 3 4 4 2 3 4 3 2" xfId="25744"/>
    <cellStyle name="Normal 3 4 4 2 3 4 4" xfId="25745"/>
    <cellStyle name="Normal 3 4 4 2 3 4 4 2" xfId="25746"/>
    <cellStyle name="Normal 3 4 4 2 3 4 5" xfId="25747"/>
    <cellStyle name="Normal 3 4 4 2 3 4 6" xfId="25748"/>
    <cellStyle name="Normal 3 4 4 2 3 4 7" xfId="37702"/>
    <cellStyle name="Normal 3 4 4 2 3 5" xfId="25749"/>
    <cellStyle name="Normal 3 4 4 2 3 5 2" xfId="25750"/>
    <cellStyle name="Normal 3 4 4 2 3 6" xfId="25751"/>
    <cellStyle name="Normal 3 4 4 2 3 6 2" xfId="25752"/>
    <cellStyle name="Normal 3 4 4 2 3 7" xfId="25753"/>
    <cellStyle name="Normal 3 4 4 2 3 7 2" xfId="25754"/>
    <cellStyle name="Normal 3 4 4 2 3 8" xfId="25755"/>
    <cellStyle name="Normal 3 4 4 2 3 9" xfId="25756"/>
    <cellStyle name="Normal 3 4 4 2 3_Actual" xfId="25757"/>
    <cellStyle name="Normal 3 4 4 2 4" xfId="25758"/>
    <cellStyle name="Normal 3 4 4 2 4 10" xfId="25759"/>
    <cellStyle name="Normal 3 4 4 2 4 11" xfId="25760"/>
    <cellStyle name="Normal 3 4 4 2 4 12" xfId="37703"/>
    <cellStyle name="Normal 3 4 4 2 4 2" xfId="25761"/>
    <cellStyle name="Normal 3 4 4 2 4 2 2" xfId="25762"/>
    <cellStyle name="Normal 3 4 4 2 4 2 2 2" xfId="25763"/>
    <cellStyle name="Normal 3 4 4 2 4 2 2 2 2" xfId="25764"/>
    <cellStyle name="Normal 3 4 4 2 4 2 2 3" xfId="25765"/>
    <cellStyle name="Normal 3 4 4 2 4 2 2 3 2" xfId="25766"/>
    <cellStyle name="Normal 3 4 4 2 4 2 2 4" xfId="25767"/>
    <cellStyle name="Normal 3 4 4 2 4 2 2 4 2" xfId="25768"/>
    <cellStyle name="Normal 3 4 4 2 4 2 2 5" xfId="25769"/>
    <cellStyle name="Normal 3 4 4 2 4 2 2 6" xfId="25770"/>
    <cellStyle name="Normal 3 4 4 2 4 2 2 7" xfId="37704"/>
    <cellStyle name="Normal 3 4 4 2 4 2 3" xfId="25771"/>
    <cellStyle name="Normal 3 4 4 2 4 2 3 2" xfId="25772"/>
    <cellStyle name="Normal 3 4 4 2 4 2 4" xfId="25773"/>
    <cellStyle name="Normal 3 4 4 2 4 2 4 2" xfId="25774"/>
    <cellStyle name="Normal 3 4 4 2 4 2 5" xfId="25775"/>
    <cellStyle name="Normal 3 4 4 2 4 2 5 2" xfId="25776"/>
    <cellStyle name="Normal 3 4 4 2 4 2 6" xfId="25777"/>
    <cellStyle name="Normal 3 4 4 2 4 2 7" xfId="25778"/>
    <cellStyle name="Normal 3 4 4 2 4 2 8" xfId="25779"/>
    <cellStyle name="Normal 3 4 4 2 4 2 9" xfId="37705"/>
    <cellStyle name="Normal 3 4 4 2 4 3" xfId="25780"/>
    <cellStyle name="Normal 3 4 4 2 4 3 2" xfId="25781"/>
    <cellStyle name="Normal 3 4 4 2 4 3 2 2" xfId="25782"/>
    <cellStyle name="Normal 3 4 4 2 4 3 3" xfId="25783"/>
    <cellStyle name="Normal 3 4 4 2 4 3 3 2" xfId="25784"/>
    <cellStyle name="Normal 3 4 4 2 4 3 4" xfId="25785"/>
    <cellStyle name="Normal 3 4 4 2 4 3 4 2" xfId="25786"/>
    <cellStyle name="Normal 3 4 4 2 4 3 5" xfId="25787"/>
    <cellStyle name="Normal 3 4 4 2 4 3 6" xfId="25788"/>
    <cellStyle name="Normal 3 4 4 2 4 3 7" xfId="37706"/>
    <cellStyle name="Normal 3 4 4 2 4 4" xfId="25789"/>
    <cellStyle name="Normal 3 4 4 2 4 4 2" xfId="25790"/>
    <cellStyle name="Normal 3 4 4 2 4 5" xfId="25791"/>
    <cellStyle name="Normal 3 4 4 2 4 5 2" xfId="25792"/>
    <cellStyle name="Normal 3 4 4 2 4 6" xfId="25793"/>
    <cellStyle name="Normal 3 4 4 2 4 6 2" xfId="25794"/>
    <cellStyle name="Normal 3 4 4 2 4 7" xfId="25795"/>
    <cellStyle name="Normal 3 4 4 2 4 8" xfId="25796"/>
    <cellStyle name="Normal 3 4 4 2 4 9" xfId="25797"/>
    <cellStyle name="Normal 3 4 4 2 5" xfId="25798"/>
    <cellStyle name="Normal 3 4 4 2 5 2" xfId="25799"/>
    <cellStyle name="Normal 3 4 4 2 5 2 2" xfId="25800"/>
    <cellStyle name="Normal 3 4 4 2 5 2 2 2" xfId="25801"/>
    <cellStyle name="Normal 3 4 4 2 5 2 3" xfId="25802"/>
    <cellStyle name="Normal 3 4 4 2 5 2 3 2" xfId="25803"/>
    <cellStyle name="Normal 3 4 4 2 5 2 4" xfId="25804"/>
    <cellStyle name="Normal 3 4 4 2 5 2 4 2" xfId="25805"/>
    <cellStyle name="Normal 3 4 4 2 5 2 5" xfId="25806"/>
    <cellStyle name="Normal 3 4 4 2 5 2 6" xfId="25807"/>
    <cellStyle name="Normal 3 4 4 2 5 2 7" xfId="37707"/>
    <cellStyle name="Normal 3 4 4 2 5 3" xfId="25808"/>
    <cellStyle name="Normal 3 4 4 2 5 3 2" xfId="25809"/>
    <cellStyle name="Normal 3 4 4 2 5 4" xfId="25810"/>
    <cellStyle name="Normal 3 4 4 2 5 4 2" xfId="25811"/>
    <cellStyle name="Normal 3 4 4 2 5 5" xfId="25812"/>
    <cellStyle name="Normal 3 4 4 2 5 5 2" xfId="25813"/>
    <cellStyle name="Normal 3 4 4 2 5 6" xfId="25814"/>
    <cellStyle name="Normal 3 4 4 2 5 7" xfId="25815"/>
    <cellStyle name="Normal 3 4 4 2 5 8" xfId="25816"/>
    <cellStyle name="Normal 3 4 4 2 5 9" xfId="37708"/>
    <cellStyle name="Normal 3 4 4 2 6" xfId="25817"/>
    <cellStyle name="Normal 3 4 4 2 6 2" xfId="25818"/>
    <cellStyle name="Normal 3 4 4 2 6 2 2" xfId="25819"/>
    <cellStyle name="Normal 3 4 4 2 6 3" xfId="25820"/>
    <cellStyle name="Normal 3 4 4 2 6 3 2" xfId="25821"/>
    <cellStyle name="Normal 3 4 4 2 6 4" xfId="25822"/>
    <cellStyle name="Normal 3 4 4 2 6 4 2" xfId="25823"/>
    <cellStyle name="Normal 3 4 4 2 6 5" xfId="25824"/>
    <cellStyle name="Normal 3 4 4 2 6 6" xfId="25825"/>
    <cellStyle name="Normal 3 4 4 2 6 7" xfId="37709"/>
    <cellStyle name="Normal 3 4 4 2 7" xfId="25826"/>
    <cellStyle name="Normal 3 4 4 2 7 2" xfId="25827"/>
    <cellStyle name="Normal 3 4 4 2 8" xfId="25828"/>
    <cellStyle name="Normal 3 4 4 2 8 2" xfId="25829"/>
    <cellStyle name="Normal 3 4 4 2 9" xfId="25830"/>
    <cellStyle name="Normal 3 4 4 2 9 2" xfId="25831"/>
    <cellStyle name="Normal 3 4 4 2_Actual" xfId="25832"/>
    <cellStyle name="Normal 3 4 4 20" xfId="25833"/>
    <cellStyle name="Normal 3 4 4 21" xfId="25834"/>
    <cellStyle name="Normal 3 4 4 22" xfId="25835"/>
    <cellStyle name="Normal 3 4 4 23" xfId="25836"/>
    <cellStyle name="Normal 3 4 4 24" xfId="25837"/>
    <cellStyle name="Normal 3 4 4 25" xfId="25838"/>
    <cellStyle name="Normal 3 4 4 26" xfId="37710"/>
    <cellStyle name="Normal 3 4 4 3" xfId="25839"/>
    <cellStyle name="Normal 3 4 4 3 10" xfId="25840"/>
    <cellStyle name="Normal 3 4 4 3 11" xfId="25841"/>
    <cellStyle name="Normal 3 4 4 3 12" xfId="25842"/>
    <cellStyle name="Normal 3 4 4 3 13" xfId="25843"/>
    <cellStyle name="Normal 3 4 4 3 14" xfId="25844"/>
    <cellStyle name="Normal 3 4 4 3 15" xfId="37711"/>
    <cellStyle name="Normal 3 4 4 3 2" xfId="25845"/>
    <cellStyle name="Normal 3 4 4 3 2 10" xfId="25846"/>
    <cellStyle name="Normal 3 4 4 3 2 11" xfId="25847"/>
    <cellStyle name="Normal 3 4 4 3 2 12" xfId="25848"/>
    <cellStyle name="Normal 3 4 4 3 2 13" xfId="37712"/>
    <cellStyle name="Normal 3 4 4 3 2 2" xfId="25849"/>
    <cellStyle name="Normal 3 4 4 3 2 2 10" xfId="25850"/>
    <cellStyle name="Normal 3 4 4 3 2 2 11" xfId="25851"/>
    <cellStyle name="Normal 3 4 4 3 2 2 12" xfId="37713"/>
    <cellStyle name="Normal 3 4 4 3 2 2 2" xfId="25852"/>
    <cellStyle name="Normal 3 4 4 3 2 2 2 2" xfId="25853"/>
    <cellStyle name="Normal 3 4 4 3 2 2 2 2 2" xfId="25854"/>
    <cellStyle name="Normal 3 4 4 3 2 2 2 2 2 2" xfId="25855"/>
    <cellStyle name="Normal 3 4 4 3 2 2 2 2 3" xfId="25856"/>
    <cellStyle name="Normal 3 4 4 3 2 2 2 2 3 2" xfId="25857"/>
    <cellStyle name="Normal 3 4 4 3 2 2 2 2 4" xfId="25858"/>
    <cellStyle name="Normal 3 4 4 3 2 2 2 2 4 2" xfId="25859"/>
    <cellStyle name="Normal 3 4 4 3 2 2 2 2 5" xfId="25860"/>
    <cellStyle name="Normal 3 4 4 3 2 2 2 2 6" xfId="25861"/>
    <cellStyle name="Normal 3 4 4 3 2 2 2 2 7" xfId="37714"/>
    <cellStyle name="Normal 3 4 4 3 2 2 2 3" xfId="25862"/>
    <cellStyle name="Normal 3 4 4 3 2 2 2 3 2" xfId="25863"/>
    <cellStyle name="Normal 3 4 4 3 2 2 2 4" xfId="25864"/>
    <cellStyle name="Normal 3 4 4 3 2 2 2 4 2" xfId="25865"/>
    <cellStyle name="Normal 3 4 4 3 2 2 2 5" xfId="25866"/>
    <cellStyle name="Normal 3 4 4 3 2 2 2 5 2" xfId="25867"/>
    <cellStyle name="Normal 3 4 4 3 2 2 2 6" xfId="25868"/>
    <cellStyle name="Normal 3 4 4 3 2 2 2 7" xfId="25869"/>
    <cellStyle name="Normal 3 4 4 3 2 2 2 8" xfId="25870"/>
    <cellStyle name="Normal 3 4 4 3 2 2 2 9" xfId="37715"/>
    <cellStyle name="Normal 3 4 4 3 2 2 3" xfId="25871"/>
    <cellStyle name="Normal 3 4 4 3 2 2 3 2" xfId="25872"/>
    <cellStyle name="Normal 3 4 4 3 2 2 3 2 2" xfId="25873"/>
    <cellStyle name="Normal 3 4 4 3 2 2 3 3" xfId="25874"/>
    <cellStyle name="Normal 3 4 4 3 2 2 3 3 2" xfId="25875"/>
    <cellStyle name="Normal 3 4 4 3 2 2 3 4" xfId="25876"/>
    <cellStyle name="Normal 3 4 4 3 2 2 3 4 2" xfId="25877"/>
    <cellStyle name="Normal 3 4 4 3 2 2 3 5" xfId="25878"/>
    <cellStyle name="Normal 3 4 4 3 2 2 3 6" xfId="25879"/>
    <cellStyle name="Normal 3 4 4 3 2 2 3 7" xfId="37716"/>
    <cellStyle name="Normal 3 4 4 3 2 2 4" xfId="25880"/>
    <cellStyle name="Normal 3 4 4 3 2 2 4 2" xfId="25881"/>
    <cellStyle name="Normal 3 4 4 3 2 2 5" xfId="25882"/>
    <cellStyle name="Normal 3 4 4 3 2 2 5 2" xfId="25883"/>
    <cellStyle name="Normal 3 4 4 3 2 2 6" xfId="25884"/>
    <cellStyle name="Normal 3 4 4 3 2 2 6 2" xfId="25885"/>
    <cellStyle name="Normal 3 4 4 3 2 2 7" xfId="25886"/>
    <cellStyle name="Normal 3 4 4 3 2 2 8" xfId="25887"/>
    <cellStyle name="Normal 3 4 4 3 2 2 9" xfId="25888"/>
    <cellStyle name="Normal 3 4 4 3 2 3" xfId="25889"/>
    <cellStyle name="Normal 3 4 4 3 2 3 2" xfId="25890"/>
    <cellStyle name="Normal 3 4 4 3 2 3 2 2" xfId="25891"/>
    <cellStyle name="Normal 3 4 4 3 2 3 2 2 2" xfId="25892"/>
    <cellStyle name="Normal 3 4 4 3 2 3 2 3" xfId="25893"/>
    <cellStyle name="Normal 3 4 4 3 2 3 2 3 2" xfId="25894"/>
    <cellStyle name="Normal 3 4 4 3 2 3 2 4" xfId="25895"/>
    <cellStyle name="Normal 3 4 4 3 2 3 2 4 2" xfId="25896"/>
    <cellStyle name="Normal 3 4 4 3 2 3 2 5" xfId="25897"/>
    <cellStyle name="Normal 3 4 4 3 2 3 2 6" xfId="25898"/>
    <cellStyle name="Normal 3 4 4 3 2 3 2 7" xfId="37717"/>
    <cellStyle name="Normal 3 4 4 3 2 3 3" xfId="25899"/>
    <cellStyle name="Normal 3 4 4 3 2 3 3 2" xfId="25900"/>
    <cellStyle name="Normal 3 4 4 3 2 3 4" xfId="25901"/>
    <cellStyle name="Normal 3 4 4 3 2 3 4 2" xfId="25902"/>
    <cellStyle name="Normal 3 4 4 3 2 3 5" xfId="25903"/>
    <cellStyle name="Normal 3 4 4 3 2 3 5 2" xfId="25904"/>
    <cellStyle name="Normal 3 4 4 3 2 3 6" xfId="25905"/>
    <cellStyle name="Normal 3 4 4 3 2 3 7" xfId="25906"/>
    <cellStyle name="Normal 3 4 4 3 2 3 8" xfId="25907"/>
    <cellStyle name="Normal 3 4 4 3 2 3 9" xfId="37718"/>
    <cellStyle name="Normal 3 4 4 3 2 4" xfId="25908"/>
    <cellStyle name="Normal 3 4 4 3 2 4 2" xfId="25909"/>
    <cellStyle name="Normal 3 4 4 3 2 4 2 2" xfId="25910"/>
    <cellStyle name="Normal 3 4 4 3 2 4 3" xfId="25911"/>
    <cellStyle name="Normal 3 4 4 3 2 4 3 2" xfId="25912"/>
    <cellStyle name="Normal 3 4 4 3 2 4 4" xfId="25913"/>
    <cellStyle name="Normal 3 4 4 3 2 4 4 2" xfId="25914"/>
    <cellStyle name="Normal 3 4 4 3 2 4 5" xfId="25915"/>
    <cellStyle name="Normal 3 4 4 3 2 4 6" xfId="25916"/>
    <cellStyle name="Normal 3 4 4 3 2 4 7" xfId="37719"/>
    <cellStyle name="Normal 3 4 4 3 2 5" xfId="25917"/>
    <cellStyle name="Normal 3 4 4 3 2 5 2" xfId="25918"/>
    <cellStyle name="Normal 3 4 4 3 2 6" xfId="25919"/>
    <cellStyle name="Normal 3 4 4 3 2 6 2" xfId="25920"/>
    <cellStyle name="Normal 3 4 4 3 2 7" xfId="25921"/>
    <cellStyle name="Normal 3 4 4 3 2 7 2" xfId="25922"/>
    <cellStyle name="Normal 3 4 4 3 2 8" xfId="25923"/>
    <cellStyle name="Normal 3 4 4 3 2 9" xfId="25924"/>
    <cellStyle name="Normal 3 4 4 3 2_Actual" xfId="25925"/>
    <cellStyle name="Normal 3 4 4 3 3" xfId="25926"/>
    <cellStyle name="Normal 3 4 4 3 3 10" xfId="25927"/>
    <cellStyle name="Normal 3 4 4 3 3 11" xfId="25928"/>
    <cellStyle name="Normal 3 4 4 3 3 12" xfId="25929"/>
    <cellStyle name="Normal 3 4 4 3 3 13" xfId="37720"/>
    <cellStyle name="Normal 3 4 4 3 3 2" xfId="25930"/>
    <cellStyle name="Normal 3 4 4 3 3 2 10" xfId="25931"/>
    <cellStyle name="Normal 3 4 4 3 3 2 11" xfId="25932"/>
    <cellStyle name="Normal 3 4 4 3 3 2 12" xfId="37721"/>
    <cellStyle name="Normal 3 4 4 3 3 2 2" xfId="25933"/>
    <cellStyle name="Normal 3 4 4 3 3 2 2 2" xfId="25934"/>
    <cellStyle name="Normal 3 4 4 3 3 2 2 2 2" xfId="25935"/>
    <cellStyle name="Normal 3 4 4 3 3 2 2 2 2 2" xfId="25936"/>
    <cellStyle name="Normal 3 4 4 3 3 2 2 2 3" xfId="25937"/>
    <cellStyle name="Normal 3 4 4 3 3 2 2 2 3 2" xfId="25938"/>
    <cellStyle name="Normal 3 4 4 3 3 2 2 2 4" xfId="25939"/>
    <cellStyle name="Normal 3 4 4 3 3 2 2 2 4 2" xfId="25940"/>
    <cellStyle name="Normal 3 4 4 3 3 2 2 2 5" xfId="25941"/>
    <cellStyle name="Normal 3 4 4 3 3 2 2 2 6" xfId="25942"/>
    <cellStyle name="Normal 3 4 4 3 3 2 2 2 7" xfId="37722"/>
    <cellStyle name="Normal 3 4 4 3 3 2 2 3" xfId="25943"/>
    <cellStyle name="Normal 3 4 4 3 3 2 2 3 2" xfId="25944"/>
    <cellStyle name="Normal 3 4 4 3 3 2 2 4" xfId="25945"/>
    <cellStyle name="Normal 3 4 4 3 3 2 2 4 2" xfId="25946"/>
    <cellStyle name="Normal 3 4 4 3 3 2 2 5" xfId="25947"/>
    <cellStyle name="Normal 3 4 4 3 3 2 2 5 2" xfId="25948"/>
    <cellStyle name="Normal 3 4 4 3 3 2 2 6" xfId="25949"/>
    <cellStyle name="Normal 3 4 4 3 3 2 2 7" xfId="25950"/>
    <cellStyle name="Normal 3 4 4 3 3 2 2 8" xfId="25951"/>
    <cellStyle name="Normal 3 4 4 3 3 2 2 9" xfId="37723"/>
    <cellStyle name="Normal 3 4 4 3 3 2 3" xfId="25952"/>
    <cellStyle name="Normal 3 4 4 3 3 2 3 2" xfId="25953"/>
    <cellStyle name="Normal 3 4 4 3 3 2 3 2 2" xfId="25954"/>
    <cellStyle name="Normal 3 4 4 3 3 2 3 3" xfId="25955"/>
    <cellStyle name="Normal 3 4 4 3 3 2 3 3 2" xfId="25956"/>
    <cellStyle name="Normal 3 4 4 3 3 2 3 4" xfId="25957"/>
    <cellStyle name="Normal 3 4 4 3 3 2 3 4 2" xfId="25958"/>
    <cellStyle name="Normal 3 4 4 3 3 2 3 5" xfId="25959"/>
    <cellStyle name="Normal 3 4 4 3 3 2 3 6" xfId="25960"/>
    <cellStyle name="Normal 3 4 4 3 3 2 3 7" xfId="37724"/>
    <cellStyle name="Normal 3 4 4 3 3 2 4" xfId="25961"/>
    <cellStyle name="Normal 3 4 4 3 3 2 4 2" xfId="25962"/>
    <cellStyle name="Normal 3 4 4 3 3 2 5" xfId="25963"/>
    <cellStyle name="Normal 3 4 4 3 3 2 5 2" xfId="25964"/>
    <cellStyle name="Normal 3 4 4 3 3 2 6" xfId="25965"/>
    <cellStyle name="Normal 3 4 4 3 3 2 6 2" xfId="25966"/>
    <cellStyle name="Normal 3 4 4 3 3 2 7" xfId="25967"/>
    <cellStyle name="Normal 3 4 4 3 3 2 8" xfId="25968"/>
    <cellStyle name="Normal 3 4 4 3 3 2 9" xfId="25969"/>
    <cellStyle name="Normal 3 4 4 3 3 3" xfId="25970"/>
    <cellStyle name="Normal 3 4 4 3 3 3 2" xfId="25971"/>
    <cellStyle name="Normal 3 4 4 3 3 3 2 2" xfId="25972"/>
    <cellStyle name="Normal 3 4 4 3 3 3 2 2 2" xfId="25973"/>
    <cellStyle name="Normal 3 4 4 3 3 3 2 3" xfId="25974"/>
    <cellStyle name="Normal 3 4 4 3 3 3 2 3 2" xfId="25975"/>
    <cellStyle name="Normal 3 4 4 3 3 3 2 4" xfId="25976"/>
    <cellStyle name="Normal 3 4 4 3 3 3 2 4 2" xfId="25977"/>
    <cellStyle name="Normal 3 4 4 3 3 3 2 5" xfId="25978"/>
    <cellStyle name="Normal 3 4 4 3 3 3 2 6" xfId="25979"/>
    <cellStyle name="Normal 3 4 4 3 3 3 2 7" xfId="37725"/>
    <cellStyle name="Normal 3 4 4 3 3 3 3" xfId="25980"/>
    <cellStyle name="Normal 3 4 4 3 3 3 3 2" xfId="25981"/>
    <cellStyle name="Normal 3 4 4 3 3 3 4" xfId="25982"/>
    <cellStyle name="Normal 3 4 4 3 3 3 4 2" xfId="25983"/>
    <cellStyle name="Normal 3 4 4 3 3 3 5" xfId="25984"/>
    <cellStyle name="Normal 3 4 4 3 3 3 5 2" xfId="25985"/>
    <cellStyle name="Normal 3 4 4 3 3 3 6" xfId="25986"/>
    <cellStyle name="Normal 3 4 4 3 3 3 7" xfId="25987"/>
    <cellStyle name="Normal 3 4 4 3 3 3 8" xfId="25988"/>
    <cellStyle name="Normal 3 4 4 3 3 3 9" xfId="37726"/>
    <cellStyle name="Normal 3 4 4 3 3 4" xfId="25989"/>
    <cellStyle name="Normal 3 4 4 3 3 4 2" xfId="25990"/>
    <cellStyle name="Normal 3 4 4 3 3 4 2 2" xfId="25991"/>
    <cellStyle name="Normal 3 4 4 3 3 4 3" xfId="25992"/>
    <cellStyle name="Normal 3 4 4 3 3 4 3 2" xfId="25993"/>
    <cellStyle name="Normal 3 4 4 3 3 4 4" xfId="25994"/>
    <cellStyle name="Normal 3 4 4 3 3 4 4 2" xfId="25995"/>
    <cellStyle name="Normal 3 4 4 3 3 4 5" xfId="25996"/>
    <cellStyle name="Normal 3 4 4 3 3 4 6" xfId="25997"/>
    <cellStyle name="Normal 3 4 4 3 3 4 7" xfId="37727"/>
    <cellStyle name="Normal 3 4 4 3 3 5" xfId="25998"/>
    <cellStyle name="Normal 3 4 4 3 3 5 2" xfId="25999"/>
    <cellStyle name="Normal 3 4 4 3 3 6" xfId="26000"/>
    <cellStyle name="Normal 3 4 4 3 3 6 2" xfId="26001"/>
    <cellStyle name="Normal 3 4 4 3 3 7" xfId="26002"/>
    <cellStyle name="Normal 3 4 4 3 3 7 2" xfId="26003"/>
    <cellStyle name="Normal 3 4 4 3 3 8" xfId="26004"/>
    <cellStyle name="Normal 3 4 4 3 3 9" xfId="26005"/>
    <cellStyle name="Normal 3 4 4 3 3_Actual" xfId="26006"/>
    <cellStyle name="Normal 3 4 4 3 4" xfId="26007"/>
    <cellStyle name="Normal 3 4 4 3 4 10" xfId="26008"/>
    <cellStyle name="Normal 3 4 4 3 4 11" xfId="26009"/>
    <cellStyle name="Normal 3 4 4 3 4 12" xfId="37728"/>
    <cellStyle name="Normal 3 4 4 3 4 2" xfId="26010"/>
    <cellStyle name="Normal 3 4 4 3 4 2 2" xfId="26011"/>
    <cellStyle name="Normal 3 4 4 3 4 2 2 2" xfId="26012"/>
    <cellStyle name="Normal 3 4 4 3 4 2 2 2 2" xfId="26013"/>
    <cellStyle name="Normal 3 4 4 3 4 2 2 3" xfId="26014"/>
    <cellStyle name="Normal 3 4 4 3 4 2 2 3 2" xfId="26015"/>
    <cellStyle name="Normal 3 4 4 3 4 2 2 4" xfId="26016"/>
    <cellStyle name="Normal 3 4 4 3 4 2 2 4 2" xfId="26017"/>
    <cellStyle name="Normal 3 4 4 3 4 2 2 5" xfId="26018"/>
    <cellStyle name="Normal 3 4 4 3 4 2 2 6" xfId="26019"/>
    <cellStyle name="Normal 3 4 4 3 4 2 2 7" xfId="37729"/>
    <cellStyle name="Normal 3 4 4 3 4 2 3" xfId="26020"/>
    <cellStyle name="Normal 3 4 4 3 4 2 3 2" xfId="26021"/>
    <cellStyle name="Normal 3 4 4 3 4 2 4" xfId="26022"/>
    <cellStyle name="Normal 3 4 4 3 4 2 4 2" xfId="26023"/>
    <cellStyle name="Normal 3 4 4 3 4 2 5" xfId="26024"/>
    <cellStyle name="Normal 3 4 4 3 4 2 5 2" xfId="26025"/>
    <cellStyle name="Normal 3 4 4 3 4 2 6" xfId="26026"/>
    <cellStyle name="Normal 3 4 4 3 4 2 7" xfId="26027"/>
    <cellStyle name="Normal 3 4 4 3 4 2 8" xfId="26028"/>
    <cellStyle name="Normal 3 4 4 3 4 2 9" xfId="37730"/>
    <cellStyle name="Normal 3 4 4 3 4 3" xfId="26029"/>
    <cellStyle name="Normal 3 4 4 3 4 3 2" xfId="26030"/>
    <cellStyle name="Normal 3 4 4 3 4 3 2 2" xfId="26031"/>
    <cellStyle name="Normal 3 4 4 3 4 3 3" xfId="26032"/>
    <cellStyle name="Normal 3 4 4 3 4 3 3 2" xfId="26033"/>
    <cellStyle name="Normal 3 4 4 3 4 3 4" xfId="26034"/>
    <cellStyle name="Normal 3 4 4 3 4 3 4 2" xfId="26035"/>
    <cellStyle name="Normal 3 4 4 3 4 3 5" xfId="26036"/>
    <cellStyle name="Normal 3 4 4 3 4 3 6" xfId="26037"/>
    <cellStyle name="Normal 3 4 4 3 4 3 7" xfId="37731"/>
    <cellStyle name="Normal 3 4 4 3 4 4" xfId="26038"/>
    <cellStyle name="Normal 3 4 4 3 4 4 2" xfId="26039"/>
    <cellStyle name="Normal 3 4 4 3 4 5" xfId="26040"/>
    <cellStyle name="Normal 3 4 4 3 4 5 2" xfId="26041"/>
    <cellStyle name="Normal 3 4 4 3 4 6" xfId="26042"/>
    <cellStyle name="Normal 3 4 4 3 4 6 2" xfId="26043"/>
    <cellStyle name="Normal 3 4 4 3 4 7" xfId="26044"/>
    <cellStyle name="Normal 3 4 4 3 4 8" xfId="26045"/>
    <cellStyle name="Normal 3 4 4 3 4 9" xfId="26046"/>
    <cellStyle name="Normal 3 4 4 3 5" xfId="26047"/>
    <cellStyle name="Normal 3 4 4 3 5 2" xfId="26048"/>
    <cellStyle name="Normal 3 4 4 3 5 2 2" xfId="26049"/>
    <cellStyle name="Normal 3 4 4 3 5 2 2 2" xfId="26050"/>
    <cellStyle name="Normal 3 4 4 3 5 2 3" xfId="26051"/>
    <cellStyle name="Normal 3 4 4 3 5 2 3 2" xfId="26052"/>
    <cellStyle name="Normal 3 4 4 3 5 2 4" xfId="26053"/>
    <cellStyle name="Normal 3 4 4 3 5 2 4 2" xfId="26054"/>
    <cellStyle name="Normal 3 4 4 3 5 2 5" xfId="26055"/>
    <cellStyle name="Normal 3 4 4 3 5 2 6" xfId="26056"/>
    <cellStyle name="Normal 3 4 4 3 5 2 7" xfId="37732"/>
    <cellStyle name="Normal 3 4 4 3 5 3" xfId="26057"/>
    <cellStyle name="Normal 3 4 4 3 5 3 2" xfId="26058"/>
    <cellStyle name="Normal 3 4 4 3 5 4" xfId="26059"/>
    <cellStyle name="Normal 3 4 4 3 5 4 2" xfId="26060"/>
    <cellStyle name="Normal 3 4 4 3 5 5" xfId="26061"/>
    <cellStyle name="Normal 3 4 4 3 5 5 2" xfId="26062"/>
    <cellStyle name="Normal 3 4 4 3 5 6" xfId="26063"/>
    <cellStyle name="Normal 3 4 4 3 5 7" xfId="26064"/>
    <cellStyle name="Normal 3 4 4 3 5 8" xfId="26065"/>
    <cellStyle name="Normal 3 4 4 3 5 9" xfId="37733"/>
    <cellStyle name="Normal 3 4 4 3 6" xfId="26066"/>
    <cellStyle name="Normal 3 4 4 3 6 2" xfId="26067"/>
    <cellStyle name="Normal 3 4 4 3 6 2 2" xfId="26068"/>
    <cellStyle name="Normal 3 4 4 3 6 3" xfId="26069"/>
    <cellStyle name="Normal 3 4 4 3 6 3 2" xfId="26070"/>
    <cellStyle name="Normal 3 4 4 3 6 4" xfId="26071"/>
    <cellStyle name="Normal 3 4 4 3 6 4 2" xfId="26072"/>
    <cellStyle name="Normal 3 4 4 3 6 5" xfId="26073"/>
    <cellStyle name="Normal 3 4 4 3 6 6" xfId="26074"/>
    <cellStyle name="Normal 3 4 4 3 6 7" xfId="37734"/>
    <cellStyle name="Normal 3 4 4 3 7" xfId="26075"/>
    <cellStyle name="Normal 3 4 4 3 7 2" xfId="26076"/>
    <cellStyle name="Normal 3 4 4 3 8" xfId="26077"/>
    <cellStyle name="Normal 3 4 4 3 8 2" xfId="26078"/>
    <cellStyle name="Normal 3 4 4 3 9" xfId="26079"/>
    <cellStyle name="Normal 3 4 4 3 9 2" xfId="26080"/>
    <cellStyle name="Normal 3 4 4 3_Actual" xfId="26081"/>
    <cellStyle name="Normal 3 4 4 4" xfId="26082"/>
    <cellStyle name="Normal 3 4 4 4 10" xfId="26083"/>
    <cellStyle name="Normal 3 4 4 4 11" xfId="26084"/>
    <cellStyle name="Normal 3 4 4 4 12" xfId="26085"/>
    <cellStyle name="Normal 3 4 4 4 13" xfId="26086"/>
    <cellStyle name="Normal 3 4 4 4 14" xfId="26087"/>
    <cellStyle name="Normal 3 4 4 4 15" xfId="37735"/>
    <cellStyle name="Normal 3 4 4 4 2" xfId="26088"/>
    <cellStyle name="Normal 3 4 4 4 2 10" xfId="26089"/>
    <cellStyle name="Normal 3 4 4 4 2 11" xfId="26090"/>
    <cellStyle name="Normal 3 4 4 4 2 12" xfId="37736"/>
    <cellStyle name="Normal 3 4 4 4 2 2" xfId="26091"/>
    <cellStyle name="Normal 3 4 4 4 2 2 2" xfId="26092"/>
    <cellStyle name="Normal 3 4 4 4 2 2 2 2" xfId="26093"/>
    <cellStyle name="Normal 3 4 4 4 2 2 2 2 2" xfId="26094"/>
    <cellStyle name="Normal 3 4 4 4 2 2 2 3" xfId="26095"/>
    <cellStyle name="Normal 3 4 4 4 2 2 2 3 2" xfId="26096"/>
    <cellStyle name="Normal 3 4 4 4 2 2 2 4" xfId="26097"/>
    <cellStyle name="Normal 3 4 4 4 2 2 2 4 2" xfId="26098"/>
    <cellStyle name="Normal 3 4 4 4 2 2 2 5" xfId="26099"/>
    <cellStyle name="Normal 3 4 4 4 2 2 2 6" xfId="26100"/>
    <cellStyle name="Normal 3 4 4 4 2 2 2 7" xfId="37737"/>
    <cellStyle name="Normal 3 4 4 4 2 2 3" xfId="26101"/>
    <cellStyle name="Normal 3 4 4 4 2 2 3 2" xfId="26102"/>
    <cellStyle name="Normal 3 4 4 4 2 2 4" xfId="26103"/>
    <cellStyle name="Normal 3 4 4 4 2 2 4 2" xfId="26104"/>
    <cellStyle name="Normal 3 4 4 4 2 2 5" xfId="26105"/>
    <cellStyle name="Normal 3 4 4 4 2 2 5 2" xfId="26106"/>
    <cellStyle name="Normal 3 4 4 4 2 2 6" xfId="26107"/>
    <cellStyle name="Normal 3 4 4 4 2 2 7" xfId="26108"/>
    <cellStyle name="Normal 3 4 4 4 2 2 8" xfId="26109"/>
    <cellStyle name="Normal 3 4 4 4 2 2 9" xfId="37738"/>
    <cellStyle name="Normal 3 4 4 4 2 3" xfId="26110"/>
    <cellStyle name="Normal 3 4 4 4 2 3 2" xfId="26111"/>
    <cellStyle name="Normal 3 4 4 4 2 3 2 2" xfId="26112"/>
    <cellStyle name="Normal 3 4 4 4 2 3 3" xfId="26113"/>
    <cellStyle name="Normal 3 4 4 4 2 3 3 2" xfId="26114"/>
    <cellStyle name="Normal 3 4 4 4 2 3 4" xfId="26115"/>
    <cellStyle name="Normal 3 4 4 4 2 3 4 2" xfId="26116"/>
    <cellStyle name="Normal 3 4 4 4 2 3 5" xfId="26117"/>
    <cellStyle name="Normal 3 4 4 4 2 3 6" xfId="26118"/>
    <cellStyle name="Normal 3 4 4 4 2 3 7" xfId="37739"/>
    <cellStyle name="Normal 3 4 4 4 2 4" xfId="26119"/>
    <cellStyle name="Normal 3 4 4 4 2 4 2" xfId="26120"/>
    <cellStyle name="Normal 3 4 4 4 2 5" xfId="26121"/>
    <cellStyle name="Normal 3 4 4 4 2 5 2" xfId="26122"/>
    <cellStyle name="Normal 3 4 4 4 2 6" xfId="26123"/>
    <cellStyle name="Normal 3 4 4 4 2 6 2" xfId="26124"/>
    <cellStyle name="Normal 3 4 4 4 2 7" xfId="26125"/>
    <cellStyle name="Normal 3 4 4 4 2 8" xfId="26126"/>
    <cellStyle name="Normal 3 4 4 4 2 9" xfId="26127"/>
    <cellStyle name="Normal 3 4 4 4 3" xfId="26128"/>
    <cellStyle name="Normal 3 4 4 4 3 10" xfId="26129"/>
    <cellStyle name="Normal 3 4 4 4 3 11" xfId="26130"/>
    <cellStyle name="Normal 3 4 4 4 3 12" xfId="37740"/>
    <cellStyle name="Normal 3 4 4 4 3 2" xfId="26131"/>
    <cellStyle name="Normal 3 4 4 4 3 2 2" xfId="26132"/>
    <cellStyle name="Normal 3 4 4 4 3 2 2 2" xfId="26133"/>
    <cellStyle name="Normal 3 4 4 4 3 2 2 2 2" xfId="26134"/>
    <cellStyle name="Normal 3 4 4 4 3 2 2 3" xfId="26135"/>
    <cellStyle name="Normal 3 4 4 4 3 2 2 3 2" xfId="26136"/>
    <cellStyle name="Normal 3 4 4 4 3 2 2 4" xfId="26137"/>
    <cellStyle name="Normal 3 4 4 4 3 2 2 4 2" xfId="26138"/>
    <cellStyle name="Normal 3 4 4 4 3 2 2 5" xfId="26139"/>
    <cellStyle name="Normal 3 4 4 4 3 2 2 6" xfId="26140"/>
    <cellStyle name="Normal 3 4 4 4 3 2 2 7" xfId="37741"/>
    <cellStyle name="Normal 3 4 4 4 3 2 3" xfId="26141"/>
    <cellStyle name="Normal 3 4 4 4 3 2 3 2" xfId="26142"/>
    <cellStyle name="Normal 3 4 4 4 3 2 4" xfId="26143"/>
    <cellStyle name="Normal 3 4 4 4 3 2 4 2" xfId="26144"/>
    <cellStyle name="Normal 3 4 4 4 3 2 5" xfId="26145"/>
    <cellStyle name="Normal 3 4 4 4 3 2 5 2" xfId="26146"/>
    <cellStyle name="Normal 3 4 4 4 3 2 6" xfId="26147"/>
    <cellStyle name="Normal 3 4 4 4 3 2 7" xfId="26148"/>
    <cellStyle name="Normal 3 4 4 4 3 2 8" xfId="26149"/>
    <cellStyle name="Normal 3 4 4 4 3 2 9" xfId="37742"/>
    <cellStyle name="Normal 3 4 4 4 3 3" xfId="26150"/>
    <cellStyle name="Normal 3 4 4 4 3 3 2" xfId="26151"/>
    <cellStyle name="Normal 3 4 4 4 3 3 2 2" xfId="26152"/>
    <cellStyle name="Normal 3 4 4 4 3 3 3" xfId="26153"/>
    <cellStyle name="Normal 3 4 4 4 3 3 3 2" xfId="26154"/>
    <cellStyle name="Normal 3 4 4 4 3 3 4" xfId="26155"/>
    <cellStyle name="Normal 3 4 4 4 3 3 4 2" xfId="26156"/>
    <cellStyle name="Normal 3 4 4 4 3 3 5" xfId="26157"/>
    <cellStyle name="Normal 3 4 4 4 3 3 6" xfId="26158"/>
    <cellStyle name="Normal 3 4 4 4 3 3 7" xfId="37743"/>
    <cellStyle name="Normal 3 4 4 4 3 4" xfId="26159"/>
    <cellStyle name="Normal 3 4 4 4 3 4 2" xfId="26160"/>
    <cellStyle name="Normal 3 4 4 4 3 5" xfId="26161"/>
    <cellStyle name="Normal 3 4 4 4 3 5 2" xfId="26162"/>
    <cellStyle name="Normal 3 4 4 4 3 6" xfId="26163"/>
    <cellStyle name="Normal 3 4 4 4 3 6 2" xfId="26164"/>
    <cellStyle name="Normal 3 4 4 4 3 7" xfId="26165"/>
    <cellStyle name="Normal 3 4 4 4 3 8" xfId="26166"/>
    <cellStyle name="Normal 3 4 4 4 3 9" xfId="26167"/>
    <cellStyle name="Normal 3 4 4 4 4" xfId="26168"/>
    <cellStyle name="Normal 3 4 4 4 4 10" xfId="26169"/>
    <cellStyle name="Normal 3 4 4 4 4 11" xfId="26170"/>
    <cellStyle name="Normal 3 4 4 4 4 12" xfId="37744"/>
    <cellStyle name="Normal 3 4 4 4 4 2" xfId="26171"/>
    <cellStyle name="Normal 3 4 4 4 4 2 2" xfId="26172"/>
    <cellStyle name="Normal 3 4 4 4 4 2 2 2" xfId="26173"/>
    <cellStyle name="Normal 3 4 4 4 4 2 2 2 2" xfId="26174"/>
    <cellStyle name="Normal 3 4 4 4 4 2 2 3" xfId="26175"/>
    <cellStyle name="Normal 3 4 4 4 4 2 2 3 2" xfId="26176"/>
    <cellStyle name="Normal 3 4 4 4 4 2 2 4" xfId="26177"/>
    <cellStyle name="Normal 3 4 4 4 4 2 2 4 2" xfId="26178"/>
    <cellStyle name="Normal 3 4 4 4 4 2 2 5" xfId="26179"/>
    <cellStyle name="Normal 3 4 4 4 4 2 2 6" xfId="26180"/>
    <cellStyle name="Normal 3 4 4 4 4 2 2 7" xfId="37745"/>
    <cellStyle name="Normal 3 4 4 4 4 2 3" xfId="26181"/>
    <cellStyle name="Normal 3 4 4 4 4 2 3 2" xfId="26182"/>
    <cellStyle name="Normal 3 4 4 4 4 2 4" xfId="26183"/>
    <cellStyle name="Normal 3 4 4 4 4 2 4 2" xfId="26184"/>
    <cellStyle name="Normal 3 4 4 4 4 2 5" xfId="26185"/>
    <cellStyle name="Normal 3 4 4 4 4 2 5 2" xfId="26186"/>
    <cellStyle name="Normal 3 4 4 4 4 2 6" xfId="26187"/>
    <cellStyle name="Normal 3 4 4 4 4 2 7" xfId="26188"/>
    <cellStyle name="Normal 3 4 4 4 4 2 8" xfId="26189"/>
    <cellStyle name="Normal 3 4 4 4 4 2 9" xfId="37746"/>
    <cellStyle name="Normal 3 4 4 4 4 3" xfId="26190"/>
    <cellStyle name="Normal 3 4 4 4 4 3 2" xfId="26191"/>
    <cellStyle name="Normal 3 4 4 4 4 3 2 2" xfId="26192"/>
    <cellStyle name="Normal 3 4 4 4 4 3 3" xfId="26193"/>
    <cellStyle name="Normal 3 4 4 4 4 3 3 2" xfId="26194"/>
    <cellStyle name="Normal 3 4 4 4 4 3 4" xfId="26195"/>
    <cellStyle name="Normal 3 4 4 4 4 3 4 2" xfId="26196"/>
    <cellStyle name="Normal 3 4 4 4 4 3 5" xfId="26197"/>
    <cellStyle name="Normal 3 4 4 4 4 3 6" xfId="26198"/>
    <cellStyle name="Normal 3 4 4 4 4 3 7" xfId="37747"/>
    <cellStyle name="Normal 3 4 4 4 4 4" xfId="26199"/>
    <cellStyle name="Normal 3 4 4 4 4 4 2" xfId="26200"/>
    <cellStyle name="Normal 3 4 4 4 4 5" xfId="26201"/>
    <cellStyle name="Normal 3 4 4 4 4 5 2" xfId="26202"/>
    <cellStyle name="Normal 3 4 4 4 4 6" xfId="26203"/>
    <cellStyle name="Normal 3 4 4 4 4 6 2" xfId="26204"/>
    <cellStyle name="Normal 3 4 4 4 4 7" xfId="26205"/>
    <cellStyle name="Normal 3 4 4 4 4 8" xfId="26206"/>
    <cellStyle name="Normal 3 4 4 4 4 9" xfId="26207"/>
    <cellStyle name="Normal 3 4 4 4 5" xfId="26208"/>
    <cellStyle name="Normal 3 4 4 4 5 2" xfId="26209"/>
    <cellStyle name="Normal 3 4 4 4 5 2 2" xfId="26210"/>
    <cellStyle name="Normal 3 4 4 4 5 2 2 2" xfId="26211"/>
    <cellStyle name="Normal 3 4 4 4 5 2 3" xfId="26212"/>
    <cellStyle name="Normal 3 4 4 4 5 2 3 2" xfId="26213"/>
    <cellStyle name="Normal 3 4 4 4 5 2 4" xfId="26214"/>
    <cellStyle name="Normal 3 4 4 4 5 2 4 2" xfId="26215"/>
    <cellStyle name="Normal 3 4 4 4 5 2 5" xfId="26216"/>
    <cellStyle name="Normal 3 4 4 4 5 2 6" xfId="26217"/>
    <cellStyle name="Normal 3 4 4 4 5 2 7" xfId="37748"/>
    <cellStyle name="Normal 3 4 4 4 5 3" xfId="26218"/>
    <cellStyle name="Normal 3 4 4 4 5 3 2" xfId="26219"/>
    <cellStyle name="Normal 3 4 4 4 5 4" xfId="26220"/>
    <cellStyle name="Normal 3 4 4 4 5 4 2" xfId="26221"/>
    <cellStyle name="Normal 3 4 4 4 5 5" xfId="26222"/>
    <cellStyle name="Normal 3 4 4 4 5 5 2" xfId="26223"/>
    <cellStyle name="Normal 3 4 4 4 5 6" xfId="26224"/>
    <cellStyle name="Normal 3 4 4 4 5 7" xfId="26225"/>
    <cellStyle name="Normal 3 4 4 4 5 8" xfId="26226"/>
    <cellStyle name="Normal 3 4 4 4 5 9" xfId="37749"/>
    <cellStyle name="Normal 3 4 4 4 6" xfId="26227"/>
    <cellStyle name="Normal 3 4 4 4 6 2" xfId="26228"/>
    <cellStyle name="Normal 3 4 4 4 6 2 2" xfId="26229"/>
    <cellStyle name="Normal 3 4 4 4 6 3" xfId="26230"/>
    <cellStyle name="Normal 3 4 4 4 6 3 2" xfId="26231"/>
    <cellStyle name="Normal 3 4 4 4 6 4" xfId="26232"/>
    <cellStyle name="Normal 3 4 4 4 6 4 2" xfId="26233"/>
    <cellStyle name="Normal 3 4 4 4 6 5" xfId="26234"/>
    <cellStyle name="Normal 3 4 4 4 6 6" xfId="26235"/>
    <cellStyle name="Normal 3 4 4 4 6 7" xfId="37750"/>
    <cellStyle name="Normal 3 4 4 4 7" xfId="26236"/>
    <cellStyle name="Normal 3 4 4 4 7 2" xfId="26237"/>
    <cellStyle name="Normal 3 4 4 4 8" xfId="26238"/>
    <cellStyle name="Normal 3 4 4 4 8 2" xfId="26239"/>
    <cellStyle name="Normal 3 4 4 4 9" xfId="26240"/>
    <cellStyle name="Normal 3 4 4 4 9 2" xfId="26241"/>
    <cellStyle name="Normal 3 4 4 4_Actual" xfId="26242"/>
    <cellStyle name="Normal 3 4 4 5" xfId="26243"/>
    <cellStyle name="Normal 3 4 4 5 10" xfId="26244"/>
    <cellStyle name="Normal 3 4 4 5 11" xfId="26245"/>
    <cellStyle name="Normal 3 4 4 5 12" xfId="26246"/>
    <cellStyle name="Normal 3 4 4 5 13" xfId="26247"/>
    <cellStyle name="Normal 3 4 4 5 14" xfId="26248"/>
    <cellStyle name="Normal 3 4 4 5 15" xfId="37751"/>
    <cellStyle name="Normal 3 4 4 5 2" xfId="26249"/>
    <cellStyle name="Normal 3 4 4 5 2 10" xfId="26250"/>
    <cellStyle name="Normal 3 4 4 5 2 11" xfId="26251"/>
    <cellStyle name="Normal 3 4 4 5 2 12" xfId="37752"/>
    <cellStyle name="Normal 3 4 4 5 2 2" xfId="26252"/>
    <cellStyle name="Normal 3 4 4 5 2 2 2" xfId="26253"/>
    <cellStyle name="Normal 3 4 4 5 2 2 2 2" xfId="26254"/>
    <cellStyle name="Normal 3 4 4 5 2 2 2 2 2" xfId="26255"/>
    <cellStyle name="Normal 3 4 4 5 2 2 2 3" xfId="26256"/>
    <cellStyle name="Normal 3 4 4 5 2 2 2 3 2" xfId="26257"/>
    <cellStyle name="Normal 3 4 4 5 2 2 2 4" xfId="26258"/>
    <cellStyle name="Normal 3 4 4 5 2 2 2 4 2" xfId="26259"/>
    <cellStyle name="Normal 3 4 4 5 2 2 2 5" xfId="26260"/>
    <cellStyle name="Normal 3 4 4 5 2 2 2 6" xfId="26261"/>
    <cellStyle name="Normal 3 4 4 5 2 2 2 7" xfId="37753"/>
    <cellStyle name="Normal 3 4 4 5 2 2 3" xfId="26262"/>
    <cellStyle name="Normal 3 4 4 5 2 2 3 2" xfId="26263"/>
    <cellStyle name="Normal 3 4 4 5 2 2 4" xfId="26264"/>
    <cellStyle name="Normal 3 4 4 5 2 2 4 2" xfId="26265"/>
    <cellStyle name="Normal 3 4 4 5 2 2 5" xfId="26266"/>
    <cellStyle name="Normal 3 4 4 5 2 2 5 2" xfId="26267"/>
    <cellStyle name="Normal 3 4 4 5 2 2 6" xfId="26268"/>
    <cellStyle name="Normal 3 4 4 5 2 2 7" xfId="26269"/>
    <cellStyle name="Normal 3 4 4 5 2 2 8" xfId="26270"/>
    <cellStyle name="Normal 3 4 4 5 2 2 9" xfId="37754"/>
    <cellStyle name="Normal 3 4 4 5 2 3" xfId="26271"/>
    <cellStyle name="Normal 3 4 4 5 2 3 2" xfId="26272"/>
    <cellStyle name="Normal 3 4 4 5 2 3 2 2" xfId="26273"/>
    <cellStyle name="Normal 3 4 4 5 2 3 3" xfId="26274"/>
    <cellStyle name="Normal 3 4 4 5 2 3 3 2" xfId="26275"/>
    <cellStyle name="Normal 3 4 4 5 2 3 4" xfId="26276"/>
    <cellStyle name="Normal 3 4 4 5 2 3 4 2" xfId="26277"/>
    <cellStyle name="Normal 3 4 4 5 2 3 5" xfId="26278"/>
    <cellStyle name="Normal 3 4 4 5 2 3 6" xfId="26279"/>
    <cellStyle name="Normal 3 4 4 5 2 3 7" xfId="37755"/>
    <cellStyle name="Normal 3 4 4 5 2 4" xfId="26280"/>
    <cellStyle name="Normal 3 4 4 5 2 4 2" xfId="26281"/>
    <cellStyle name="Normal 3 4 4 5 2 5" xfId="26282"/>
    <cellStyle name="Normal 3 4 4 5 2 5 2" xfId="26283"/>
    <cellStyle name="Normal 3 4 4 5 2 6" xfId="26284"/>
    <cellStyle name="Normal 3 4 4 5 2 6 2" xfId="26285"/>
    <cellStyle name="Normal 3 4 4 5 2 7" xfId="26286"/>
    <cellStyle name="Normal 3 4 4 5 2 8" xfId="26287"/>
    <cellStyle name="Normal 3 4 4 5 2 9" xfId="26288"/>
    <cellStyle name="Normal 3 4 4 5 3" xfId="26289"/>
    <cellStyle name="Normal 3 4 4 5 3 10" xfId="26290"/>
    <cellStyle name="Normal 3 4 4 5 3 11" xfId="26291"/>
    <cellStyle name="Normal 3 4 4 5 3 12" xfId="37756"/>
    <cellStyle name="Normal 3 4 4 5 3 2" xfId="26292"/>
    <cellStyle name="Normal 3 4 4 5 3 2 2" xfId="26293"/>
    <cellStyle name="Normal 3 4 4 5 3 2 2 2" xfId="26294"/>
    <cellStyle name="Normal 3 4 4 5 3 2 2 2 2" xfId="26295"/>
    <cellStyle name="Normal 3 4 4 5 3 2 2 3" xfId="26296"/>
    <cellStyle name="Normal 3 4 4 5 3 2 2 3 2" xfId="26297"/>
    <cellStyle name="Normal 3 4 4 5 3 2 2 4" xfId="26298"/>
    <cellStyle name="Normal 3 4 4 5 3 2 2 4 2" xfId="26299"/>
    <cellStyle name="Normal 3 4 4 5 3 2 2 5" xfId="26300"/>
    <cellStyle name="Normal 3 4 4 5 3 2 2 6" xfId="26301"/>
    <cellStyle name="Normal 3 4 4 5 3 2 2 7" xfId="37757"/>
    <cellStyle name="Normal 3 4 4 5 3 2 3" xfId="26302"/>
    <cellStyle name="Normal 3 4 4 5 3 2 3 2" xfId="26303"/>
    <cellStyle name="Normal 3 4 4 5 3 2 4" xfId="26304"/>
    <cellStyle name="Normal 3 4 4 5 3 2 4 2" xfId="26305"/>
    <cellStyle name="Normal 3 4 4 5 3 2 5" xfId="26306"/>
    <cellStyle name="Normal 3 4 4 5 3 2 5 2" xfId="26307"/>
    <cellStyle name="Normal 3 4 4 5 3 2 6" xfId="26308"/>
    <cellStyle name="Normal 3 4 4 5 3 2 7" xfId="26309"/>
    <cellStyle name="Normal 3 4 4 5 3 2 8" xfId="26310"/>
    <cellStyle name="Normal 3 4 4 5 3 2 9" xfId="37758"/>
    <cellStyle name="Normal 3 4 4 5 3 3" xfId="26311"/>
    <cellStyle name="Normal 3 4 4 5 3 3 2" xfId="26312"/>
    <cellStyle name="Normal 3 4 4 5 3 3 2 2" xfId="26313"/>
    <cellStyle name="Normal 3 4 4 5 3 3 3" xfId="26314"/>
    <cellStyle name="Normal 3 4 4 5 3 3 3 2" xfId="26315"/>
    <cellStyle name="Normal 3 4 4 5 3 3 4" xfId="26316"/>
    <cellStyle name="Normal 3 4 4 5 3 3 4 2" xfId="26317"/>
    <cellStyle name="Normal 3 4 4 5 3 3 5" xfId="26318"/>
    <cellStyle name="Normal 3 4 4 5 3 3 6" xfId="26319"/>
    <cellStyle name="Normal 3 4 4 5 3 3 7" xfId="37759"/>
    <cellStyle name="Normal 3 4 4 5 3 4" xfId="26320"/>
    <cellStyle name="Normal 3 4 4 5 3 4 2" xfId="26321"/>
    <cellStyle name="Normal 3 4 4 5 3 5" xfId="26322"/>
    <cellStyle name="Normal 3 4 4 5 3 5 2" xfId="26323"/>
    <cellStyle name="Normal 3 4 4 5 3 6" xfId="26324"/>
    <cellStyle name="Normal 3 4 4 5 3 6 2" xfId="26325"/>
    <cellStyle name="Normal 3 4 4 5 3 7" xfId="26326"/>
    <cellStyle name="Normal 3 4 4 5 3 8" xfId="26327"/>
    <cellStyle name="Normal 3 4 4 5 3 9" xfId="26328"/>
    <cellStyle name="Normal 3 4 4 5 4" xfId="26329"/>
    <cellStyle name="Normal 3 4 4 5 4 10" xfId="26330"/>
    <cellStyle name="Normal 3 4 4 5 4 11" xfId="26331"/>
    <cellStyle name="Normal 3 4 4 5 4 12" xfId="37760"/>
    <cellStyle name="Normal 3 4 4 5 4 2" xfId="26332"/>
    <cellStyle name="Normal 3 4 4 5 4 2 2" xfId="26333"/>
    <cellStyle name="Normal 3 4 4 5 4 2 2 2" xfId="26334"/>
    <cellStyle name="Normal 3 4 4 5 4 2 2 2 2" xfId="26335"/>
    <cellStyle name="Normal 3 4 4 5 4 2 2 3" xfId="26336"/>
    <cellStyle name="Normal 3 4 4 5 4 2 2 3 2" xfId="26337"/>
    <cellStyle name="Normal 3 4 4 5 4 2 2 4" xfId="26338"/>
    <cellStyle name="Normal 3 4 4 5 4 2 2 4 2" xfId="26339"/>
    <cellStyle name="Normal 3 4 4 5 4 2 2 5" xfId="26340"/>
    <cellStyle name="Normal 3 4 4 5 4 2 2 6" xfId="26341"/>
    <cellStyle name="Normal 3 4 4 5 4 2 2 7" xfId="37761"/>
    <cellStyle name="Normal 3 4 4 5 4 2 3" xfId="26342"/>
    <cellStyle name="Normal 3 4 4 5 4 2 3 2" xfId="26343"/>
    <cellStyle name="Normal 3 4 4 5 4 2 4" xfId="26344"/>
    <cellStyle name="Normal 3 4 4 5 4 2 4 2" xfId="26345"/>
    <cellStyle name="Normal 3 4 4 5 4 2 5" xfId="26346"/>
    <cellStyle name="Normal 3 4 4 5 4 2 5 2" xfId="26347"/>
    <cellStyle name="Normal 3 4 4 5 4 2 6" xfId="26348"/>
    <cellStyle name="Normal 3 4 4 5 4 2 7" xfId="26349"/>
    <cellStyle name="Normal 3 4 4 5 4 2 8" xfId="26350"/>
    <cellStyle name="Normal 3 4 4 5 4 2 9" xfId="37762"/>
    <cellStyle name="Normal 3 4 4 5 4 3" xfId="26351"/>
    <cellStyle name="Normal 3 4 4 5 4 3 2" xfId="26352"/>
    <cellStyle name="Normal 3 4 4 5 4 3 2 2" xfId="26353"/>
    <cellStyle name="Normal 3 4 4 5 4 3 3" xfId="26354"/>
    <cellStyle name="Normal 3 4 4 5 4 3 3 2" xfId="26355"/>
    <cellStyle name="Normal 3 4 4 5 4 3 4" xfId="26356"/>
    <cellStyle name="Normal 3 4 4 5 4 3 4 2" xfId="26357"/>
    <cellStyle name="Normal 3 4 4 5 4 3 5" xfId="26358"/>
    <cellStyle name="Normal 3 4 4 5 4 3 6" xfId="26359"/>
    <cellStyle name="Normal 3 4 4 5 4 3 7" xfId="37763"/>
    <cellStyle name="Normal 3 4 4 5 4 4" xfId="26360"/>
    <cellStyle name="Normal 3 4 4 5 4 4 2" xfId="26361"/>
    <cellStyle name="Normal 3 4 4 5 4 5" xfId="26362"/>
    <cellStyle name="Normal 3 4 4 5 4 5 2" xfId="26363"/>
    <cellStyle name="Normal 3 4 4 5 4 6" xfId="26364"/>
    <cellStyle name="Normal 3 4 4 5 4 6 2" xfId="26365"/>
    <cellStyle name="Normal 3 4 4 5 4 7" xfId="26366"/>
    <cellStyle name="Normal 3 4 4 5 4 8" xfId="26367"/>
    <cellStyle name="Normal 3 4 4 5 4 9" xfId="26368"/>
    <cellStyle name="Normal 3 4 4 5 5" xfId="26369"/>
    <cellStyle name="Normal 3 4 4 5 5 2" xfId="26370"/>
    <cellStyle name="Normal 3 4 4 5 5 2 2" xfId="26371"/>
    <cellStyle name="Normal 3 4 4 5 5 2 2 2" xfId="26372"/>
    <cellStyle name="Normal 3 4 4 5 5 2 3" xfId="26373"/>
    <cellStyle name="Normal 3 4 4 5 5 2 3 2" xfId="26374"/>
    <cellStyle name="Normal 3 4 4 5 5 2 4" xfId="26375"/>
    <cellStyle name="Normal 3 4 4 5 5 2 4 2" xfId="26376"/>
    <cellStyle name="Normal 3 4 4 5 5 2 5" xfId="26377"/>
    <cellStyle name="Normal 3 4 4 5 5 2 6" xfId="26378"/>
    <cellStyle name="Normal 3 4 4 5 5 2 7" xfId="37764"/>
    <cellStyle name="Normal 3 4 4 5 5 3" xfId="26379"/>
    <cellStyle name="Normal 3 4 4 5 5 3 2" xfId="26380"/>
    <cellStyle name="Normal 3 4 4 5 5 4" xfId="26381"/>
    <cellStyle name="Normal 3 4 4 5 5 4 2" xfId="26382"/>
    <cellStyle name="Normal 3 4 4 5 5 5" xfId="26383"/>
    <cellStyle name="Normal 3 4 4 5 5 5 2" xfId="26384"/>
    <cellStyle name="Normal 3 4 4 5 5 6" xfId="26385"/>
    <cellStyle name="Normal 3 4 4 5 5 7" xfId="26386"/>
    <cellStyle name="Normal 3 4 4 5 5 8" xfId="26387"/>
    <cellStyle name="Normal 3 4 4 5 5 9" xfId="37765"/>
    <cellStyle name="Normal 3 4 4 5 6" xfId="26388"/>
    <cellStyle name="Normal 3 4 4 5 6 2" xfId="26389"/>
    <cellStyle name="Normal 3 4 4 5 6 2 2" xfId="26390"/>
    <cellStyle name="Normal 3 4 4 5 6 3" xfId="26391"/>
    <cellStyle name="Normal 3 4 4 5 6 3 2" xfId="26392"/>
    <cellStyle name="Normal 3 4 4 5 6 4" xfId="26393"/>
    <cellStyle name="Normal 3 4 4 5 6 4 2" xfId="26394"/>
    <cellStyle name="Normal 3 4 4 5 6 5" xfId="26395"/>
    <cellStyle name="Normal 3 4 4 5 6 6" xfId="26396"/>
    <cellStyle name="Normal 3 4 4 5 6 7" xfId="37766"/>
    <cellStyle name="Normal 3 4 4 5 7" xfId="26397"/>
    <cellStyle name="Normal 3 4 4 5 7 2" xfId="26398"/>
    <cellStyle name="Normal 3 4 4 5 8" xfId="26399"/>
    <cellStyle name="Normal 3 4 4 5 8 2" xfId="26400"/>
    <cellStyle name="Normal 3 4 4 5 9" xfId="26401"/>
    <cellStyle name="Normal 3 4 4 5 9 2" xfId="26402"/>
    <cellStyle name="Normal 3 4 4 5_Actual" xfId="26403"/>
    <cellStyle name="Normal 3 4 4 6" xfId="26404"/>
    <cellStyle name="Normal 3 4 4 6 10" xfId="26405"/>
    <cellStyle name="Normal 3 4 4 6 11" xfId="26406"/>
    <cellStyle name="Normal 3 4 4 6 12" xfId="37767"/>
    <cellStyle name="Normal 3 4 4 6 2" xfId="26407"/>
    <cellStyle name="Normal 3 4 4 6 2 2" xfId="26408"/>
    <cellStyle name="Normal 3 4 4 6 2 2 2" xfId="26409"/>
    <cellStyle name="Normal 3 4 4 6 2 2 2 2" xfId="26410"/>
    <cellStyle name="Normal 3 4 4 6 2 2 3" xfId="26411"/>
    <cellStyle name="Normal 3 4 4 6 2 2 3 2" xfId="26412"/>
    <cellStyle name="Normal 3 4 4 6 2 2 4" xfId="26413"/>
    <cellStyle name="Normal 3 4 4 6 2 2 4 2" xfId="26414"/>
    <cellStyle name="Normal 3 4 4 6 2 2 5" xfId="26415"/>
    <cellStyle name="Normal 3 4 4 6 2 2 6" xfId="26416"/>
    <cellStyle name="Normal 3 4 4 6 2 2 7" xfId="37768"/>
    <cellStyle name="Normal 3 4 4 6 2 3" xfId="26417"/>
    <cellStyle name="Normal 3 4 4 6 2 3 2" xfId="26418"/>
    <cellStyle name="Normal 3 4 4 6 2 4" xfId="26419"/>
    <cellStyle name="Normal 3 4 4 6 2 4 2" xfId="26420"/>
    <cellStyle name="Normal 3 4 4 6 2 5" xfId="26421"/>
    <cellStyle name="Normal 3 4 4 6 2 5 2" xfId="26422"/>
    <cellStyle name="Normal 3 4 4 6 2 6" xfId="26423"/>
    <cellStyle name="Normal 3 4 4 6 2 7" xfId="26424"/>
    <cellStyle name="Normal 3 4 4 6 2 8" xfId="26425"/>
    <cellStyle name="Normal 3 4 4 6 2 9" xfId="37769"/>
    <cellStyle name="Normal 3 4 4 6 3" xfId="26426"/>
    <cellStyle name="Normal 3 4 4 6 3 2" xfId="26427"/>
    <cellStyle name="Normal 3 4 4 6 3 2 2" xfId="26428"/>
    <cellStyle name="Normal 3 4 4 6 3 3" xfId="26429"/>
    <cellStyle name="Normal 3 4 4 6 3 3 2" xfId="26430"/>
    <cellStyle name="Normal 3 4 4 6 3 4" xfId="26431"/>
    <cellStyle name="Normal 3 4 4 6 3 4 2" xfId="26432"/>
    <cellStyle name="Normal 3 4 4 6 3 5" xfId="26433"/>
    <cellStyle name="Normal 3 4 4 6 3 6" xfId="26434"/>
    <cellStyle name="Normal 3 4 4 6 3 7" xfId="37770"/>
    <cellStyle name="Normal 3 4 4 6 4" xfId="26435"/>
    <cellStyle name="Normal 3 4 4 6 4 2" xfId="26436"/>
    <cellStyle name="Normal 3 4 4 6 5" xfId="26437"/>
    <cellStyle name="Normal 3 4 4 6 5 2" xfId="26438"/>
    <cellStyle name="Normal 3 4 4 6 6" xfId="26439"/>
    <cellStyle name="Normal 3 4 4 6 6 2" xfId="26440"/>
    <cellStyle name="Normal 3 4 4 6 7" xfId="26441"/>
    <cellStyle name="Normal 3 4 4 6 8" xfId="26442"/>
    <cellStyle name="Normal 3 4 4 6 9" xfId="26443"/>
    <cellStyle name="Normal 3 4 4 7" xfId="26444"/>
    <cellStyle name="Normal 3 4 4 7 10" xfId="26445"/>
    <cellStyle name="Normal 3 4 4 7 11" xfId="26446"/>
    <cellStyle name="Normal 3 4 4 7 12" xfId="37771"/>
    <cellStyle name="Normal 3 4 4 7 2" xfId="26447"/>
    <cellStyle name="Normal 3 4 4 7 2 2" xfId="26448"/>
    <cellStyle name="Normal 3 4 4 7 2 2 2" xfId="26449"/>
    <cellStyle name="Normal 3 4 4 7 2 2 2 2" xfId="26450"/>
    <cellStyle name="Normal 3 4 4 7 2 2 3" xfId="26451"/>
    <cellStyle name="Normal 3 4 4 7 2 2 3 2" xfId="26452"/>
    <cellStyle name="Normal 3 4 4 7 2 2 4" xfId="26453"/>
    <cellStyle name="Normal 3 4 4 7 2 2 4 2" xfId="26454"/>
    <cellStyle name="Normal 3 4 4 7 2 2 5" xfId="26455"/>
    <cellStyle name="Normal 3 4 4 7 2 2 6" xfId="26456"/>
    <cellStyle name="Normal 3 4 4 7 2 2 7" xfId="37772"/>
    <cellStyle name="Normal 3 4 4 7 2 3" xfId="26457"/>
    <cellStyle name="Normal 3 4 4 7 2 3 2" xfId="26458"/>
    <cellStyle name="Normal 3 4 4 7 2 4" xfId="26459"/>
    <cellStyle name="Normal 3 4 4 7 2 4 2" xfId="26460"/>
    <cellStyle name="Normal 3 4 4 7 2 5" xfId="26461"/>
    <cellStyle name="Normal 3 4 4 7 2 5 2" xfId="26462"/>
    <cellStyle name="Normal 3 4 4 7 2 6" xfId="26463"/>
    <cellStyle name="Normal 3 4 4 7 2 7" xfId="26464"/>
    <cellStyle name="Normal 3 4 4 7 2 8" xfId="26465"/>
    <cellStyle name="Normal 3 4 4 7 2 9" xfId="37773"/>
    <cellStyle name="Normal 3 4 4 7 3" xfId="26466"/>
    <cellStyle name="Normal 3 4 4 7 3 2" xfId="26467"/>
    <cellStyle name="Normal 3 4 4 7 3 2 2" xfId="26468"/>
    <cellStyle name="Normal 3 4 4 7 3 3" xfId="26469"/>
    <cellStyle name="Normal 3 4 4 7 3 3 2" xfId="26470"/>
    <cellStyle name="Normal 3 4 4 7 3 4" xfId="26471"/>
    <cellStyle name="Normal 3 4 4 7 3 4 2" xfId="26472"/>
    <cellStyle name="Normal 3 4 4 7 3 5" xfId="26473"/>
    <cellStyle name="Normal 3 4 4 7 3 6" xfId="26474"/>
    <cellStyle name="Normal 3 4 4 7 3 7" xfId="37774"/>
    <cellStyle name="Normal 3 4 4 7 4" xfId="26475"/>
    <cellStyle name="Normal 3 4 4 7 4 2" xfId="26476"/>
    <cellStyle name="Normal 3 4 4 7 5" xfId="26477"/>
    <cellStyle name="Normal 3 4 4 7 5 2" xfId="26478"/>
    <cellStyle name="Normal 3 4 4 7 6" xfId="26479"/>
    <cellStyle name="Normal 3 4 4 7 6 2" xfId="26480"/>
    <cellStyle name="Normal 3 4 4 7 7" xfId="26481"/>
    <cellStyle name="Normal 3 4 4 7 8" xfId="26482"/>
    <cellStyle name="Normal 3 4 4 7 9" xfId="26483"/>
    <cellStyle name="Normal 3 4 4 8" xfId="26484"/>
    <cellStyle name="Normal 3 4 4 8 10" xfId="26485"/>
    <cellStyle name="Normal 3 4 4 8 11" xfId="26486"/>
    <cellStyle name="Normal 3 4 4 8 12" xfId="37775"/>
    <cellStyle name="Normal 3 4 4 8 2" xfId="26487"/>
    <cellStyle name="Normal 3 4 4 8 2 2" xfId="26488"/>
    <cellStyle name="Normal 3 4 4 8 2 2 2" xfId="26489"/>
    <cellStyle name="Normal 3 4 4 8 2 2 2 2" xfId="26490"/>
    <cellStyle name="Normal 3 4 4 8 2 2 3" xfId="26491"/>
    <cellStyle name="Normal 3 4 4 8 2 2 3 2" xfId="26492"/>
    <cellStyle name="Normal 3 4 4 8 2 2 4" xfId="26493"/>
    <cellStyle name="Normal 3 4 4 8 2 2 4 2" xfId="26494"/>
    <cellStyle name="Normal 3 4 4 8 2 2 5" xfId="26495"/>
    <cellStyle name="Normal 3 4 4 8 2 2 6" xfId="26496"/>
    <cellStyle name="Normal 3 4 4 8 2 2 7" xfId="37776"/>
    <cellStyle name="Normal 3 4 4 8 2 3" xfId="26497"/>
    <cellStyle name="Normal 3 4 4 8 2 3 2" xfId="26498"/>
    <cellStyle name="Normal 3 4 4 8 2 4" xfId="26499"/>
    <cellStyle name="Normal 3 4 4 8 2 4 2" xfId="26500"/>
    <cellStyle name="Normal 3 4 4 8 2 5" xfId="26501"/>
    <cellStyle name="Normal 3 4 4 8 2 5 2" xfId="26502"/>
    <cellStyle name="Normal 3 4 4 8 2 6" xfId="26503"/>
    <cellStyle name="Normal 3 4 4 8 2 7" xfId="26504"/>
    <cellStyle name="Normal 3 4 4 8 2 8" xfId="26505"/>
    <cellStyle name="Normal 3 4 4 8 2 9" xfId="37777"/>
    <cellStyle name="Normal 3 4 4 8 3" xfId="26506"/>
    <cellStyle name="Normal 3 4 4 8 3 2" xfId="26507"/>
    <cellStyle name="Normal 3 4 4 8 3 2 2" xfId="26508"/>
    <cellStyle name="Normal 3 4 4 8 3 3" xfId="26509"/>
    <cellStyle name="Normal 3 4 4 8 3 3 2" xfId="26510"/>
    <cellStyle name="Normal 3 4 4 8 3 4" xfId="26511"/>
    <cellStyle name="Normal 3 4 4 8 3 4 2" xfId="26512"/>
    <cellStyle name="Normal 3 4 4 8 3 5" xfId="26513"/>
    <cellStyle name="Normal 3 4 4 8 3 6" xfId="26514"/>
    <cellStyle name="Normal 3 4 4 8 3 7" xfId="37778"/>
    <cellStyle name="Normal 3 4 4 8 4" xfId="26515"/>
    <cellStyle name="Normal 3 4 4 8 4 2" xfId="26516"/>
    <cellStyle name="Normal 3 4 4 8 5" xfId="26517"/>
    <cellStyle name="Normal 3 4 4 8 5 2" xfId="26518"/>
    <cellStyle name="Normal 3 4 4 8 6" xfId="26519"/>
    <cellStyle name="Normal 3 4 4 8 6 2" xfId="26520"/>
    <cellStyle name="Normal 3 4 4 8 7" xfId="26521"/>
    <cellStyle name="Normal 3 4 4 8 8" xfId="26522"/>
    <cellStyle name="Normal 3 4 4 8 9" xfId="26523"/>
    <cellStyle name="Normal 3 4 4 9" xfId="26524"/>
    <cellStyle name="Normal 3 4 4 9 10" xfId="26525"/>
    <cellStyle name="Normal 3 4 4 9 11" xfId="37779"/>
    <cellStyle name="Normal 3 4 4 9 2" xfId="26526"/>
    <cellStyle name="Normal 3 4 4 9 2 2" xfId="26527"/>
    <cellStyle name="Normal 3 4 4 9 2 2 2" xfId="26528"/>
    <cellStyle name="Normal 3 4 4 9 2 3" xfId="26529"/>
    <cellStyle name="Normal 3 4 4 9 2 3 2" xfId="26530"/>
    <cellStyle name="Normal 3 4 4 9 2 4" xfId="26531"/>
    <cellStyle name="Normal 3 4 4 9 2 4 2" xfId="26532"/>
    <cellStyle name="Normal 3 4 4 9 2 5" xfId="26533"/>
    <cellStyle name="Normal 3 4 4 9 2 6" xfId="26534"/>
    <cellStyle name="Normal 3 4 4 9 2 7" xfId="37780"/>
    <cellStyle name="Normal 3 4 4 9 3" xfId="26535"/>
    <cellStyle name="Normal 3 4 4 9 3 2" xfId="26536"/>
    <cellStyle name="Normal 3 4 4 9 4" xfId="26537"/>
    <cellStyle name="Normal 3 4 4 9 4 2" xfId="26538"/>
    <cellStyle name="Normal 3 4 4 9 5" xfId="26539"/>
    <cellStyle name="Normal 3 4 4 9 5 2" xfId="26540"/>
    <cellStyle name="Normal 3 4 4 9 6" xfId="26541"/>
    <cellStyle name="Normal 3 4 4 9 7" xfId="26542"/>
    <cellStyle name="Normal 3 4 4 9 8" xfId="26543"/>
    <cellStyle name="Normal 3 4 4 9 9" xfId="26544"/>
    <cellStyle name="Normal 3 4 4_Actual" xfId="26545"/>
    <cellStyle name="Normal 3 4 5" xfId="26546"/>
    <cellStyle name="Normal 3 4 5 10" xfId="26547"/>
    <cellStyle name="Normal 3 4 5 11" xfId="26548"/>
    <cellStyle name="Normal 3 4 5 12" xfId="26549"/>
    <cellStyle name="Normal 3 4 5 13" xfId="26550"/>
    <cellStyle name="Normal 3 4 5 14" xfId="26551"/>
    <cellStyle name="Normal 3 4 5 15" xfId="37781"/>
    <cellStyle name="Normal 3 4 5 2" xfId="26552"/>
    <cellStyle name="Normal 3 4 5 2 10" xfId="26553"/>
    <cellStyle name="Normal 3 4 5 2 11" xfId="26554"/>
    <cellStyle name="Normal 3 4 5 2 12" xfId="26555"/>
    <cellStyle name="Normal 3 4 5 2 13" xfId="37782"/>
    <cellStyle name="Normal 3 4 5 2 2" xfId="26556"/>
    <cellStyle name="Normal 3 4 5 2 2 10" xfId="26557"/>
    <cellStyle name="Normal 3 4 5 2 2 11" xfId="26558"/>
    <cellStyle name="Normal 3 4 5 2 2 12" xfId="37783"/>
    <cellStyle name="Normal 3 4 5 2 2 2" xfId="26559"/>
    <cellStyle name="Normal 3 4 5 2 2 2 2" xfId="26560"/>
    <cellStyle name="Normal 3 4 5 2 2 2 2 2" xfId="26561"/>
    <cellStyle name="Normal 3 4 5 2 2 2 2 2 2" xfId="26562"/>
    <cellStyle name="Normal 3 4 5 2 2 2 2 3" xfId="26563"/>
    <cellStyle name="Normal 3 4 5 2 2 2 2 3 2" xfId="26564"/>
    <cellStyle name="Normal 3 4 5 2 2 2 2 4" xfId="26565"/>
    <cellStyle name="Normal 3 4 5 2 2 2 2 4 2" xfId="26566"/>
    <cellStyle name="Normal 3 4 5 2 2 2 2 5" xfId="26567"/>
    <cellStyle name="Normal 3 4 5 2 2 2 2 6" xfId="26568"/>
    <cellStyle name="Normal 3 4 5 2 2 2 2 7" xfId="37784"/>
    <cellStyle name="Normal 3 4 5 2 2 2 3" xfId="26569"/>
    <cellStyle name="Normal 3 4 5 2 2 2 3 2" xfId="26570"/>
    <cellStyle name="Normal 3 4 5 2 2 2 4" xfId="26571"/>
    <cellStyle name="Normal 3 4 5 2 2 2 4 2" xfId="26572"/>
    <cellStyle name="Normal 3 4 5 2 2 2 5" xfId="26573"/>
    <cellStyle name="Normal 3 4 5 2 2 2 5 2" xfId="26574"/>
    <cellStyle name="Normal 3 4 5 2 2 2 6" xfId="26575"/>
    <cellStyle name="Normal 3 4 5 2 2 2 7" xfId="26576"/>
    <cellStyle name="Normal 3 4 5 2 2 2 8" xfId="26577"/>
    <cellStyle name="Normal 3 4 5 2 2 2 9" xfId="37785"/>
    <cellStyle name="Normal 3 4 5 2 2 3" xfId="26578"/>
    <cellStyle name="Normal 3 4 5 2 2 3 2" xfId="26579"/>
    <cellStyle name="Normal 3 4 5 2 2 3 2 2" xfId="26580"/>
    <cellStyle name="Normal 3 4 5 2 2 3 3" xfId="26581"/>
    <cellStyle name="Normal 3 4 5 2 2 3 3 2" xfId="26582"/>
    <cellStyle name="Normal 3 4 5 2 2 3 4" xfId="26583"/>
    <cellStyle name="Normal 3 4 5 2 2 3 4 2" xfId="26584"/>
    <cellStyle name="Normal 3 4 5 2 2 3 5" xfId="26585"/>
    <cellStyle name="Normal 3 4 5 2 2 3 6" xfId="26586"/>
    <cellStyle name="Normal 3 4 5 2 2 3 7" xfId="37786"/>
    <cellStyle name="Normal 3 4 5 2 2 4" xfId="26587"/>
    <cellStyle name="Normal 3 4 5 2 2 4 2" xfId="26588"/>
    <cellStyle name="Normal 3 4 5 2 2 5" xfId="26589"/>
    <cellStyle name="Normal 3 4 5 2 2 5 2" xfId="26590"/>
    <cellStyle name="Normal 3 4 5 2 2 6" xfId="26591"/>
    <cellStyle name="Normal 3 4 5 2 2 6 2" xfId="26592"/>
    <cellStyle name="Normal 3 4 5 2 2 7" xfId="26593"/>
    <cellStyle name="Normal 3 4 5 2 2 8" xfId="26594"/>
    <cellStyle name="Normal 3 4 5 2 2 9" xfId="26595"/>
    <cellStyle name="Normal 3 4 5 2 3" xfId="26596"/>
    <cellStyle name="Normal 3 4 5 2 3 2" xfId="26597"/>
    <cellStyle name="Normal 3 4 5 2 3 2 2" xfId="26598"/>
    <cellStyle name="Normal 3 4 5 2 3 2 2 2" xfId="26599"/>
    <cellStyle name="Normal 3 4 5 2 3 2 3" xfId="26600"/>
    <cellStyle name="Normal 3 4 5 2 3 2 3 2" xfId="26601"/>
    <cellStyle name="Normal 3 4 5 2 3 2 4" xfId="26602"/>
    <cellStyle name="Normal 3 4 5 2 3 2 4 2" xfId="26603"/>
    <cellStyle name="Normal 3 4 5 2 3 2 5" xfId="26604"/>
    <cellStyle name="Normal 3 4 5 2 3 2 6" xfId="26605"/>
    <cellStyle name="Normal 3 4 5 2 3 2 7" xfId="37787"/>
    <cellStyle name="Normal 3 4 5 2 3 3" xfId="26606"/>
    <cellStyle name="Normal 3 4 5 2 3 3 2" xfId="26607"/>
    <cellStyle name="Normal 3 4 5 2 3 4" xfId="26608"/>
    <cellStyle name="Normal 3 4 5 2 3 4 2" xfId="26609"/>
    <cellStyle name="Normal 3 4 5 2 3 5" xfId="26610"/>
    <cellStyle name="Normal 3 4 5 2 3 5 2" xfId="26611"/>
    <cellStyle name="Normal 3 4 5 2 3 6" xfId="26612"/>
    <cellStyle name="Normal 3 4 5 2 3 7" xfId="26613"/>
    <cellStyle name="Normal 3 4 5 2 3 8" xfId="26614"/>
    <cellStyle name="Normal 3 4 5 2 3 9" xfId="37788"/>
    <cellStyle name="Normal 3 4 5 2 4" xfId="26615"/>
    <cellStyle name="Normal 3 4 5 2 4 2" xfId="26616"/>
    <cellStyle name="Normal 3 4 5 2 4 2 2" xfId="26617"/>
    <cellStyle name="Normal 3 4 5 2 4 3" xfId="26618"/>
    <cellStyle name="Normal 3 4 5 2 4 3 2" xfId="26619"/>
    <cellStyle name="Normal 3 4 5 2 4 4" xfId="26620"/>
    <cellStyle name="Normal 3 4 5 2 4 4 2" xfId="26621"/>
    <cellStyle name="Normal 3 4 5 2 4 5" xfId="26622"/>
    <cellStyle name="Normal 3 4 5 2 4 6" xfId="26623"/>
    <cellStyle name="Normal 3 4 5 2 4 7" xfId="37789"/>
    <cellStyle name="Normal 3 4 5 2 5" xfId="26624"/>
    <cellStyle name="Normal 3 4 5 2 5 2" xfId="26625"/>
    <cellStyle name="Normal 3 4 5 2 6" xfId="26626"/>
    <cellStyle name="Normal 3 4 5 2 6 2" xfId="26627"/>
    <cellStyle name="Normal 3 4 5 2 7" xfId="26628"/>
    <cellStyle name="Normal 3 4 5 2 7 2" xfId="26629"/>
    <cellStyle name="Normal 3 4 5 2 8" xfId="26630"/>
    <cellStyle name="Normal 3 4 5 2 9" xfId="26631"/>
    <cellStyle name="Normal 3 4 5 2_Actual" xfId="26632"/>
    <cellStyle name="Normal 3 4 5 3" xfId="26633"/>
    <cellStyle name="Normal 3 4 5 3 10" xfId="26634"/>
    <cellStyle name="Normal 3 4 5 3 11" xfId="26635"/>
    <cellStyle name="Normal 3 4 5 3 12" xfId="26636"/>
    <cellStyle name="Normal 3 4 5 3 13" xfId="37790"/>
    <cellStyle name="Normal 3 4 5 3 2" xfId="26637"/>
    <cellStyle name="Normal 3 4 5 3 2 10" xfId="26638"/>
    <cellStyle name="Normal 3 4 5 3 2 11" xfId="26639"/>
    <cellStyle name="Normal 3 4 5 3 2 12" xfId="37791"/>
    <cellStyle name="Normal 3 4 5 3 2 2" xfId="26640"/>
    <cellStyle name="Normal 3 4 5 3 2 2 2" xfId="26641"/>
    <cellStyle name="Normal 3 4 5 3 2 2 2 2" xfId="26642"/>
    <cellStyle name="Normal 3 4 5 3 2 2 2 2 2" xfId="26643"/>
    <cellStyle name="Normal 3 4 5 3 2 2 2 3" xfId="26644"/>
    <cellStyle name="Normal 3 4 5 3 2 2 2 3 2" xfId="26645"/>
    <cellStyle name="Normal 3 4 5 3 2 2 2 4" xfId="26646"/>
    <cellStyle name="Normal 3 4 5 3 2 2 2 4 2" xfId="26647"/>
    <cellStyle name="Normal 3 4 5 3 2 2 2 5" xfId="26648"/>
    <cellStyle name="Normal 3 4 5 3 2 2 2 6" xfId="26649"/>
    <cellStyle name="Normal 3 4 5 3 2 2 2 7" xfId="37792"/>
    <cellStyle name="Normal 3 4 5 3 2 2 3" xfId="26650"/>
    <cellStyle name="Normal 3 4 5 3 2 2 3 2" xfId="26651"/>
    <cellStyle name="Normal 3 4 5 3 2 2 4" xfId="26652"/>
    <cellStyle name="Normal 3 4 5 3 2 2 4 2" xfId="26653"/>
    <cellStyle name="Normal 3 4 5 3 2 2 5" xfId="26654"/>
    <cellStyle name="Normal 3 4 5 3 2 2 5 2" xfId="26655"/>
    <cellStyle name="Normal 3 4 5 3 2 2 6" xfId="26656"/>
    <cellStyle name="Normal 3 4 5 3 2 2 7" xfId="26657"/>
    <cellStyle name="Normal 3 4 5 3 2 2 8" xfId="26658"/>
    <cellStyle name="Normal 3 4 5 3 2 2 9" xfId="37793"/>
    <cellStyle name="Normal 3 4 5 3 2 3" xfId="26659"/>
    <cellStyle name="Normal 3 4 5 3 2 3 2" xfId="26660"/>
    <cellStyle name="Normal 3 4 5 3 2 3 2 2" xfId="26661"/>
    <cellStyle name="Normal 3 4 5 3 2 3 3" xfId="26662"/>
    <cellStyle name="Normal 3 4 5 3 2 3 3 2" xfId="26663"/>
    <cellStyle name="Normal 3 4 5 3 2 3 4" xfId="26664"/>
    <cellStyle name="Normal 3 4 5 3 2 3 4 2" xfId="26665"/>
    <cellStyle name="Normal 3 4 5 3 2 3 5" xfId="26666"/>
    <cellStyle name="Normal 3 4 5 3 2 3 6" xfId="26667"/>
    <cellStyle name="Normal 3 4 5 3 2 3 7" xfId="37794"/>
    <cellStyle name="Normal 3 4 5 3 2 4" xfId="26668"/>
    <cellStyle name="Normal 3 4 5 3 2 4 2" xfId="26669"/>
    <cellStyle name="Normal 3 4 5 3 2 5" xfId="26670"/>
    <cellStyle name="Normal 3 4 5 3 2 5 2" xfId="26671"/>
    <cellStyle name="Normal 3 4 5 3 2 6" xfId="26672"/>
    <cellStyle name="Normal 3 4 5 3 2 6 2" xfId="26673"/>
    <cellStyle name="Normal 3 4 5 3 2 7" xfId="26674"/>
    <cellStyle name="Normal 3 4 5 3 2 8" xfId="26675"/>
    <cellStyle name="Normal 3 4 5 3 2 9" xfId="26676"/>
    <cellStyle name="Normal 3 4 5 3 3" xfId="26677"/>
    <cellStyle name="Normal 3 4 5 3 3 2" xfId="26678"/>
    <cellStyle name="Normal 3 4 5 3 3 2 2" xfId="26679"/>
    <cellStyle name="Normal 3 4 5 3 3 2 2 2" xfId="26680"/>
    <cellStyle name="Normal 3 4 5 3 3 2 3" xfId="26681"/>
    <cellStyle name="Normal 3 4 5 3 3 2 3 2" xfId="26682"/>
    <cellStyle name="Normal 3 4 5 3 3 2 4" xfId="26683"/>
    <cellStyle name="Normal 3 4 5 3 3 2 4 2" xfId="26684"/>
    <cellStyle name="Normal 3 4 5 3 3 2 5" xfId="26685"/>
    <cellStyle name="Normal 3 4 5 3 3 2 6" xfId="26686"/>
    <cellStyle name="Normal 3 4 5 3 3 2 7" xfId="37795"/>
    <cellStyle name="Normal 3 4 5 3 3 3" xfId="26687"/>
    <cellStyle name="Normal 3 4 5 3 3 3 2" xfId="26688"/>
    <cellStyle name="Normal 3 4 5 3 3 4" xfId="26689"/>
    <cellStyle name="Normal 3 4 5 3 3 4 2" xfId="26690"/>
    <cellStyle name="Normal 3 4 5 3 3 5" xfId="26691"/>
    <cellStyle name="Normal 3 4 5 3 3 5 2" xfId="26692"/>
    <cellStyle name="Normal 3 4 5 3 3 6" xfId="26693"/>
    <cellStyle name="Normal 3 4 5 3 3 7" xfId="26694"/>
    <cellStyle name="Normal 3 4 5 3 3 8" xfId="26695"/>
    <cellStyle name="Normal 3 4 5 3 3 9" xfId="37796"/>
    <cellStyle name="Normal 3 4 5 3 4" xfId="26696"/>
    <cellStyle name="Normal 3 4 5 3 4 2" xfId="26697"/>
    <cellStyle name="Normal 3 4 5 3 4 2 2" xfId="26698"/>
    <cellStyle name="Normal 3 4 5 3 4 3" xfId="26699"/>
    <cellStyle name="Normal 3 4 5 3 4 3 2" xfId="26700"/>
    <cellStyle name="Normal 3 4 5 3 4 4" xfId="26701"/>
    <cellStyle name="Normal 3 4 5 3 4 4 2" xfId="26702"/>
    <cellStyle name="Normal 3 4 5 3 4 5" xfId="26703"/>
    <cellStyle name="Normal 3 4 5 3 4 6" xfId="26704"/>
    <cellStyle name="Normal 3 4 5 3 4 7" xfId="37797"/>
    <cellStyle name="Normal 3 4 5 3 5" xfId="26705"/>
    <cellStyle name="Normal 3 4 5 3 5 2" xfId="26706"/>
    <cellStyle name="Normal 3 4 5 3 6" xfId="26707"/>
    <cellStyle name="Normal 3 4 5 3 6 2" xfId="26708"/>
    <cellStyle name="Normal 3 4 5 3 7" xfId="26709"/>
    <cellStyle name="Normal 3 4 5 3 7 2" xfId="26710"/>
    <cellStyle name="Normal 3 4 5 3 8" xfId="26711"/>
    <cellStyle name="Normal 3 4 5 3 9" xfId="26712"/>
    <cellStyle name="Normal 3 4 5 3_Actual" xfId="26713"/>
    <cellStyle name="Normal 3 4 5 4" xfId="26714"/>
    <cellStyle name="Normal 3 4 5 4 10" xfId="26715"/>
    <cellStyle name="Normal 3 4 5 4 11" xfId="26716"/>
    <cellStyle name="Normal 3 4 5 4 12" xfId="37798"/>
    <cellStyle name="Normal 3 4 5 4 2" xfId="26717"/>
    <cellStyle name="Normal 3 4 5 4 2 2" xfId="26718"/>
    <cellStyle name="Normal 3 4 5 4 2 2 2" xfId="26719"/>
    <cellStyle name="Normal 3 4 5 4 2 2 2 2" xfId="26720"/>
    <cellStyle name="Normal 3 4 5 4 2 2 3" xfId="26721"/>
    <cellStyle name="Normal 3 4 5 4 2 2 3 2" xfId="26722"/>
    <cellStyle name="Normal 3 4 5 4 2 2 4" xfId="26723"/>
    <cellStyle name="Normal 3 4 5 4 2 2 4 2" xfId="26724"/>
    <cellStyle name="Normal 3 4 5 4 2 2 5" xfId="26725"/>
    <cellStyle name="Normal 3 4 5 4 2 2 6" xfId="26726"/>
    <cellStyle name="Normal 3 4 5 4 2 2 7" xfId="37799"/>
    <cellStyle name="Normal 3 4 5 4 2 3" xfId="26727"/>
    <cellStyle name="Normal 3 4 5 4 2 3 2" xfId="26728"/>
    <cellStyle name="Normal 3 4 5 4 2 4" xfId="26729"/>
    <cellStyle name="Normal 3 4 5 4 2 4 2" xfId="26730"/>
    <cellStyle name="Normal 3 4 5 4 2 5" xfId="26731"/>
    <cellStyle name="Normal 3 4 5 4 2 5 2" xfId="26732"/>
    <cellStyle name="Normal 3 4 5 4 2 6" xfId="26733"/>
    <cellStyle name="Normal 3 4 5 4 2 7" xfId="26734"/>
    <cellStyle name="Normal 3 4 5 4 2 8" xfId="26735"/>
    <cellStyle name="Normal 3 4 5 4 2 9" xfId="37800"/>
    <cellStyle name="Normal 3 4 5 4 3" xfId="26736"/>
    <cellStyle name="Normal 3 4 5 4 3 2" xfId="26737"/>
    <cellStyle name="Normal 3 4 5 4 3 2 2" xfId="26738"/>
    <cellStyle name="Normal 3 4 5 4 3 3" xfId="26739"/>
    <cellStyle name="Normal 3 4 5 4 3 3 2" xfId="26740"/>
    <cellStyle name="Normal 3 4 5 4 3 4" xfId="26741"/>
    <cellStyle name="Normal 3 4 5 4 3 4 2" xfId="26742"/>
    <cellStyle name="Normal 3 4 5 4 3 5" xfId="26743"/>
    <cellStyle name="Normal 3 4 5 4 3 6" xfId="26744"/>
    <cellStyle name="Normal 3 4 5 4 3 7" xfId="37801"/>
    <cellStyle name="Normal 3 4 5 4 4" xfId="26745"/>
    <cellStyle name="Normal 3 4 5 4 4 2" xfId="26746"/>
    <cellStyle name="Normal 3 4 5 4 5" xfId="26747"/>
    <cellStyle name="Normal 3 4 5 4 5 2" xfId="26748"/>
    <cellStyle name="Normal 3 4 5 4 6" xfId="26749"/>
    <cellStyle name="Normal 3 4 5 4 6 2" xfId="26750"/>
    <cellStyle name="Normal 3 4 5 4 7" xfId="26751"/>
    <cellStyle name="Normal 3 4 5 4 8" xfId="26752"/>
    <cellStyle name="Normal 3 4 5 4 9" xfId="26753"/>
    <cellStyle name="Normal 3 4 5 5" xfId="26754"/>
    <cellStyle name="Normal 3 4 5 5 2" xfId="26755"/>
    <cellStyle name="Normal 3 4 5 5 2 2" xfId="26756"/>
    <cellStyle name="Normal 3 4 5 5 2 2 2" xfId="26757"/>
    <cellStyle name="Normal 3 4 5 5 2 3" xfId="26758"/>
    <cellStyle name="Normal 3 4 5 5 2 3 2" xfId="26759"/>
    <cellStyle name="Normal 3 4 5 5 2 4" xfId="26760"/>
    <cellStyle name="Normal 3 4 5 5 2 4 2" xfId="26761"/>
    <cellStyle name="Normal 3 4 5 5 2 5" xfId="26762"/>
    <cellStyle name="Normal 3 4 5 5 2 6" xfId="26763"/>
    <cellStyle name="Normal 3 4 5 5 2 7" xfId="37802"/>
    <cellStyle name="Normal 3 4 5 5 3" xfId="26764"/>
    <cellStyle name="Normal 3 4 5 5 3 2" xfId="26765"/>
    <cellStyle name="Normal 3 4 5 5 4" xfId="26766"/>
    <cellStyle name="Normal 3 4 5 5 4 2" xfId="26767"/>
    <cellStyle name="Normal 3 4 5 5 5" xfId="26768"/>
    <cellStyle name="Normal 3 4 5 5 5 2" xfId="26769"/>
    <cellStyle name="Normal 3 4 5 5 6" xfId="26770"/>
    <cellStyle name="Normal 3 4 5 5 7" xfId="26771"/>
    <cellStyle name="Normal 3 4 5 5 8" xfId="26772"/>
    <cellStyle name="Normal 3 4 5 5 9" xfId="37803"/>
    <cellStyle name="Normal 3 4 5 6" xfId="26773"/>
    <cellStyle name="Normal 3 4 5 6 2" xfId="26774"/>
    <cellStyle name="Normal 3 4 5 6 2 2" xfId="26775"/>
    <cellStyle name="Normal 3 4 5 6 3" xfId="26776"/>
    <cellStyle name="Normal 3 4 5 6 3 2" xfId="26777"/>
    <cellStyle name="Normal 3 4 5 6 4" xfId="26778"/>
    <cellStyle name="Normal 3 4 5 6 4 2" xfId="26779"/>
    <cellStyle name="Normal 3 4 5 6 5" xfId="26780"/>
    <cellStyle name="Normal 3 4 5 6 6" xfId="26781"/>
    <cellStyle name="Normal 3 4 5 6 7" xfId="37804"/>
    <cellStyle name="Normal 3 4 5 7" xfId="26782"/>
    <cellStyle name="Normal 3 4 5 7 2" xfId="26783"/>
    <cellStyle name="Normal 3 4 5 8" xfId="26784"/>
    <cellStyle name="Normal 3 4 5 8 2" xfId="26785"/>
    <cellStyle name="Normal 3 4 5 9" xfId="26786"/>
    <cellStyle name="Normal 3 4 5 9 2" xfId="26787"/>
    <cellStyle name="Normal 3 4 5_Actual" xfId="26788"/>
    <cellStyle name="Normal 3 4 6" xfId="26789"/>
    <cellStyle name="Normal 3 4 6 10" xfId="26790"/>
    <cellStyle name="Normal 3 4 6 11" xfId="26791"/>
    <cellStyle name="Normal 3 4 6 12" xfId="26792"/>
    <cellStyle name="Normal 3 4 6 13" xfId="26793"/>
    <cellStyle name="Normal 3 4 6 14" xfId="26794"/>
    <cellStyle name="Normal 3 4 6 15" xfId="37805"/>
    <cellStyle name="Normal 3 4 6 2" xfId="26795"/>
    <cellStyle name="Normal 3 4 6 2 10" xfId="26796"/>
    <cellStyle name="Normal 3 4 6 2 11" xfId="26797"/>
    <cellStyle name="Normal 3 4 6 2 12" xfId="26798"/>
    <cellStyle name="Normal 3 4 6 2 13" xfId="37806"/>
    <cellStyle name="Normal 3 4 6 2 2" xfId="26799"/>
    <cellStyle name="Normal 3 4 6 2 2 10" xfId="26800"/>
    <cellStyle name="Normal 3 4 6 2 2 11" xfId="26801"/>
    <cellStyle name="Normal 3 4 6 2 2 12" xfId="37807"/>
    <cellStyle name="Normal 3 4 6 2 2 2" xfId="26802"/>
    <cellStyle name="Normal 3 4 6 2 2 2 2" xfId="26803"/>
    <cellStyle name="Normal 3 4 6 2 2 2 2 2" xfId="26804"/>
    <cellStyle name="Normal 3 4 6 2 2 2 2 2 2" xfId="26805"/>
    <cellStyle name="Normal 3 4 6 2 2 2 2 3" xfId="26806"/>
    <cellStyle name="Normal 3 4 6 2 2 2 2 3 2" xfId="26807"/>
    <cellStyle name="Normal 3 4 6 2 2 2 2 4" xfId="26808"/>
    <cellStyle name="Normal 3 4 6 2 2 2 2 4 2" xfId="26809"/>
    <cellStyle name="Normal 3 4 6 2 2 2 2 5" xfId="26810"/>
    <cellStyle name="Normal 3 4 6 2 2 2 2 6" xfId="26811"/>
    <cellStyle name="Normal 3 4 6 2 2 2 2 7" xfId="37808"/>
    <cellStyle name="Normal 3 4 6 2 2 2 3" xfId="26812"/>
    <cellStyle name="Normal 3 4 6 2 2 2 3 2" xfId="26813"/>
    <cellStyle name="Normal 3 4 6 2 2 2 4" xfId="26814"/>
    <cellStyle name="Normal 3 4 6 2 2 2 4 2" xfId="26815"/>
    <cellStyle name="Normal 3 4 6 2 2 2 5" xfId="26816"/>
    <cellStyle name="Normal 3 4 6 2 2 2 5 2" xfId="26817"/>
    <cellStyle name="Normal 3 4 6 2 2 2 6" xfId="26818"/>
    <cellStyle name="Normal 3 4 6 2 2 2 7" xfId="26819"/>
    <cellStyle name="Normal 3 4 6 2 2 2 8" xfId="26820"/>
    <cellStyle name="Normal 3 4 6 2 2 2 9" xfId="37809"/>
    <cellStyle name="Normal 3 4 6 2 2 3" xfId="26821"/>
    <cellStyle name="Normal 3 4 6 2 2 3 2" xfId="26822"/>
    <cellStyle name="Normal 3 4 6 2 2 3 2 2" xfId="26823"/>
    <cellStyle name="Normal 3 4 6 2 2 3 3" xfId="26824"/>
    <cellStyle name="Normal 3 4 6 2 2 3 3 2" xfId="26825"/>
    <cellStyle name="Normal 3 4 6 2 2 3 4" xfId="26826"/>
    <cellStyle name="Normal 3 4 6 2 2 3 4 2" xfId="26827"/>
    <cellStyle name="Normal 3 4 6 2 2 3 5" xfId="26828"/>
    <cellStyle name="Normal 3 4 6 2 2 3 6" xfId="26829"/>
    <cellStyle name="Normal 3 4 6 2 2 3 7" xfId="37810"/>
    <cellStyle name="Normal 3 4 6 2 2 4" xfId="26830"/>
    <cellStyle name="Normal 3 4 6 2 2 4 2" xfId="26831"/>
    <cellStyle name="Normal 3 4 6 2 2 5" xfId="26832"/>
    <cellStyle name="Normal 3 4 6 2 2 5 2" xfId="26833"/>
    <cellStyle name="Normal 3 4 6 2 2 6" xfId="26834"/>
    <cellStyle name="Normal 3 4 6 2 2 6 2" xfId="26835"/>
    <cellStyle name="Normal 3 4 6 2 2 7" xfId="26836"/>
    <cellStyle name="Normal 3 4 6 2 2 8" xfId="26837"/>
    <cellStyle name="Normal 3 4 6 2 2 9" xfId="26838"/>
    <cellStyle name="Normal 3 4 6 2 3" xfId="26839"/>
    <cellStyle name="Normal 3 4 6 2 3 2" xfId="26840"/>
    <cellStyle name="Normal 3 4 6 2 3 2 2" xfId="26841"/>
    <cellStyle name="Normal 3 4 6 2 3 2 2 2" xfId="26842"/>
    <cellStyle name="Normal 3 4 6 2 3 2 3" xfId="26843"/>
    <cellStyle name="Normal 3 4 6 2 3 2 3 2" xfId="26844"/>
    <cellStyle name="Normal 3 4 6 2 3 2 4" xfId="26845"/>
    <cellStyle name="Normal 3 4 6 2 3 2 4 2" xfId="26846"/>
    <cellStyle name="Normal 3 4 6 2 3 2 5" xfId="26847"/>
    <cellStyle name="Normal 3 4 6 2 3 2 6" xfId="26848"/>
    <cellStyle name="Normal 3 4 6 2 3 2 7" xfId="37811"/>
    <cellStyle name="Normal 3 4 6 2 3 3" xfId="26849"/>
    <cellStyle name="Normal 3 4 6 2 3 3 2" xfId="26850"/>
    <cellStyle name="Normal 3 4 6 2 3 4" xfId="26851"/>
    <cellStyle name="Normal 3 4 6 2 3 4 2" xfId="26852"/>
    <cellStyle name="Normal 3 4 6 2 3 5" xfId="26853"/>
    <cellStyle name="Normal 3 4 6 2 3 5 2" xfId="26854"/>
    <cellStyle name="Normal 3 4 6 2 3 6" xfId="26855"/>
    <cellStyle name="Normal 3 4 6 2 3 7" xfId="26856"/>
    <cellStyle name="Normal 3 4 6 2 3 8" xfId="26857"/>
    <cellStyle name="Normal 3 4 6 2 3 9" xfId="37812"/>
    <cellStyle name="Normal 3 4 6 2 4" xfId="26858"/>
    <cellStyle name="Normal 3 4 6 2 4 2" xfId="26859"/>
    <cellStyle name="Normal 3 4 6 2 4 2 2" xfId="26860"/>
    <cellStyle name="Normal 3 4 6 2 4 3" xfId="26861"/>
    <cellStyle name="Normal 3 4 6 2 4 3 2" xfId="26862"/>
    <cellStyle name="Normal 3 4 6 2 4 4" xfId="26863"/>
    <cellStyle name="Normal 3 4 6 2 4 4 2" xfId="26864"/>
    <cellStyle name="Normal 3 4 6 2 4 5" xfId="26865"/>
    <cellStyle name="Normal 3 4 6 2 4 6" xfId="26866"/>
    <cellStyle name="Normal 3 4 6 2 4 7" xfId="37813"/>
    <cellStyle name="Normal 3 4 6 2 5" xfId="26867"/>
    <cellStyle name="Normal 3 4 6 2 5 2" xfId="26868"/>
    <cellStyle name="Normal 3 4 6 2 6" xfId="26869"/>
    <cellStyle name="Normal 3 4 6 2 6 2" xfId="26870"/>
    <cellStyle name="Normal 3 4 6 2 7" xfId="26871"/>
    <cellStyle name="Normal 3 4 6 2 7 2" xfId="26872"/>
    <cellStyle name="Normal 3 4 6 2 8" xfId="26873"/>
    <cellStyle name="Normal 3 4 6 2 9" xfId="26874"/>
    <cellStyle name="Normal 3 4 6 2_Actual" xfId="26875"/>
    <cellStyle name="Normal 3 4 6 3" xfId="26876"/>
    <cellStyle name="Normal 3 4 6 3 10" xfId="26877"/>
    <cellStyle name="Normal 3 4 6 3 11" xfId="26878"/>
    <cellStyle name="Normal 3 4 6 3 12" xfId="26879"/>
    <cellStyle name="Normal 3 4 6 3 13" xfId="37814"/>
    <cellStyle name="Normal 3 4 6 3 2" xfId="26880"/>
    <cellStyle name="Normal 3 4 6 3 2 10" xfId="26881"/>
    <cellStyle name="Normal 3 4 6 3 2 11" xfId="26882"/>
    <cellStyle name="Normal 3 4 6 3 2 12" xfId="37815"/>
    <cellStyle name="Normal 3 4 6 3 2 2" xfId="26883"/>
    <cellStyle name="Normal 3 4 6 3 2 2 2" xfId="26884"/>
    <cellStyle name="Normal 3 4 6 3 2 2 2 2" xfId="26885"/>
    <cellStyle name="Normal 3 4 6 3 2 2 2 2 2" xfId="26886"/>
    <cellStyle name="Normal 3 4 6 3 2 2 2 3" xfId="26887"/>
    <cellStyle name="Normal 3 4 6 3 2 2 2 3 2" xfId="26888"/>
    <cellStyle name="Normal 3 4 6 3 2 2 2 4" xfId="26889"/>
    <cellStyle name="Normal 3 4 6 3 2 2 2 4 2" xfId="26890"/>
    <cellStyle name="Normal 3 4 6 3 2 2 2 5" xfId="26891"/>
    <cellStyle name="Normal 3 4 6 3 2 2 2 6" xfId="26892"/>
    <cellStyle name="Normal 3 4 6 3 2 2 2 7" xfId="37816"/>
    <cellStyle name="Normal 3 4 6 3 2 2 3" xfId="26893"/>
    <cellStyle name="Normal 3 4 6 3 2 2 3 2" xfId="26894"/>
    <cellStyle name="Normal 3 4 6 3 2 2 4" xfId="26895"/>
    <cellStyle name="Normal 3 4 6 3 2 2 4 2" xfId="26896"/>
    <cellStyle name="Normal 3 4 6 3 2 2 5" xfId="26897"/>
    <cellStyle name="Normal 3 4 6 3 2 2 5 2" xfId="26898"/>
    <cellStyle name="Normal 3 4 6 3 2 2 6" xfId="26899"/>
    <cellStyle name="Normal 3 4 6 3 2 2 7" xfId="26900"/>
    <cellStyle name="Normal 3 4 6 3 2 2 8" xfId="26901"/>
    <cellStyle name="Normal 3 4 6 3 2 2 9" xfId="37817"/>
    <cellStyle name="Normal 3 4 6 3 2 3" xfId="26902"/>
    <cellStyle name="Normal 3 4 6 3 2 3 2" xfId="26903"/>
    <cellStyle name="Normal 3 4 6 3 2 3 2 2" xfId="26904"/>
    <cellStyle name="Normal 3 4 6 3 2 3 3" xfId="26905"/>
    <cellStyle name="Normal 3 4 6 3 2 3 3 2" xfId="26906"/>
    <cellStyle name="Normal 3 4 6 3 2 3 4" xfId="26907"/>
    <cellStyle name="Normal 3 4 6 3 2 3 4 2" xfId="26908"/>
    <cellStyle name="Normal 3 4 6 3 2 3 5" xfId="26909"/>
    <cellStyle name="Normal 3 4 6 3 2 3 6" xfId="26910"/>
    <cellStyle name="Normal 3 4 6 3 2 3 7" xfId="37818"/>
    <cellStyle name="Normal 3 4 6 3 2 4" xfId="26911"/>
    <cellStyle name="Normal 3 4 6 3 2 4 2" xfId="26912"/>
    <cellStyle name="Normal 3 4 6 3 2 5" xfId="26913"/>
    <cellStyle name="Normal 3 4 6 3 2 5 2" xfId="26914"/>
    <cellStyle name="Normal 3 4 6 3 2 6" xfId="26915"/>
    <cellStyle name="Normal 3 4 6 3 2 6 2" xfId="26916"/>
    <cellStyle name="Normal 3 4 6 3 2 7" xfId="26917"/>
    <cellStyle name="Normal 3 4 6 3 2 8" xfId="26918"/>
    <cellStyle name="Normal 3 4 6 3 2 9" xfId="26919"/>
    <cellStyle name="Normal 3 4 6 3 3" xfId="26920"/>
    <cellStyle name="Normal 3 4 6 3 3 2" xfId="26921"/>
    <cellStyle name="Normal 3 4 6 3 3 2 2" xfId="26922"/>
    <cellStyle name="Normal 3 4 6 3 3 2 2 2" xfId="26923"/>
    <cellStyle name="Normal 3 4 6 3 3 2 3" xfId="26924"/>
    <cellStyle name="Normal 3 4 6 3 3 2 3 2" xfId="26925"/>
    <cellStyle name="Normal 3 4 6 3 3 2 4" xfId="26926"/>
    <cellStyle name="Normal 3 4 6 3 3 2 4 2" xfId="26927"/>
    <cellStyle name="Normal 3 4 6 3 3 2 5" xfId="26928"/>
    <cellStyle name="Normal 3 4 6 3 3 2 6" xfId="26929"/>
    <cellStyle name="Normal 3 4 6 3 3 2 7" xfId="37819"/>
    <cellStyle name="Normal 3 4 6 3 3 3" xfId="26930"/>
    <cellStyle name="Normal 3 4 6 3 3 3 2" xfId="26931"/>
    <cellStyle name="Normal 3 4 6 3 3 4" xfId="26932"/>
    <cellStyle name="Normal 3 4 6 3 3 4 2" xfId="26933"/>
    <cellStyle name="Normal 3 4 6 3 3 5" xfId="26934"/>
    <cellStyle name="Normal 3 4 6 3 3 5 2" xfId="26935"/>
    <cellStyle name="Normal 3 4 6 3 3 6" xfId="26936"/>
    <cellStyle name="Normal 3 4 6 3 3 7" xfId="26937"/>
    <cellStyle name="Normal 3 4 6 3 3 8" xfId="26938"/>
    <cellStyle name="Normal 3 4 6 3 3 9" xfId="37820"/>
    <cellStyle name="Normal 3 4 6 3 4" xfId="26939"/>
    <cellStyle name="Normal 3 4 6 3 4 2" xfId="26940"/>
    <cellStyle name="Normal 3 4 6 3 4 2 2" xfId="26941"/>
    <cellStyle name="Normal 3 4 6 3 4 3" xfId="26942"/>
    <cellStyle name="Normal 3 4 6 3 4 3 2" xfId="26943"/>
    <cellStyle name="Normal 3 4 6 3 4 4" xfId="26944"/>
    <cellStyle name="Normal 3 4 6 3 4 4 2" xfId="26945"/>
    <cellStyle name="Normal 3 4 6 3 4 5" xfId="26946"/>
    <cellStyle name="Normal 3 4 6 3 4 6" xfId="26947"/>
    <cellStyle name="Normal 3 4 6 3 4 7" xfId="37821"/>
    <cellStyle name="Normal 3 4 6 3 5" xfId="26948"/>
    <cellStyle name="Normal 3 4 6 3 5 2" xfId="26949"/>
    <cellStyle name="Normal 3 4 6 3 6" xfId="26950"/>
    <cellStyle name="Normal 3 4 6 3 6 2" xfId="26951"/>
    <cellStyle name="Normal 3 4 6 3 7" xfId="26952"/>
    <cellStyle name="Normal 3 4 6 3 7 2" xfId="26953"/>
    <cellStyle name="Normal 3 4 6 3 8" xfId="26954"/>
    <cellStyle name="Normal 3 4 6 3 9" xfId="26955"/>
    <cellStyle name="Normal 3 4 6 3_Actual" xfId="26956"/>
    <cellStyle name="Normal 3 4 6 4" xfId="26957"/>
    <cellStyle name="Normal 3 4 6 4 10" xfId="26958"/>
    <cellStyle name="Normal 3 4 6 4 11" xfId="26959"/>
    <cellStyle name="Normal 3 4 6 4 12" xfId="37822"/>
    <cellStyle name="Normal 3 4 6 4 2" xfId="26960"/>
    <cellStyle name="Normal 3 4 6 4 2 2" xfId="26961"/>
    <cellStyle name="Normal 3 4 6 4 2 2 2" xfId="26962"/>
    <cellStyle name="Normal 3 4 6 4 2 2 2 2" xfId="26963"/>
    <cellStyle name="Normal 3 4 6 4 2 2 3" xfId="26964"/>
    <cellStyle name="Normal 3 4 6 4 2 2 3 2" xfId="26965"/>
    <cellStyle name="Normal 3 4 6 4 2 2 4" xfId="26966"/>
    <cellStyle name="Normal 3 4 6 4 2 2 4 2" xfId="26967"/>
    <cellStyle name="Normal 3 4 6 4 2 2 5" xfId="26968"/>
    <cellStyle name="Normal 3 4 6 4 2 2 6" xfId="26969"/>
    <cellStyle name="Normal 3 4 6 4 2 2 7" xfId="37823"/>
    <cellStyle name="Normal 3 4 6 4 2 3" xfId="26970"/>
    <cellStyle name="Normal 3 4 6 4 2 3 2" xfId="26971"/>
    <cellStyle name="Normal 3 4 6 4 2 4" xfId="26972"/>
    <cellStyle name="Normal 3 4 6 4 2 4 2" xfId="26973"/>
    <cellStyle name="Normal 3 4 6 4 2 5" xfId="26974"/>
    <cellStyle name="Normal 3 4 6 4 2 5 2" xfId="26975"/>
    <cellStyle name="Normal 3 4 6 4 2 6" xfId="26976"/>
    <cellStyle name="Normal 3 4 6 4 2 7" xfId="26977"/>
    <cellStyle name="Normal 3 4 6 4 2 8" xfId="26978"/>
    <cellStyle name="Normal 3 4 6 4 2 9" xfId="37824"/>
    <cellStyle name="Normal 3 4 6 4 3" xfId="26979"/>
    <cellStyle name="Normal 3 4 6 4 3 2" xfId="26980"/>
    <cellStyle name="Normal 3 4 6 4 3 2 2" xfId="26981"/>
    <cellStyle name="Normal 3 4 6 4 3 3" xfId="26982"/>
    <cellStyle name="Normal 3 4 6 4 3 3 2" xfId="26983"/>
    <cellStyle name="Normal 3 4 6 4 3 4" xfId="26984"/>
    <cellStyle name="Normal 3 4 6 4 3 4 2" xfId="26985"/>
    <cellStyle name="Normal 3 4 6 4 3 5" xfId="26986"/>
    <cellStyle name="Normal 3 4 6 4 3 6" xfId="26987"/>
    <cellStyle name="Normal 3 4 6 4 3 7" xfId="37825"/>
    <cellStyle name="Normal 3 4 6 4 4" xfId="26988"/>
    <cellStyle name="Normal 3 4 6 4 4 2" xfId="26989"/>
    <cellStyle name="Normal 3 4 6 4 5" xfId="26990"/>
    <cellStyle name="Normal 3 4 6 4 5 2" xfId="26991"/>
    <cellStyle name="Normal 3 4 6 4 6" xfId="26992"/>
    <cellStyle name="Normal 3 4 6 4 6 2" xfId="26993"/>
    <cellStyle name="Normal 3 4 6 4 7" xfId="26994"/>
    <cellStyle name="Normal 3 4 6 4 8" xfId="26995"/>
    <cellStyle name="Normal 3 4 6 4 9" xfId="26996"/>
    <cellStyle name="Normal 3 4 6 5" xfId="26997"/>
    <cellStyle name="Normal 3 4 6 5 2" xfId="26998"/>
    <cellStyle name="Normal 3 4 6 5 2 2" xfId="26999"/>
    <cellStyle name="Normal 3 4 6 5 2 2 2" xfId="27000"/>
    <cellStyle name="Normal 3 4 6 5 2 3" xfId="27001"/>
    <cellStyle name="Normal 3 4 6 5 2 3 2" xfId="27002"/>
    <cellStyle name="Normal 3 4 6 5 2 4" xfId="27003"/>
    <cellStyle name="Normal 3 4 6 5 2 4 2" xfId="27004"/>
    <cellStyle name="Normal 3 4 6 5 2 5" xfId="27005"/>
    <cellStyle name="Normal 3 4 6 5 2 6" xfId="27006"/>
    <cellStyle name="Normal 3 4 6 5 2 7" xfId="37826"/>
    <cellStyle name="Normal 3 4 6 5 3" xfId="27007"/>
    <cellStyle name="Normal 3 4 6 5 3 2" xfId="27008"/>
    <cellStyle name="Normal 3 4 6 5 4" xfId="27009"/>
    <cellStyle name="Normal 3 4 6 5 4 2" xfId="27010"/>
    <cellStyle name="Normal 3 4 6 5 5" xfId="27011"/>
    <cellStyle name="Normal 3 4 6 5 5 2" xfId="27012"/>
    <cellStyle name="Normal 3 4 6 5 6" xfId="27013"/>
    <cellStyle name="Normal 3 4 6 5 7" xfId="27014"/>
    <cellStyle name="Normal 3 4 6 5 8" xfId="27015"/>
    <cellStyle name="Normal 3 4 6 5 9" xfId="37827"/>
    <cellStyle name="Normal 3 4 6 6" xfId="27016"/>
    <cellStyle name="Normal 3 4 6 6 2" xfId="27017"/>
    <cellStyle name="Normal 3 4 6 6 2 2" xfId="27018"/>
    <cellStyle name="Normal 3 4 6 6 3" xfId="27019"/>
    <cellStyle name="Normal 3 4 6 6 3 2" xfId="27020"/>
    <cellStyle name="Normal 3 4 6 6 4" xfId="27021"/>
    <cellStyle name="Normal 3 4 6 6 4 2" xfId="27022"/>
    <cellStyle name="Normal 3 4 6 6 5" xfId="27023"/>
    <cellStyle name="Normal 3 4 6 6 6" xfId="27024"/>
    <cellStyle name="Normal 3 4 6 6 7" xfId="37828"/>
    <cellStyle name="Normal 3 4 6 7" xfId="27025"/>
    <cellStyle name="Normal 3 4 6 7 2" xfId="27026"/>
    <cellStyle name="Normal 3 4 6 8" xfId="27027"/>
    <cellStyle name="Normal 3 4 6 8 2" xfId="27028"/>
    <cellStyle name="Normal 3 4 6 9" xfId="27029"/>
    <cellStyle name="Normal 3 4 6 9 2" xfId="27030"/>
    <cellStyle name="Normal 3 4 6_Actual" xfId="27031"/>
    <cellStyle name="Normal 3 4 7" xfId="27032"/>
    <cellStyle name="Normal 3 4 7 10" xfId="27033"/>
    <cellStyle name="Normal 3 4 7 11" xfId="27034"/>
    <cellStyle name="Normal 3 4 7 12" xfId="27035"/>
    <cellStyle name="Normal 3 4 7 13" xfId="27036"/>
    <cellStyle name="Normal 3 4 7 14" xfId="27037"/>
    <cellStyle name="Normal 3 4 7 15" xfId="37829"/>
    <cellStyle name="Normal 3 4 7 2" xfId="27038"/>
    <cellStyle name="Normal 3 4 7 2 10" xfId="27039"/>
    <cellStyle name="Normal 3 4 7 2 11" xfId="27040"/>
    <cellStyle name="Normal 3 4 7 2 12" xfId="27041"/>
    <cellStyle name="Normal 3 4 7 2 13" xfId="37830"/>
    <cellStyle name="Normal 3 4 7 2 2" xfId="27042"/>
    <cellStyle name="Normal 3 4 7 2 2 10" xfId="27043"/>
    <cellStyle name="Normal 3 4 7 2 2 11" xfId="27044"/>
    <cellStyle name="Normal 3 4 7 2 2 12" xfId="37831"/>
    <cellStyle name="Normal 3 4 7 2 2 2" xfId="27045"/>
    <cellStyle name="Normal 3 4 7 2 2 2 2" xfId="27046"/>
    <cellStyle name="Normal 3 4 7 2 2 2 2 2" xfId="27047"/>
    <cellStyle name="Normal 3 4 7 2 2 2 2 2 2" xfId="27048"/>
    <cellStyle name="Normal 3 4 7 2 2 2 2 3" xfId="27049"/>
    <cellStyle name="Normal 3 4 7 2 2 2 2 3 2" xfId="27050"/>
    <cellStyle name="Normal 3 4 7 2 2 2 2 4" xfId="27051"/>
    <cellStyle name="Normal 3 4 7 2 2 2 2 4 2" xfId="27052"/>
    <cellStyle name="Normal 3 4 7 2 2 2 2 5" xfId="27053"/>
    <cellStyle name="Normal 3 4 7 2 2 2 2 6" xfId="27054"/>
    <cellStyle name="Normal 3 4 7 2 2 2 2 7" xfId="37832"/>
    <cellStyle name="Normal 3 4 7 2 2 2 3" xfId="27055"/>
    <cellStyle name="Normal 3 4 7 2 2 2 3 2" xfId="27056"/>
    <cellStyle name="Normal 3 4 7 2 2 2 4" xfId="27057"/>
    <cellStyle name="Normal 3 4 7 2 2 2 4 2" xfId="27058"/>
    <cellStyle name="Normal 3 4 7 2 2 2 5" xfId="27059"/>
    <cellStyle name="Normal 3 4 7 2 2 2 5 2" xfId="27060"/>
    <cellStyle name="Normal 3 4 7 2 2 2 6" xfId="27061"/>
    <cellStyle name="Normal 3 4 7 2 2 2 7" xfId="27062"/>
    <cellStyle name="Normal 3 4 7 2 2 2 8" xfId="27063"/>
    <cellStyle name="Normal 3 4 7 2 2 2 9" xfId="37833"/>
    <cellStyle name="Normal 3 4 7 2 2 3" xfId="27064"/>
    <cellStyle name="Normal 3 4 7 2 2 3 2" xfId="27065"/>
    <cellStyle name="Normal 3 4 7 2 2 3 2 2" xfId="27066"/>
    <cellStyle name="Normal 3 4 7 2 2 3 3" xfId="27067"/>
    <cellStyle name="Normal 3 4 7 2 2 3 3 2" xfId="27068"/>
    <cellStyle name="Normal 3 4 7 2 2 3 4" xfId="27069"/>
    <cellStyle name="Normal 3 4 7 2 2 3 4 2" xfId="27070"/>
    <cellStyle name="Normal 3 4 7 2 2 3 5" xfId="27071"/>
    <cellStyle name="Normal 3 4 7 2 2 3 6" xfId="27072"/>
    <cellStyle name="Normal 3 4 7 2 2 3 7" xfId="37834"/>
    <cellStyle name="Normal 3 4 7 2 2 4" xfId="27073"/>
    <cellStyle name="Normal 3 4 7 2 2 4 2" xfId="27074"/>
    <cellStyle name="Normal 3 4 7 2 2 5" xfId="27075"/>
    <cellStyle name="Normal 3 4 7 2 2 5 2" xfId="27076"/>
    <cellStyle name="Normal 3 4 7 2 2 6" xfId="27077"/>
    <cellStyle name="Normal 3 4 7 2 2 6 2" xfId="27078"/>
    <cellStyle name="Normal 3 4 7 2 2 7" xfId="27079"/>
    <cellStyle name="Normal 3 4 7 2 2 8" xfId="27080"/>
    <cellStyle name="Normal 3 4 7 2 2 9" xfId="27081"/>
    <cellStyle name="Normal 3 4 7 2 3" xfId="27082"/>
    <cellStyle name="Normal 3 4 7 2 3 2" xfId="27083"/>
    <cellStyle name="Normal 3 4 7 2 3 2 2" xfId="27084"/>
    <cellStyle name="Normal 3 4 7 2 3 2 2 2" xfId="27085"/>
    <cellStyle name="Normal 3 4 7 2 3 2 3" xfId="27086"/>
    <cellStyle name="Normal 3 4 7 2 3 2 3 2" xfId="27087"/>
    <cellStyle name="Normal 3 4 7 2 3 2 4" xfId="27088"/>
    <cellStyle name="Normal 3 4 7 2 3 2 4 2" xfId="27089"/>
    <cellStyle name="Normal 3 4 7 2 3 2 5" xfId="27090"/>
    <cellStyle name="Normal 3 4 7 2 3 2 6" xfId="27091"/>
    <cellStyle name="Normal 3 4 7 2 3 2 7" xfId="37835"/>
    <cellStyle name="Normal 3 4 7 2 3 3" xfId="27092"/>
    <cellStyle name="Normal 3 4 7 2 3 3 2" xfId="27093"/>
    <cellStyle name="Normal 3 4 7 2 3 4" xfId="27094"/>
    <cellStyle name="Normal 3 4 7 2 3 4 2" xfId="27095"/>
    <cellStyle name="Normal 3 4 7 2 3 5" xfId="27096"/>
    <cellStyle name="Normal 3 4 7 2 3 5 2" xfId="27097"/>
    <cellStyle name="Normal 3 4 7 2 3 6" xfId="27098"/>
    <cellStyle name="Normal 3 4 7 2 3 7" xfId="27099"/>
    <cellStyle name="Normal 3 4 7 2 3 8" xfId="27100"/>
    <cellStyle name="Normal 3 4 7 2 3 9" xfId="37836"/>
    <cellStyle name="Normal 3 4 7 2 4" xfId="27101"/>
    <cellStyle name="Normal 3 4 7 2 4 2" xfId="27102"/>
    <cellStyle name="Normal 3 4 7 2 4 2 2" xfId="27103"/>
    <cellStyle name="Normal 3 4 7 2 4 3" xfId="27104"/>
    <cellStyle name="Normal 3 4 7 2 4 3 2" xfId="27105"/>
    <cellStyle name="Normal 3 4 7 2 4 4" xfId="27106"/>
    <cellStyle name="Normal 3 4 7 2 4 4 2" xfId="27107"/>
    <cellStyle name="Normal 3 4 7 2 4 5" xfId="27108"/>
    <cellStyle name="Normal 3 4 7 2 4 6" xfId="27109"/>
    <cellStyle name="Normal 3 4 7 2 4 7" xfId="37837"/>
    <cellStyle name="Normal 3 4 7 2 5" xfId="27110"/>
    <cellStyle name="Normal 3 4 7 2 5 2" xfId="27111"/>
    <cellStyle name="Normal 3 4 7 2 6" xfId="27112"/>
    <cellStyle name="Normal 3 4 7 2 6 2" xfId="27113"/>
    <cellStyle name="Normal 3 4 7 2 7" xfId="27114"/>
    <cellStyle name="Normal 3 4 7 2 7 2" xfId="27115"/>
    <cellStyle name="Normal 3 4 7 2 8" xfId="27116"/>
    <cellStyle name="Normal 3 4 7 2 9" xfId="27117"/>
    <cellStyle name="Normal 3 4 7 2_Actual" xfId="27118"/>
    <cellStyle name="Normal 3 4 7 3" xfId="27119"/>
    <cellStyle name="Normal 3 4 7 3 10" xfId="27120"/>
    <cellStyle name="Normal 3 4 7 3 11" xfId="27121"/>
    <cellStyle name="Normal 3 4 7 3 12" xfId="37838"/>
    <cellStyle name="Normal 3 4 7 3 2" xfId="27122"/>
    <cellStyle name="Normal 3 4 7 3 2 2" xfId="27123"/>
    <cellStyle name="Normal 3 4 7 3 2 2 2" xfId="27124"/>
    <cellStyle name="Normal 3 4 7 3 2 2 2 2" xfId="27125"/>
    <cellStyle name="Normal 3 4 7 3 2 2 3" xfId="27126"/>
    <cellStyle name="Normal 3 4 7 3 2 2 3 2" xfId="27127"/>
    <cellStyle name="Normal 3 4 7 3 2 2 4" xfId="27128"/>
    <cellStyle name="Normal 3 4 7 3 2 2 4 2" xfId="27129"/>
    <cellStyle name="Normal 3 4 7 3 2 2 5" xfId="27130"/>
    <cellStyle name="Normal 3 4 7 3 2 2 6" xfId="27131"/>
    <cellStyle name="Normal 3 4 7 3 2 2 7" xfId="37839"/>
    <cellStyle name="Normal 3 4 7 3 2 3" xfId="27132"/>
    <cellStyle name="Normal 3 4 7 3 2 3 2" xfId="27133"/>
    <cellStyle name="Normal 3 4 7 3 2 4" xfId="27134"/>
    <cellStyle name="Normal 3 4 7 3 2 4 2" xfId="27135"/>
    <cellStyle name="Normal 3 4 7 3 2 5" xfId="27136"/>
    <cellStyle name="Normal 3 4 7 3 2 5 2" xfId="27137"/>
    <cellStyle name="Normal 3 4 7 3 2 6" xfId="27138"/>
    <cellStyle name="Normal 3 4 7 3 2 7" xfId="27139"/>
    <cellStyle name="Normal 3 4 7 3 2 8" xfId="27140"/>
    <cellStyle name="Normal 3 4 7 3 2 9" xfId="37840"/>
    <cellStyle name="Normal 3 4 7 3 3" xfId="27141"/>
    <cellStyle name="Normal 3 4 7 3 3 2" xfId="27142"/>
    <cellStyle name="Normal 3 4 7 3 3 2 2" xfId="27143"/>
    <cellStyle name="Normal 3 4 7 3 3 3" xfId="27144"/>
    <cellStyle name="Normal 3 4 7 3 3 3 2" xfId="27145"/>
    <cellStyle name="Normal 3 4 7 3 3 4" xfId="27146"/>
    <cellStyle name="Normal 3 4 7 3 3 4 2" xfId="27147"/>
    <cellStyle name="Normal 3 4 7 3 3 5" xfId="27148"/>
    <cellStyle name="Normal 3 4 7 3 3 6" xfId="27149"/>
    <cellStyle name="Normal 3 4 7 3 3 7" xfId="37841"/>
    <cellStyle name="Normal 3 4 7 3 4" xfId="27150"/>
    <cellStyle name="Normal 3 4 7 3 4 2" xfId="27151"/>
    <cellStyle name="Normal 3 4 7 3 5" xfId="27152"/>
    <cellStyle name="Normal 3 4 7 3 5 2" xfId="27153"/>
    <cellStyle name="Normal 3 4 7 3 6" xfId="27154"/>
    <cellStyle name="Normal 3 4 7 3 6 2" xfId="27155"/>
    <cellStyle name="Normal 3 4 7 3 7" xfId="27156"/>
    <cellStyle name="Normal 3 4 7 3 8" xfId="27157"/>
    <cellStyle name="Normal 3 4 7 3 9" xfId="27158"/>
    <cellStyle name="Normal 3 4 7 4" xfId="27159"/>
    <cellStyle name="Normal 3 4 7 4 10" xfId="27160"/>
    <cellStyle name="Normal 3 4 7 4 11" xfId="27161"/>
    <cellStyle name="Normal 3 4 7 4 12" xfId="37842"/>
    <cellStyle name="Normal 3 4 7 4 2" xfId="27162"/>
    <cellStyle name="Normal 3 4 7 4 2 2" xfId="27163"/>
    <cellStyle name="Normal 3 4 7 4 2 2 2" xfId="27164"/>
    <cellStyle name="Normal 3 4 7 4 2 2 2 2" xfId="27165"/>
    <cellStyle name="Normal 3 4 7 4 2 2 3" xfId="27166"/>
    <cellStyle name="Normal 3 4 7 4 2 2 3 2" xfId="27167"/>
    <cellStyle name="Normal 3 4 7 4 2 2 4" xfId="27168"/>
    <cellStyle name="Normal 3 4 7 4 2 2 4 2" xfId="27169"/>
    <cellStyle name="Normal 3 4 7 4 2 2 5" xfId="27170"/>
    <cellStyle name="Normal 3 4 7 4 2 2 6" xfId="27171"/>
    <cellStyle name="Normal 3 4 7 4 2 2 7" xfId="37843"/>
    <cellStyle name="Normal 3 4 7 4 2 3" xfId="27172"/>
    <cellStyle name="Normal 3 4 7 4 2 3 2" xfId="27173"/>
    <cellStyle name="Normal 3 4 7 4 2 4" xfId="27174"/>
    <cellStyle name="Normal 3 4 7 4 2 4 2" xfId="27175"/>
    <cellStyle name="Normal 3 4 7 4 2 5" xfId="27176"/>
    <cellStyle name="Normal 3 4 7 4 2 5 2" xfId="27177"/>
    <cellStyle name="Normal 3 4 7 4 2 6" xfId="27178"/>
    <cellStyle name="Normal 3 4 7 4 2 7" xfId="27179"/>
    <cellStyle name="Normal 3 4 7 4 2 8" xfId="27180"/>
    <cellStyle name="Normal 3 4 7 4 2 9" xfId="37844"/>
    <cellStyle name="Normal 3 4 7 4 3" xfId="27181"/>
    <cellStyle name="Normal 3 4 7 4 3 2" xfId="27182"/>
    <cellStyle name="Normal 3 4 7 4 3 2 2" xfId="27183"/>
    <cellStyle name="Normal 3 4 7 4 3 3" xfId="27184"/>
    <cellStyle name="Normal 3 4 7 4 3 3 2" xfId="27185"/>
    <cellStyle name="Normal 3 4 7 4 3 4" xfId="27186"/>
    <cellStyle name="Normal 3 4 7 4 3 4 2" xfId="27187"/>
    <cellStyle name="Normal 3 4 7 4 3 5" xfId="27188"/>
    <cellStyle name="Normal 3 4 7 4 3 6" xfId="27189"/>
    <cellStyle name="Normal 3 4 7 4 3 7" xfId="37845"/>
    <cellStyle name="Normal 3 4 7 4 4" xfId="27190"/>
    <cellStyle name="Normal 3 4 7 4 4 2" xfId="27191"/>
    <cellStyle name="Normal 3 4 7 4 5" xfId="27192"/>
    <cellStyle name="Normal 3 4 7 4 5 2" xfId="27193"/>
    <cellStyle name="Normal 3 4 7 4 6" xfId="27194"/>
    <cellStyle name="Normal 3 4 7 4 6 2" xfId="27195"/>
    <cellStyle name="Normal 3 4 7 4 7" xfId="27196"/>
    <cellStyle name="Normal 3 4 7 4 8" xfId="27197"/>
    <cellStyle name="Normal 3 4 7 4 9" xfId="27198"/>
    <cellStyle name="Normal 3 4 7 5" xfId="27199"/>
    <cellStyle name="Normal 3 4 7 5 2" xfId="27200"/>
    <cellStyle name="Normal 3 4 7 5 2 2" xfId="27201"/>
    <cellStyle name="Normal 3 4 7 5 2 2 2" xfId="27202"/>
    <cellStyle name="Normal 3 4 7 5 2 3" xfId="27203"/>
    <cellStyle name="Normal 3 4 7 5 2 3 2" xfId="27204"/>
    <cellStyle name="Normal 3 4 7 5 2 4" xfId="27205"/>
    <cellStyle name="Normal 3 4 7 5 2 4 2" xfId="27206"/>
    <cellStyle name="Normal 3 4 7 5 2 5" xfId="27207"/>
    <cellStyle name="Normal 3 4 7 5 2 6" xfId="27208"/>
    <cellStyle name="Normal 3 4 7 5 2 7" xfId="37846"/>
    <cellStyle name="Normal 3 4 7 5 3" xfId="27209"/>
    <cellStyle name="Normal 3 4 7 5 3 2" xfId="27210"/>
    <cellStyle name="Normal 3 4 7 5 4" xfId="27211"/>
    <cellStyle name="Normal 3 4 7 5 4 2" xfId="27212"/>
    <cellStyle name="Normal 3 4 7 5 5" xfId="27213"/>
    <cellStyle name="Normal 3 4 7 5 5 2" xfId="27214"/>
    <cellStyle name="Normal 3 4 7 5 6" xfId="27215"/>
    <cellStyle name="Normal 3 4 7 5 7" xfId="27216"/>
    <cellStyle name="Normal 3 4 7 5 8" xfId="27217"/>
    <cellStyle name="Normal 3 4 7 5 9" xfId="37847"/>
    <cellStyle name="Normal 3 4 7 6" xfId="27218"/>
    <cellStyle name="Normal 3 4 7 6 2" xfId="27219"/>
    <cellStyle name="Normal 3 4 7 6 2 2" xfId="27220"/>
    <cellStyle name="Normal 3 4 7 6 3" xfId="27221"/>
    <cellStyle name="Normal 3 4 7 6 3 2" xfId="27222"/>
    <cellStyle name="Normal 3 4 7 6 4" xfId="27223"/>
    <cellStyle name="Normal 3 4 7 6 4 2" xfId="27224"/>
    <cellStyle name="Normal 3 4 7 6 5" xfId="27225"/>
    <cellStyle name="Normal 3 4 7 6 6" xfId="27226"/>
    <cellStyle name="Normal 3 4 7 6 7" xfId="37848"/>
    <cellStyle name="Normal 3 4 7 7" xfId="27227"/>
    <cellStyle name="Normal 3 4 7 7 2" xfId="27228"/>
    <cellStyle name="Normal 3 4 7 8" xfId="27229"/>
    <cellStyle name="Normal 3 4 7 8 2" xfId="27230"/>
    <cellStyle name="Normal 3 4 7 9" xfId="27231"/>
    <cellStyle name="Normal 3 4 7 9 2" xfId="27232"/>
    <cellStyle name="Normal 3 4 7_Actual" xfId="27233"/>
    <cellStyle name="Normal 3 4 8" xfId="27234"/>
    <cellStyle name="Normal 3 4 8 10" xfId="27235"/>
    <cellStyle name="Normal 3 4 8 11" xfId="27236"/>
    <cellStyle name="Normal 3 4 8 12" xfId="27237"/>
    <cellStyle name="Normal 3 4 8 13" xfId="27238"/>
    <cellStyle name="Normal 3 4 8 14" xfId="27239"/>
    <cellStyle name="Normal 3 4 8 15" xfId="37849"/>
    <cellStyle name="Normal 3 4 8 2" xfId="27240"/>
    <cellStyle name="Normal 3 4 8 2 10" xfId="27241"/>
    <cellStyle name="Normal 3 4 8 2 11" xfId="27242"/>
    <cellStyle name="Normal 3 4 8 2 12" xfId="37850"/>
    <cellStyle name="Normal 3 4 8 2 2" xfId="27243"/>
    <cellStyle name="Normal 3 4 8 2 2 2" xfId="27244"/>
    <cellStyle name="Normal 3 4 8 2 2 2 2" xfId="27245"/>
    <cellStyle name="Normal 3 4 8 2 2 2 2 2" xfId="27246"/>
    <cellStyle name="Normal 3 4 8 2 2 2 3" xfId="27247"/>
    <cellStyle name="Normal 3 4 8 2 2 2 3 2" xfId="27248"/>
    <cellStyle name="Normal 3 4 8 2 2 2 4" xfId="27249"/>
    <cellStyle name="Normal 3 4 8 2 2 2 4 2" xfId="27250"/>
    <cellStyle name="Normal 3 4 8 2 2 2 5" xfId="27251"/>
    <cellStyle name="Normal 3 4 8 2 2 2 6" xfId="27252"/>
    <cellStyle name="Normal 3 4 8 2 2 2 7" xfId="37851"/>
    <cellStyle name="Normal 3 4 8 2 2 3" xfId="27253"/>
    <cellStyle name="Normal 3 4 8 2 2 3 2" xfId="27254"/>
    <cellStyle name="Normal 3 4 8 2 2 4" xfId="27255"/>
    <cellStyle name="Normal 3 4 8 2 2 4 2" xfId="27256"/>
    <cellStyle name="Normal 3 4 8 2 2 5" xfId="27257"/>
    <cellStyle name="Normal 3 4 8 2 2 5 2" xfId="27258"/>
    <cellStyle name="Normal 3 4 8 2 2 6" xfId="27259"/>
    <cellStyle name="Normal 3 4 8 2 2 7" xfId="27260"/>
    <cellStyle name="Normal 3 4 8 2 2 8" xfId="27261"/>
    <cellStyle name="Normal 3 4 8 2 2 9" xfId="37852"/>
    <cellStyle name="Normal 3 4 8 2 3" xfId="27262"/>
    <cellStyle name="Normal 3 4 8 2 3 2" xfId="27263"/>
    <cellStyle name="Normal 3 4 8 2 3 2 2" xfId="27264"/>
    <cellStyle name="Normal 3 4 8 2 3 3" xfId="27265"/>
    <cellStyle name="Normal 3 4 8 2 3 3 2" xfId="27266"/>
    <cellStyle name="Normal 3 4 8 2 3 4" xfId="27267"/>
    <cellStyle name="Normal 3 4 8 2 3 4 2" xfId="27268"/>
    <cellStyle name="Normal 3 4 8 2 3 5" xfId="27269"/>
    <cellStyle name="Normal 3 4 8 2 3 6" xfId="27270"/>
    <cellStyle name="Normal 3 4 8 2 3 7" xfId="37853"/>
    <cellStyle name="Normal 3 4 8 2 4" xfId="27271"/>
    <cellStyle name="Normal 3 4 8 2 4 2" xfId="27272"/>
    <cellStyle name="Normal 3 4 8 2 5" xfId="27273"/>
    <cellStyle name="Normal 3 4 8 2 5 2" xfId="27274"/>
    <cellStyle name="Normal 3 4 8 2 6" xfId="27275"/>
    <cellStyle name="Normal 3 4 8 2 6 2" xfId="27276"/>
    <cellStyle name="Normal 3 4 8 2 7" xfId="27277"/>
    <cellStyle name="Normal 3 4 8 2 8" xfId="27278"/>
    <cellStyle name="Normal 3 4 8 2 9" xfId="27279"/>
    <cellStyle name="Normal 3 4 8 3" xfId="27280"/>
    <cellStyle name="Normal 3 4 8 3 10" xfId="27281"/>
    <cellStyle name="Normal 3 4 8 3 11" xfId="27282"/>
    <cellStyle name="Normal 3 4 8 3 12" xfId="37854"/>
    <cellStyle name="Normal 3 4 8 3 2" xfId="27283"/>
    <cellStyle name="Normal 3 4 8 3 2 2" xfId="27284"/>
    <cellStyle name="Normal 3 4 8 3 2 2 2" xfId="27285"/>
    <cellStyle name="Normal 3 4 8 3 2 2 2 2" xfId="27286"/>
    <cellStyle name="Normal 3 4 8 3 2 2 3" xfId="27287"/>
    <cellStyle name="Normal 3 4 8 3 2 2 3 2" xfId="27288"/>
    <cellStyle name="Normal 3 4 8 3 2 2 4" xfId="27289"/>
    <cellStyle name="Normal 3 4 8 3 2 2 4 2" xfId="27290"/>
    <cellStyle name="Normal 3 4 8 3 2 2 5" xfId="27291"/>
    <cellStyle name="Normal 3 4 8 3 2 2 6" xfId="27292"/>
    <cellStyle name="Normal 3 4 8 3 2 2 7" xfId="37855"/>
    <cellStyle name="Normal 3 4 8 3 2 3" xfId="27293"/>
    <cellStyle name="Normal 3 4 8 3 2 3 2" xfId="27294"/>
    <cellStyle name="Normal 3 4 8 3 2 4" xfId="27295"/>
    <cellStyle name="Normal 3 4 8 3 2 4 2" xfId="27296"/>
    <cellStyle name="Normal 3 4 8 3 2 5" xfId="27297"/>
    <cellStyle name="Normal 3 4 8 3 2 5 2" xfId="27298"/>
    <cellStyle name="Normal 3 4 8 3 2 6" xfId="27299"/>
    <cellStyle name="Normal 3 4 8 3 2 7" xfId="27300"/>
    <cellStyle name="Normal 3 4 8 3 2 8" xfId="27301"/>
    <cellStyle name="Normal 3 4 8 3 2 9" xfId="37856"/>
    <cellStyle name="Normal 3 4 8 3 3" xfId="27302"/>
    <cellStyle name="Normal 3 4 8 3 3 2" xfId="27303"/>
    <cellStyle name="Normal 3 4 8 3 3 2 2" xfId="27304"/>
    <cellStyle name="Normal 3 4 8 3 3 3" xfId="27305"/>
    <cellStyle name="Normal 3 4 8 3 3 3 2" xfId="27306"/>
    <cellStyle name="Normal 3 4 8 3 3 4" xfId="27307"/>
    <cellStyle name="Normal 3 4 8 3 3 4 2" xfId="27308"/>
    <cellStyle name="Normal 3 4 8 3 3 5" xfId="27309"/>
    <cellStyle name="Normal 3 4 8 3 3 6" xfId="27310"/>
    <cellStyle name="Normal 3 4 8 3 3 7" xfId="37857"/>
    <cellStyle name="Normal 3 4 8 3 4" xfId="27311"/>
    <cellStyle name="Normal 3 4 8 3 4 2" xfId="27312"/>
    <cellStyle name="Normal 3 4 8 3 5" xfId="27313"/>
    <cellStyle name="Normal 3 4 8 3 5 2" xfId="27314"/>
    <cellStyle name="Normal 3 4 8 3 6" xfId="27315"/>
    <cellStyle name="Normal 3 4 8 3 6 2" xfId="27316"/>
    <cellStyle name="Normal 3 4 8 3 7" xfId="27317"/>
    <cellStyle name="Normal 3 4 8 3 8" xfId="27318"/>
    <cellStyle name="Normal 3 4 8 3 9" xfId="27319"/>
    <cellStyle name="Normal 3 4 8 4" xfId="27320"/>
    <cellStyle name="Normal 3 4 8 4 10" xfId="27321"/>
    <cellStyle name="Normal 3 4 8 4 11" xfId="27322"/>
    <cellStyle name="Normal 3 4 8 4 12" xfId="37858"/>
    <cellStyle name="Normal 3 4 8 4 2" xfId="27323"/>
    <cellStyle name="Normal 3 4 8 4 2 2" xfId="27324"/>
    <cellStyle name="Normal 3 4 8 4 2 2 2" xfId="27325"/>
    <cellStyle name="Normal 3 4 8 4 2 2 2 2" xfId="27326"/>
    <cellStyle name="Normal 3 4 8 4 2 2 3" xfId="27327"/>
    <cellStyle name="Normal 3 4 8 4 2 2 3 2" xfId="27328"/>
    <cellStyle name="Normal 3 4 8 4 2 2 4" xfId="27329"/>
    <cellStyle name="Normal 3 4 8 4 2 2 4 2" xfId="27330"/>
    <cellStyle name="Normal 3 4 8 4 2 2 5" xfId="27331"/>
    <cellStyle name="Normal 3 4 8 4 2 2 6" xfId="27332"/>
    <cellStyle name="Normal 3 4 8 4 2 2 7" xfId="37859"/>
    <cellStyle name="Normal 3 4 8 4 2 3" xfId="27333"/>
    <cellStyle name="Normal 3 4 8 4 2 3 2" xfId="27334"/>
    <cellStyle name="Normal 3 4 8 4 2 4" xfId="27335"/>
    <cellStyle name="Normal 3 4 8 4 2 4 2" xfId="27336"/>
    <cellStyle name="Normal 3 4 8 4 2 5" xfId="27337"/>
    <cellStyle name="Normal 3 4 8 4 2 5 2" xfId="27338"/>
    <cellStyle name="Normal 3 4 8 4 2 6" xfId="27339"/>
    <cellStyle name="Normal 3 4 8 4 2 7" xfId="27340"/>
    <cellStyle name="Normal 3 4 8 4 2 8" xfId="27341"/>
    <cellStyle name="Normal 3 4 8 4 2 9" xfId="37860"/>
    <cellStyle name="Normal 3 4 8 4 3" xfId="27342"/>
    <cellStyle name="Normal 3 4 8 4 3 2" xfId="27343"/>
    <cellStyle name="Normal 3 4 8 4 3 2 2" xfId="27344"/>
    <cellStyle name="Normal 3 4 8 4 3 3" xfId="27345"/>
    <cellStyle name="Normal 3 4 8 4 3 3 2" xfId="27346"/>
    <cellStyle name="Normal 3 4 8 4 3 4" xfId="27347"/>
    <cellStyle name="Normal 3 4 8 4 3 4 2" xfId="27348"/>
    <cellStyle name="Normal 3 4 8 4 3 5" xfId="27349"/>
    <cellStyle name="Normal 3 4 8 4 3 6" xfId="27350"/>
    <cellStyle name="Normal 3 4 8 4 3 7" xfId="37861"/>
    <cellStyle name="Normal 3 4 8 4 4" xfId="27351"/>
    <cellStyle name="Normal 3 4 8 4 4 2" xfId="27352"/>
    <cellStyle name="Normal 3 4 8 4 5" xfId="27353"/>
    <cellStyle name="Normal 3 4 8 4 5 2" xfId="27354"/>
    <cellStyle name="Normal 3 4 8 4 6" xfId="27355"/>
    <cellStyle name="Normal 3 4 8 4 6 2" xfId="27356"/>
    <cellStyle name="Normal 3 4 8 4 7" xfId="27357"/>
    <cellStyle name="Normal 3 4 8 4 8" xfId="27358"/>
    <cellStyle name="Normal 3 4 8 4 9" xfId="27359"/>
    <cellStyle name="Normal 3 4 8 5" xfId="27360"/>
    <cellStyle name="Normal 3 4 8 5 2" xfId="27361"/>
    <cellStyle name="Normal 3 4 8 5 2 2" xfId="27362"/>
    <cellStyle name="Normal 3 4 8 5 2 2 2" xfId="27363"/>
    <cellStyle name="Normal 3 4 8 5 2 3" xfId="27364"/>
    <cellStyle name="Normal 3 4 8 5 2 3 2" xfId="27365"/>
    <cellStyle name="Normal 3 4 8 5 2 4" xfId="27366"/>
    <cellStyle name="Normal 3 4 8 5 2 4 2" xfId="27367"/>
    <cellStyle name="Normal 3 4 8 5 2 5" xfId="27368"/>
    <cellStyle name="Normal 3 4 8 5 2 6" xfId="27369"/>
    <cellStyle name="Normal 3 4 8 5 2 7" xfId="37862"/>
    <cellStyle name="Normal 3 4 8 5 3" xfId="27370"/>
    <cellStyle name="Normal 3 4 8 5 3 2" xfId="27371"/>
    <cellStyle name="Normal 3 4 8 5 4" xfId="27372"/>
    <cellStyle name="Normal 3 4 8 5 4 2" xfId="27373"/>
    <cellStyle name="Normal 3 4 8 5 5" xfId="27374"/>
    <cellStyle name="Normal 3 4 8 5 5 2" xfId="27375"/>
    <cellStyle name="Normal 3 4 8 5 6" xfId="27376"/>
    <cellStyle name="Normal 3 4 8 5 7" xfId="27377"/>
    <cellStyle name="Normal 3 4 8 5 8" xfId="27378"/>
    <cellStyle name="Normal 3 4 8 5 9" xfId="37863"/>
    <cellStyle name="Normal 3 4 8 6" xfId="27379"/>
    <cellStyle name="Normal 3 4 8 6 2" xfId="27380"/>
    <cellStyle name="Normal 3 4 8 6 2 2" xfId="27381"/>
    <cellStyle name="Normal 3 4 8 6 3" xfId="27382"/>
    <cellStyle name="Normal 3 4 8 6 3 2" xfId="27383"/>
    <cellStyle name="Normal 3 4 8 6 4" xfId="27384"/>
    <cellStyle name="Normal 3 4 8 6 4 2" xfId="27385"/>
    <cellStyle name="Normal 3 4 8 6 5" xfId="27386"/>
    <cellStyle name="Normal 3 4 8 6 6" xfId="27387"/>
    <cellStyle name="Normal 3 4 8 6 7" xfId="37864"/>
    <cellStyle name="Normal 3 4 8 7" xfId="27388"/>
    <cellStyle name="Normal 3 4 8 7 2" xfId="27389"/>
    <cellStyle name="Normal 3 4 8 8" xfId="27390"/>
    <cellStyle name="Normal 3 4 8 8 2" xfId="27391"/>
    <cellStyle name="Normal 3 4 8 9" xfId="27392"/>
    <cellStyle name="Normal 3 4 8 9 2" xfId="27393"/>
    <cellStyle name="Normal 3 4 8_Actual" xfId="27394"/>
    <cellStyle name="Normal 3 4 9" xfId="27395"/>
    <cellStyle name="Normal 3 4 9 10" xfId="27396"/>
    <cellStyle name="Normal 3 4 9 11" xfId="27397"/>
    <cellStyle name="Normal 3 4 9 12" xfId="37865"/>
    <cellStyle name="Normal 3 4 9 2" xfId="27398"/>
    <cellStyle name="Normal 3 4 9 2 2" xfId="27399"/>
    <cellStyle name="Normal 3 4 9 2 2 2" xfId="27400"/>
    <cellStyle name="Normal 3 4 9 2 2 2 2" xfId="27401"/>
    <cellStyle name="Normal 3 4 9 2 2 3" xfId="27402"/>
    <cellStyle name="Normal 3 4 9 2 2 3 2" xfId="27403"/>
    <cellStyle name="Normal 3 4 9 2 2 4" xfId="27404"/>
    <cellStyle name="Normal 3 4 9 2 2 4 2" xfId="27405"/>
    <cellStyle name="Normal 3 4 9 2 2 5" xfId="27406"/>
    <cellStyle name="Normal 3 4 9 2 2 6" xfId="27407"/>
    <cellStyle name="Normal 3 4 9 2 2 7" xfId="37866"/>
    <cellStyle name="Normal 3 4 9 2 3" xfId="27408"/>
    <cellStyle name="Normal 3 4 9 2 3 2" xfId="27409"/>
    <cellStyle name="Normal 3 4 9 2 4" xfId="27410"/>
    <cellStyle name="Normal 3 4 9 2 4 2" xfId="27411"/>
    <cellStyle name="Normal 3 4 9 2 5" xfId="27412"/>
    <cellStyle name="Normal 3 4 9 2 5 2" xfId="27413"/>
    <cellStyle name="Normal 3 4 9 2 6" xfId="27414"/>
    <cellStyle name="Normal 3 4 9 2 7" xfId="27415"/>
    <cellStyle name="Normal 3 4 9 2 8" xfId="27416"/>
    <cellStyle name="Normal 3 4 9 2 9" xfId="37867"/>
    <cellStyle name="Normal 3 4 9 3" xfId="27417"/>
    <cellStyle name="Normal 3 4 9 3 2" xfId="27418"/>
    <cellStyle name="Normal 3 4 9 3 2 2" xfId="27419"/>
    <cellStyle name="Normal 3 4 9 3 3" xfId="27420"/>
    <cellStyle name="Normal 3 4 9 3 3 2" xfId="27421"/>
    <cellStyle name="Normal 3 4 9 3 4" xfId="27422"/>
    <cellStyle name="Normal 3 4 9 3 4 2" xfId="27423"/>
    <cellStyle name="Normal 3 4 9 3 5" xfId="27424"/>
    <cellStyle name="Normal 3 4 9 3 6" xfId="27425"/>
    <cellStyle name="Normal 3 4 9 3 7" xfId="37868"/>
    <cellStyle name="Normal 3 4 9 4" xfId="27426"/>
    <cellStyle name="Normal 3 4 9 4 2" xfId="27427"/>
    <cellStyle name="Normal 3 4 9 5" xfId="27428"/>
    <cellStyle name="Normal 3 4 9 5 2" xfId="27429"/>
    <cellStyle name="Normal 3 4 9 6" xfId="27430"/>
    <cellStyle name="Normal 3 4 9 6 2" xfId="27431"/>
    <cellStyle name="Normal 3 4 9 7" xfId="27432"/>
    <cellStyle name="Normal 3 4 9 8" xfId="27433"/>
    <cellStyle name="Normal 3 4 9 9" xfId="27434"/>
    <cellStyle name="Normal 3 4_Actual" xfId="27435"/>
    <cellStyle name="Normal 3 40" xfId="27436"/>
    <cellStyle name="Normal 3 41" xfId="27437"/>
    <cellStyle name="Normal 3 42" xfId="27438"/>
    <cellStyle name="Normal 3 43" xfId="27439"/>
    <cellStyle name="Normal 3 44" xfId="27440"/>
    <cellStyle name="Normal 3 45" xfId="27441"/>
    <cellStyle name="Normal 3 46" xfId="27442"/>
    <cellStyle name="Normal 3 47" xfId="27443"/>
    <cellStyle name="Normal 3 48" xfId="27444"/>
    <cellStyle name="Normal 3 49" xfId="27445"/>
    <cellStyle name="Normal 3 5" xfId="27446"/>
    <cellStyle name="Normal 3 5 10" xfId="27447"/>
    <cellStyle name="Normal 3 5 10 10" xfId="27448"/>
    <cellStyle name="Normal 3 5 10 11" xfId="27449"/>
    <cellStyle name="Normal 3 5 10 12" xfId="37869"/>
    <cellStyle name="Normal 3 5 10 2" xfId="27450"/>
    <cellStyle name="Normal 3 5 10 2 2" xfId="27451"/>
    <cellStyle name="Normal 3 5 10 2 2 2" xfId="27452"/>
    <cellStyle name="Normal 3 5 10 2 2 2 2" xfId="27453"/>
    <cellStyle name="Normal 3 5 10 2 2 3" xfId="27454"/>
    <cellStyle name="Normal 3 5 10 2 2 3 2" xfId="27455"/>
    <cellStyle name="Normal 3 5 10 2 2 4" xfId="27456"/>
    <cellStyle name="Normal 3 5 10 2 2 4 2" xfId="27457"/>
    <cellStyle name="Normal 3 5 10 2 2 5" xfId="27458"/>
    <cellStyle name="Normal 3 5 10 2 2 6" xfId="27459"/>
    <cellStyle name="Normal 3 5 10 2 2 7" xfId="37870"/>
    <cellStyle name="Normal 3 5 10 2 3" xfId="27460"/>
    <cellStyle name="Normal 3 5 10 2 3 2" xfId="27461"/>
    <cellStyle name="Normal 3 5 10 2 4" xfId="27462"/>
    <cellStyle name="Normal 3 5 10 2 4 2" xfId="27463"/>
    <cellStyle name="Normal 3 5 10 2 5" xfId="27464"/>
    <cellStyle name="Normal 3 5 10 2 5 2" xfId="27465"/>
    <cellStyle name="Normal 3 5 10 2 6" xfId="27466"/>
    <cellStyle name="Normal 3 5 10 2 7" xfId="27467"/>
    <cellStyle name="Normal 3 5 10 2 8" xfId="27468"/>
    <cellStyle name="Normal 3 5 10 2 9" xfId="37871"/>
    <cellStyle name="Normal 3 5 10 3" xfId="27469"/>
    <cellStyle name="Normal 3 5 10 3 2" xfId="27470"/>
    <cellStyle name="Normal 3 5 10 3 2 2" xfId="27471"/>
    <cellStyle name="Normal 3 5 10 3 3" xfId="27472"/>
    <cellStyle name="Normal 3 5 10 3 3 2" xfId="27473"/>
    <cellStyle name="Normal 3 5 10 3 4" xfId="27474"/>
    <cellStyle name="Normal 3 5 10 3 4 2" xfId="27475"/>
    <cellStyle name="Normal 3 5 10 3 5" xfId="27476"/>
    <cellStyle name="Normal 3 5 10 3 6" xfId="27477"/>
    <cellStyle name="Normal 3 5 10 3 7" xfId="37872"/>
    <cellStyle name="Normal 3 5 10 4" xfId="27478"/>
    <cellStyle name="Normal 3 5 10 4 2" xfId="27479"/>
    <cellStyle name="Normal 3 5 10 5" xfId="27480"/>
    <cellStyle name="Normal 3 5 10 5 2" xfId="27481"/>
    <cellStyle name="Normal 3 5 10 6" xfId="27482"/>
    <cellStyle name="Normal 3 5 10 6 2" xfId="27483"/>
    <cellStyle name="Normal 3 5 10 7" xfId="27484"/>
    <cellStyle name="Normal 3 5 10 8" xfId="27485"/>
    <cellStyle name="Normal 3 5 10 9" xfId="27486"/>
    <cellStyle name="Normal 3 5 11" xfId="27487"/>
    <cellStyle name="Normal 3 5 11 10" xfId="27488"/>
    <cellStyle name="Normal 3 5 11 11" xfId="27489"/>
    <cellStyle name="Normal 3 5 11 12" xfId="37873"/>
    <cellStyle name="Normal 3 5 11 2" xfId="27490"/>
    <cellStyle name="Normal 3 5 11 2 2" xfId="27491"/>
    <cellStyle name="Normal 3 5 11 2 2 2" xfId="27492"/>
    <cellStyle name="Normal 3 5 11 2 2 2 2" xfId="27493"/>
    <cellStyle name="Normal 3 5 11 2 2 3" xfId="27494"/>
    <cellStyle name="Normal 3 5 11 2 2 3 2" xfId="27495"/>
    <cellStyle name="Normal 3 5 11 2 2 4" xfId="27496"/>
    <cellStyle name="Normal 3 5 11 2 2 4 2" xfId="27497"/>
    <cellStyle name="Normal 3 5 11 2 2 5" xfId="27498"/>
    <cellStyle name="Normal 3 5 11 2 2 6" xfId="27499"/>
    <cellStyle name="Normal 3 5 11 2 2 7" xfId="37874"/>
    <cellStyle name="Normal 3 5 11 2 3" xfId="27500"/>
    <cellStyle name="Normal 3 5 11 2 3 2" xfId="27501"/>
    <cellStyle name="Normal 3 5 11 2 4" xfId="27502"/>
    <cellStyle name="Normal 3 5 11 2 4 2" xfId="27503"/>
    <cellStyle name="Normal 3 5 11 2 5" xfId="27504"/>
    <cellStyle name="Normal 3 5 11 2 5 2" xfId="27505"/>
    <cellStyle name="Normal 3 5 11 2 6" xfId="27506"/>
    <cellStyle name="Normal 3 5 11 2 7" xfId="27507"/>
    <cellStyle name="Normal 3 5 11 2 8" xfId="27508"/>
    <cellStyle name="Normal 3 5 11 2 9" xfId="37875"/>
    <cellStyle name="Normal 3 5 11 3" xfId="27509"/>
    <cellStyle name="Normal 3 5 11 3 2" xfId="27510"/>
    <cellStyle name="Normal 3 5 11 3 2 2" xfId="27511"/>
    <cellStyle name="Normal 3 5 11 3 3" xfId="27512"/>
    <cellStyle name="Normal 3 5 11 3 3 2" xfId="27513"/>
    <cellStyle name="Normal 3 5 11 3 4" xfId="27514"/>
    <cellStyle name="Normal 3 5 11 3 4 2" xfId="27515"/>
    <cellStyle name="Normal 3 5 11 3 5" xfId="27516"/>
    <cellStyle name="Normal 3 5 11 3 6" xfId="27517"/>
    <cellStyle name="Normal 3 5 11 3 7" xfId="37876"/>
    <cellStyle name="Normal 3 5 11 4" xfId="27518"/>
    <cellStyle name="Normal 3 5 11 4 2" xfId="27519"/>
    <cellStyle name="Normal 3 5 11 5" xfId="27520"/>
    <cellStyle name="Normal 3 5 11 5 2" xfId="27521"/>
    <cellStyle name="Normal 3 5 11 6" xfId="27522"/>
    <cellStyle name="Normal 3 5 11 6 2" xfId="27523"/>
    <cellStyle name="Normal 3 5 11 7" xfId="27524"/>
    <cellStyle name="Normal 3 5 11 8" xfId="27525"/>
    <cellStyle name="Normal 3 5 11 9" xfId="27526"/>
    <cellStyle name="Normal 3 5 12" xfId="27527"/>
    <cellStyle name="Normal 3 5 12 10" xfId="27528"/>
    <cellStyle name="Normal 3 5 12 11" xfId="37877"/>
    <cellStyle name="Normal 3 5 12 2" xfId="27529"/>
    <cellStyle name="Normal 3 5 12 2 2" xfId="27530"/>
    <cellStyle name="Normal 3 5 12 2 2 2" xfId="27531"/>
    <cellStyle name="Normal 3 5 12 2 3" xfId="27532"/>
    <cellStyle name="Normal 3 5 12 2 3 2" xfId="27533"/>
    <cellStyle name="Normal 3 5 12 2 4" xfId="27534"/>
    <cellStyle name="Normal 3 5 12 2 4 2" xfId="27535"/>
    <cellStyle name="Normal 3 5 12 2 5" xfId="27536"/>
    <cellStyle name="Normal 3 5 12 2 6" xfId="27537"/>
    <cellStyle name="Normal 3 5 12 2 7" xfId="37878"/>
    <cellStyle name="Normal 3 5 12 3" xfId="27538"/>
    <cellStyle name="Normal 3 5 12 3 2" xfId="27539"/>
    <cellStyle name="Normal 3 5 12 4" xfId="27540"/>
    <cellStyle name="Normal 3 5 12 4 2" xfId="27541"/>
    <cellStyle name="Normal 3 5 12 5" xfId="27542"/>
    <cellStyle name="Normal 3 5 12 5 2" xfId="27543"/>
    <cellStyle name="Normal 3 5 12 6" xfId="27544"/>
    <cellStyle name="Normal 3 5 12 7" xfId="27545"/>
    <cellStyle name="Normal 3 5 12 8" xfId="27546"/>
    <cellStyle name="Normal 3 5 12 9" xfId="27547"/>
    <cellStyle name="Normal 3 5 13" xfId="27548"/>
    <cellStyle name="Normal 3 5 13 2" xfId="27549"/>
    <cellStyle name="Normal 3 5 13 2 2" xfId="27550"/>
    <cellStyle name="Normal 3 5 13 2 2 2" xfId="27551"/>
    <cellStyle name="Normal 3 5 13 2 3" xfId="27552"/>
    <cellStyle name="Normal 3 5 13 2 3 2" xfId="27553"/>
    <cellStyle name="Normal 3 5 13 2 4" xfId="27554"/>
    <cellStyle name="Normal 3 5 13 2 4 2" xfId="27555"/>
    <cellStyle name="Normal 3 5 13 2 5" xfId="27556"/>
    <cellStyle name="Normal 3 5 13 2 6" xfId="27557"/>
    <cellStyle name="Normal 3 5 13 2 7" xfId="37879"/>
    <cellStyle name="Normal 3 5 13 3" xfId="27558"/>
    <cellStyle name="Normal 3 5 13 3 2" xfId="27559"/>
    <cellStyle name="Normal 3 5 13 4" xfId="27560"/>
    <cellStyle name="Normal 3 5 13 4 2" xfId="27561"/>
    <cellStyle name="Normal 3 5 13 5" xfId="27562"/>
    <cellStyle name="Normal 3 5 13 5 2" xfId="27563"/>
    <cellStyle name="Normal 3 5 13 6" xfId="27564"/>
    <cellStyle name="Normal 3 5 13 7" xfId="27565"/>
    <cellStyle name="Normal 3 5 13 8" xfId="37880"/>
    <cellStyle name="Normal 3 5 14" xfId="27566"/>
    <cellStyle name="Normal 3 5 15" xfId="27567"/>
    <cellStyle name="Normal 3 5 15 2" xfId="27568"/>
    <cellStyle name="Normal 3 5 15 2 2" xfId="27569"/>
    <cellStyle name="Normal 3 5 15 2 2 2" xfId="27570"/>
    <cellStyle name="Normal 3 5 15 2 3" xfId="27571"/>
    <cellStyle name="Normal 3 5 15 2 3 2" xfId="27572"/>
    <cellStyle name="Normal 3 5 15 2 4" xfId="27573"/>
    <cellStyle name="Normal 3 5 15 2 4 2" xfId="27574"/>
    <cellStyle name="Normal 3 5 15 2 5" xfId="27575"/>
    <cellStyle name="Normal 3 5 15 2 6" xfId="27576"/>
    <cellStyle name="Normal 3 5 15 2 7" xfId="37881"/>
    <cellStyle name="Normal 3 5 15 3" xfId="27577"/>
    <cellStyle name="Normal 3 5 15 3 2" xfId="27578"/>
    <cellStyle name="Normal 3 5 15 4" xfId="27579"/>
    <cellStyle name="Normal 3 5 15 4 2" xfId="27580"/>
    <cellStyle name="Normal 3 5 15 5" xfId="27581"/>
    <cellStyle name="Normal 3 5 15 5 2" xfId="27582"/>
    <cellStyle name="Normal 3 5 15 6" xfId="27583"/>
    <cellStyle name="Normal 3 5 15 7" xfId="27584"/>
    <cellStyle name="Normal 3 5 15 8" xfId="37882"/>
    <cellStyle name="Normal 3 5 16" xfId="27585"/>
    <cellStyle name="Normal 3 5 16 2" xfId="27586"/>
    <cellStyle name="Normal 3 5 16 2 2" xfId="27587"/>
    <cellStyle name="Normal 3 5 16 3" xfId="27588"/>
    <cellStyle name="Normal 3 5 16 3 2" xfId="27589"/>
    <cellStyle name="Normal 3 5 16 4" xfId="27590"/>
    <cellStyle name="Normal 3 5 16 4 2" xfId="27591"/>
    <cellStyle name="Normal 3 5 16 5" xfId="27592"/>
    <cellStyle name="Normal 3 5 16 6" xfId="27593"/>
    <cellStyle name="Normal 3 5 16 7" xfId="37883"/>
    <cellStyle name="Normal 3 5 17" xfId="27594"/>
    <cellStyle name="Normal 3 5 17 2" xfId="27595"/>
    <cellStyle name="Normal 3 5 17 2 2" xfId="27596"/>
    <cellStyle name="Normal 3 5 17 3" xfId="27597"/>
    <cellStyle name="Normal 3 5 17 3 2" xfId="27598"/>
    <cellStyle name="Normal 3 5 17 4" xfId="27599"/>
    <cellStyle name="Normal 3 5 18" xfId="27600"/>
    <cellStyle name="Normal 3 5 18 2" xfId="27601"/>
    <cellStyle name="Normal 3 5 18 2 2" xfId="27602"/>
    <cellStyle name="Normal 3 5 18 3" xfId="27603"/>
    <cellStyle name="Normal 3 5 19" xfId="27604"/>
    <cellStyle name="Normal 3 5 19 2" xfId="27605"/>
    <cellStyle name="Normal 3 5 2" xfId="27606"/>
    <cellStyle name="Normal 3 5 2 10" xfId="27607"/>
    <cellStyle name="Normal 3 5 2 10 2" xfId="27608"/>
    <cellStyle name="Normal 3 5 2 10 2 2" xfId="27609"/>
    <cellStyle name="Normal 3 5 2 10 3" xfId="27610"/>
    <cellStyle name="Normal 3 5 2 10 3 2" xfId="27611"/>
    <cellStyle name="Normal 3 5 2 10 4" xfId="27612"/>
    <cellStyle name="Normal 3 5 2 10 4 2" xfId="27613"/>
    <cellStyle name="Normal 3 5 2 10 5" xfId="27614"/>
    <cellStyle name="Normal 3 5 2 10 6" xfId="27615"/>
    <cellStyle name="Normal 3 5 2 10 7" xfId="37884"/>
    <cellStyle name="Normal 3 5 2 11" xfId="27616"/>
    <cellStyle name="Normal 3 5 2 11 2" xfId="27617"/>
    <cellStyle name="Normal 3 5 2 11 2 2" xfId="27618"/>
    <cellStyle name="Normal 3 5 2 11 3" xfId="27619"/>
    <cellStyle name="Normal 3 5 2 11 3 2" xfId="27620"/>
    <cellStyle name="Normal 3 5 2 11 4" xfId="27621"/>
    <cellStyle name="Normal 3 5 2 12" xfId="27622"/>
    <cellStyle name="Normal 3 5 2 12 2" xfId="27623"/>
    <cellStyle name="Normal 3 5 2 12 2 2" xfId="27624"/>
    <cellStyle name="Normal 3 5 2 12 3" xfId="27625"/>
    <cellStyle name="Normal 3 5 2 13" xfId="27626"/>
    <cellStyle name="Normal 3 5 2 13 2" xfId="27627"/>
    <cellStyle name="Normal 3 5 2 14" xfId="27628"/>
    <cellStyle name="Normal 3 5 2 14 2" xfId="27629"/>
    <cellStyle name="Normal 3 5 2 15" xfId="27630"/>
    <cellStyle name="Normal 3 5 2 15 2" xfId="27631"/>
    <cellStyle name="Normal 3 5 2 16" xfId="27632"/>
    <cellStyle name="Normal 3 5 2 16 2" xfId="27633"/>
    <cellStyle name="Normal 3 5 2 17" xfId="27634"/>
    <cellStyle name="Normal 3 5 2 17 2" xfId="27635"/>
    <cellStyle name="Normal 3 5 2 18" xfId="27636"/>
    <cellStyle name="Normal 3 5 2 18 2" xfId="27637"/>
    <cellStyle name="Normal 3 5 2 19" xfId="27638"/>
    <cellStyle name="Normal 3 5 2 2" xfId="27639"/>
    <cellStyle name="Normal 3 5 2 2 10" xfId="27640"/>
    <cellStyle name="Normal 3 5 2 2 11" xfId="27641"/>
    <cellStyle name="Normal 3 5 2 2 12" xfId="27642"/>
    <cellStyle name="Normal 3 5 2 2 13" xfId="27643"/>
    <cellStyle name="Normal 3 5 2 2 14" xfId="27644"/>
    <cellStyle name="Normal 3 5 2 2 15" xfId="37885"/>
    <cellStyle name="Normal 3 5 2 2 2" xfId="27645"/>
    <cellStyle name="Normal 3 5 2 2 2 10" xfId="27646"/>
    <cellStyle name="Normal 3 5 2 2 2 11" xfId="27647"/>
    <cellStyle name="Normal 3 5 2 2 2 12" xfId="27648"/>
    <cellStyle name="Normal 3 5 2 2 2 13" xfId="37886"/>
    <cellStyle name="Normal 3 5 2 2 2 2" xfId="27649"/>
    <cellStyle name="Normal 3 5 2 2 2 2 10" xfId="27650"/>
    <cellStyle name="Normal 3 5 2 2 2 2 11" xfId="27651"/>
    <cellStyle name="Normal 3 5 2 2 2 2 12" xfId="37887"/>
    <cellStyle name="Normal 3 5 2 2 2 2 2" xfId="27652"/>
    <cellStyle name="Normal 3 5 2 2 2 2 2 2" xfId="27653"/>
    <cellStyle name="Normal 3 5 2 2 2 2 2 2 2" xfId="27654"/>
    <cellStyle name="Normal 3 5 2 2 2 2 2 2 2 2" xfId="27655"/>
    <cellStyle name="Normal 3 5 2 2 2 2 2 2 3" xfId="27656"/>
    <cellStyle name="Normal 3 5 2 2 2 2 2 2 3 2" xfId="27657"/>
    <cellStyle name="Normal 3 5 2 2 2 2 2 2 4" xfId="27658"/>
    <cellStyle name="Normal 3 5 2 2 2 2 2 2 4 2" xfId="27659"/>
    <cellStyle name="Normal 3 5 2 2 2 2 2 2 5" xfId="27660"/>
    <cellStyle name="Normal 3 5 2 2 2 2 2 2 6" xfId="27661"/>
    <cellStyle name="Normal 3 5 2 2 2 2 2 2 7" xfId="37888"/>
    <cellStyle name="Normal 3 5 2 2 2 2 2 3" xfId="27662"/>
    <cellStyle name="Normal 3 5 2 2 2 2 2 3 2" xfId="27663"/>
    <cellStyle name="Normal 3 5 2 2 2 2 2 4" xfId="27664"/>
    <cellStyle name="Normal 3 5 2 2 2 2 2 4 2" xfId="27665"/>
    <cellStyle name="Normal 3 5 2 2 2 2 2 5" xfId="27666"/>
    <cellStyle name="Normal 3 5 2 2 2 2 2 5 2" xfId="27667"/>
    <cellStyle name="Normal 3 5 2 2 2 2 2 6" xfId="27668"/>
    <cellStyle name="Normal 3 5 2 2 2 2 2 7" xfId="27669"/>
    <cellStyle name="Normal 3 5 2 2 2 2 2 8" xfId="27670"/>
    <cellStyle name="Normal 3 5 2 2 2 2 2 9" xfId="37889"/>
    <cellStyle name="Normal 3 5 2 2 2 2 3" xfId="27671"/>
    <cellStyle name="Normal 3 5 2 2 2 2 3 2" xfId="27672"/>
    <cellStyle name="Normal 3 5 2 2 2 2 3 2 2" xfId="27673"/>
    <cellStyle name="Normal 3 5 2 2 2 2 3 3" xfId="27674"/>
    <cellStyle name="Normal 3 5 2 2 2 2 3 3 2" xfId="27675"/>
    <cellStyle name="Normal 3 5 2 2 2 2 3 4" xfId="27676"/>
    <cellStyle name="Normal 3 5 2 2 2 2 3 4 2" xfId="27677"/>
    <cellStyle name="Normal 3 5 2 2 2 2 3 5" xfId="27678"/>
    <cellStyle name="Normal 3 5 2 2 2 2 3 6" xfId="27679"/>
    <cellStyle name="Normal 3 5 2 2 2 2 3 7" xfId="37890"/>
    <cellStyle name="Normal 3 5 2 2 2 2 4" xfId="27680"/>
    <cellStyle name="Normal 3 5 2 2 2 2 4 2" xfId="27681"/>
    <cellStyle name="Normal 3 5 2 2 2 2 5" xfId="27682"/>
    <cellStyle name="Normal 3 5 2 2 2 2 5 2" xfId="27683"/>
    <cellStyle name="Normal 3 5 2 2 2 2 6" xfId="27684"/>
    <cellStyle name="Normal 3 5 2 2 2 2 6 2" xfId="27685"/>
    <cellStyle name="Normal 3 5 2 2 2 2 7" xfId="27686"/>
    <cellStyle name="Normal 3 5 2 2 2 2 8" xfId="27687"/>
    <cellStyle name="Normal 3 5 2 2 2 2 9" xfId="27688"/>
    <cellStyle name="Normal 3 5 2 2 2 3" xfId="27689"/>
    <cellStyle name="Normal 3 5 2 2 2 3 2" xfId="27690"/>
    <cellStyle name="Normal 3 5 2 2 2 3 2 2" xfId="27691"/>
    <cellStyle name="Normal 3 5 2 2 2 3 2 2 2" xfId="27692"/>
    <cellStyle name="Normal 3 5 2 2 2 3 2 3" xfId="27693"/>
    <cellStyle name="Normal 3 5 2 2 2 3 2 3 2" xfId="27694"/>
    <cellStyle name="Normal 3 5 2 2 2 3 2 4" xfId="27695"/>
    <cellStyle name="Normal 3 5 2 2 2 3 2 4 2" xfId="27696"/>
    <cellStyle name="Normal 3 5 2 2 2 3 2 5" xfId="27697"/>
    <cellStyle name="Normal 3 5 2 2 2 3 2 6" xfId="27698"/>
    <cellStyle name="Normal 3 5 2 2 2 3 2 7" xfId="37891"/>
    <cellStyle name="Normal 3 5 2 2 2 3 3" xfId="27699"/>
    <cellStyle name="Normal 3 5 2 2 2 3 3 2" xfId="27700"/>
    <cellStyle name="Normal 3 5 2 2 2 3 4" xfId="27701"/>
    <cellStyle name="Normal 3 5 2 2 2 3 4 2" xfId="27702"/>
    <cellStyle name="Normal 3 5 2 2 2 3 5" xfId="27703"/>
    <cellStyle name="Normal 3 5 2 2 2 3 5 2" xfId="27704"/>
    <cellStyle name="Normal 3 5 2 2 2 3 6" xfId="27705"/>
    <cellStyle name="Normal 3 5 2 2 2 3 7" xfId="27706"/>
    <cellStyle name="Normal 3 5 2 2 2 3 8" xfId="27707"/>
    <cellStyle name="Normal 3 5 2 2 2 3 9" xfId="37892"/>
    <cellStyle name="Normal 3 5 2 2 2 4" xfId="27708"/>
    <cellStyle name="Normal 3 5 2 2 2 4 2" xfId="27709"/>
    <cellStyle name="Normal 3 5 2 2 2 4 2 2" xfId="27710"/>
    <cellStyle name="Normal 3 5 2 2 2 4 3" xfId="27711"/>
    <cellStyle name="Normal 3 5 2 2 2 4 3 2" xfId="27712"/>
    <cellStyle name="Normal 3 5 2 2 2 4 4" xfId="27713"/>
    <cellStyle name="Normal 3 5 2 2 2 4 4 2" xfId="27714"/>
    <cellStyle name="Normal 3 5 2 2 2 4 5" xfId="27715"/>
    <cellStyle name="Normal 3 5 2 2 2 4 6" xfId="27716"/>
    <cellStyle name="Normal 3 5 2 2 2 4 7" xfId="37893"/>
    <cellStyle name="Normal 3 5 2 2 2 5" xfId="27717"/>
    <cellStyle name="Normal 3 5 2 2 2 5 2" xfId="27718"/>
    <cellStyle name="Normal 3 5 2 2 2 6" xfId="27719"/>
    <cellStyle name="Normal 3 5 2 2 2 6 2" xfId="27720"/>
    <cellStyle name="Normal 3 5 2 2 2 7" xfId="27721"/>
    <cellStyle name="Normal 3 5 2 2 2 7 2" xfId="27722"/>
    <cellStyle name="Normal 3 5 2 2 2 8" xfId="27723"/>
    <cellStyle name="Normal 3 5 2 2 2 9" xfId="27724"/>
    <cellStyle name="Normal 3 5 2 2 2_Actual" xfId="27725"/>
    <cellStyle name="Normal 3 5 2 2 3" xfId="27726"/>
    <cellStyle name="Normal 3 5 2 2 3 10" xfId="27727"/>
    <cellStyle name="Normal 3 5 2 2 3 11" xfId="27728"/>
    <cellStyle name="Normal 3 5 2 2 3 12" xfId="27729"/>
    <cellStyle name="Normal 3 5 2 2 3 13" xfId="37894"/>
    <cellStyle name="Normal 3 5 2 2 3 2" xfId="27730"/>
    <cellStyle name="Normal 3 5 2 2 3 2 10" xfId="27731"/>
    <cellStyle name="Normal 3 5 2 2 3 2 11" xfId="27732"/>
    <cellStyle name="Normal 3 5 2 2 3 2 12" xfId="37895"/>
    <cellStyle name="Normal 3 5 2 2 3 2 2" xfId="27733"/>
    <cellStyle name="Normal 3 5 2 2 3 2 2 2" xfId="27734"/>
    <cellStyle name="Normal 3 5 2 2 3 2 2 2 2" xfId="27735"/>
    <cellStyle name="Normal 3 5 2 2 3 2 2 2 2 2" xfId="27736"/>
    <cellStyle name="Normal 3 5 2 2 3 2 2 2 3" xfId="27737"/>
    <cellStyle name="Normal 3 5 2 2 3 2 2 2 3 2" xfId="27738"/>
    <cellStyle name="Normal 3 5 2 2 3 2 2 2 4" xfId="27739"/>
    <cellStyle name="Normal 3 5 2 2 3 2 2 2 4 2" xfId="27740"/>
    <cellStyle name="Normal 3 5 2 2 3 2 2 2 5" xfId="27741"/>
    <cellStyle name="Normal 3 5 2 2 3 2 2 2 6" xfId="27742"/>
    <cellStyle name="Normal 3 5 2 2 3 2 2 2 7" xfId="37896"/>
    <cellStyle name="Normal 3 5 2 2 3 2 2 3" xfId="27743"/>
    <cellStyle name="Normal 3 5 2 2 3 2 2 3 2" xfId="27744"/>
    <cellStyle name="Normal 3 5 2 2 3 2 2 4" xfId="27745"/>
    <cellStyle name="Normal 3 5 2 2 3 2 2 4 2" xfId="27746"/>
    <cellStyle name="Normal 3 5 2 2 3 2 2 5" xfId="27747"/>
    <cellStyle name="Normal 3 5 2 2 3 2 2 5 2" xfId="27748"/>
    <cellStyle name="Normal 3 5 2 2 3 2 2 6" xfId="27749"/>
    <cellStyle name="Normal 3 5 2 2 3 2 2 7" xfId="27750"/>
    <cellStyle name="Normal 3 5 2 2 3 2 2 8" xfId="27751"/>
    <cellStyle name="Normal 3 5 2 2 3 2 2 9" xfId="37897"/>
    <cellStyle name="Normal 3 5 2 2 3 2 3" xfId="27752"/>
    <cellStyle name="Normal 3 5 2 2 3 2 3 2" xfId="27753"/>
    <cellStyle name="Normal 3 5 2 2 3 2 3 2 2" xfId="27754"/>
    <cellStyle name="Normal 3 5 2 2 3 2 3 3" xfId="27755"/>
    <cellStyle name="Normal 3 5 2 2 3 2 3 3 2" xfId="27756"/>
    <cellStyle name="Normal 3 5 2 2 3 2 3 4" xfId="27757"/>
    <cellStyle name="Normal 3 5 2 2 3 2 3 4 2" xfId="27758"/>
    <cellStyle name="Normal 3 5 2 2 3 2 3 5" xfId="27759"/>
    <cellStyle name="Normal 3 5 2 2 3 2 3 6" xfId="27760"/>
    <cellStyle name="Normal 3 5 2 2 3 2 3 7" xfId="37898"/>
    <cellStyle name="Normal 3 5 2 2 3 2 4" xfId="27761"/>
    <cellStyle name="Normal 3 5 2 2 3 2 4 2" xfId="27762"/>
    <cellStyle name="Normal 3 5 2 2 3 2 5" xfId="27763"/>
    <cellStyle name="Normal 3 5 2 2 3 2 5 2" xfId="27764"/>
    <cellStyle name="Normal 3 5 2 2 3 2 6" xfId="27765"/>
    <cellStyle name="Normal 3 5 2 2 3 2 6 2" xfId="27766"/>
    <cellStyle name="Normal 3 5 2 2 3 2 7" xfId="27767"/>
    <cellStyle name="Normal 3 5 2 2 3 2 8" xfId="27768"/>
    <cellStyle name="Normal 3 5 2 2 3 2 9" xfId="27769"/>
    <cellStyle name="Normal 3 5 2 2 3 3" xfId="27770"/>
    <cellStyle name="Normal 3 5 2 2 3 3 2" xfId="27771"/>
    <cellStyle name="Normal 3 5 2 2 3 3 2 2" xfId="27772"/>
    <cellStyle name="Normal 3 5 2 2 3 3 2 2 2" xfId="27773"/>
    <cellStyle name="Normal 3 5 2 2 3 3 2 3" xfId="27774"/>
    <cellStyle name="Normal 3 5 2 2 3 3 2 3 2" xfId="27775"/>
    <cellStyle name="Normal 3 5 2 2 3 3 2 4" xfId="27776"/>
    <cellStyle name="Normal 3 5 2 2 3 3 2 4 2" xfId="27777"/>
    <cellStyle name="Normal 3 5 2 2 3 3 2 5" xfId="27778"/>
    <cellStyle name="Normal 3 5 2 2 3 3 2 6" xfId="27779"/>
    <cellStyle name="Normal 3 5 2 2 3 3 2 7" xfId="37899"/>
    <cellStyle name="Normal 3 5 2 2 3 3 3" xfId="27780"/>
    <cellStyle name="Normal 3 5 2 2 3 3 3 2" xfId="27781"/>
    <cellStyle name="Normal 3 5 2 2 3 3 4" xfId="27782"/>
    <cellStyle name="Normal 3 5 2 2 3 3 4 2" xfId="27783"/>
    <cellStyle name="Normal 3 5 2 2 3 3 5" xfId="27784"/>
    <cellStyle name="Normal 3 5 2 2 3 3 5 2" xfId="27785"/>
    <cellStyle name="Normal 3 5 2 2 3 3 6" xfId="27786"/>
    <cellStyle name="Normal 3 5 2 2 3 3 7" xfId="27787"/>
    <cellStyle name="Normal 3 5 2 2 3 3 8" xfId="27788"/>
    <cellStyle name="Normal 3 5 2 2 3 3 9" xfId="37900"/>
    <cellStyle name="Normal 3 5 2 2 3 4" xfId="27789"/>
    <cellStyle name="Normal 3 5 2 2 3 4 2" xfId="27790"/>
    <cellStyle name="Normal 3 5 2 2 3 4 2 2" xfId="27791"/>
    <cellStyle name="Normal 3 5 2 2 3 4 3" xfId="27792"/>
    <cellStyle name="Normal 3 5 2 2 3 4 3 2" xfId="27793"/>
    <cellStyle name="Normal 3 5 2 2 3 4 4" xfId="27794"/>
    <cellStyle name="Normal 3 5 2 2 3 4 4 2" xfId="27795"/>
    <cellStyle name="Normal 3 5 2 2 3 4 5" xfId="27796"/>
    <cellStyle name="Normal 3 5 2 2 3 4 6" xfId="27797"/>
    <cellStyle name="Normal 3 5 2 2 3 4 7" xfId="37901"/>
    <cellStyle name="Normal 3 5 2 2 3 5" xfId="27798"/>
    <cellStyle name="Normal 3 5 2 2 3 5 2" xfId="27799"/>
    <cellStyle name="Normal 3 5 2 2 3 6" xfId="27800"/>
    <cellStyle name="Normal 3 5 2 2 3 6 2" xfId="27801"/>
    <cellStyle name="Normal 3 5 2 2 3 7" xfId="27802"/>
    <cellStyle name="Normal 3 5 2 2 3 7 2" xfId="27803"/>
    <cellStyle name="Normal 3 5 2 2 3 8" xfId="27804"/>
    <cellStyle name="Normal 3 5 2 2 3 9" xfId="27805"/>
    <cellStyle name="Normal 3 5 2 2 3_Actual" xfId="27806"/>
    <cellStyle name="Normal 3 5 2 2 4" xfId="27807"/>
    <cellStyle name="Normal 3 5 2 2 4 10" xfId="27808"/>
    <cellStyle name="Normal 3 5 2 2 4 11" xfId="27809"/>
    <cellStyle name="Normal 3 5 2 2 4 12" xfId="37902"/>
    <cellStyle name="Normal 3 5 2 2 4 2" xfId="27810"/>
    <cellStyle name="Normal 3 5 2 2 4 2 2" xfId="27811"/>
    <cellStyle name="Normal 3 5 2 2 4 2 2 2" xfId="27812"/>
    <cellStyle name="Normal 3 5 2 2 4 2 2 2 2" xfId="27813"/>
    <cellStyle name="Normal 3 5 2 2 4 2 2 3" xfId="27814"/>
    <cellStyle name="Normal 3 5 2 2 4 2 2 3 2" xfId="27815"/>
    <cellStyle name="Normal 3 5 2 2 4 2 2 4" xfId="27816"/>
    <cellStyle name="Normal 3 5 2 2 4 2 2 4 2" xfId="27817"/>
    <cellStyle name="Normal 3 5 2 2 4 2 2 5" xfId="27818"/>
    <cellStyle name="Normal 3 5 2 2 4 2 2 6" xfId="27819"/>
    <cellStyle name="Normal 3 5 2 2 4 2 2 7" xfId="37903"/>
    <cellStyle name="Normal 3 5 2 2 4 2 3" xfId="27820"/>
    <cellStyle name="Normal 3 5 2 2 4 2 3 2" xfId="27821"/>
    <cellStyle name="Normal 3 5 2 2 4 2 4" xfId="27822"/>
    <cellStyle name="Normal 3 5 2 2 4 2 4 2" xfId="27823"/>
    <cellStyle name="Normal 3 5 2 2 4 2 5" xfId="27824"/>
    <cellStyle name="Normal 3 5 2 2 4 2 5 2" xfId="27825"/>
    <cellStyle name="Normal 3 5 2 2 4 2 6" xfId="27826"/>
    <cellStyle name="Normal 3 5 2 2 4 2 7" xfId="27827"/>
    <cellStyle name="Normal 3 5 2 2 4 2 8" xfId="27828"/>
    <cellStyle name="Normal 3 5 2 2 4 2 9" xfId="37904"/>
    <cellStyle name="Normal 3 5 2 2 4 3" xfId="27829"/>
    <cellStyle name="Normal 3 5 2 2 4 3 2" xfId="27830"/>
    <cellStyle name="Normal 3 5 2 2 4 3 2 2" xfId="27831"/>
    <cellStyle name="Normal 3 5 2 2 4 3 3" xfId="27832"/>
    <cellStyle name="Normal 3 5 2 2 4 3 3 2" xfId="27833"/>
    <cellStyle name="Normal 3 5 2 2 4 3 4" xfId="27834"/>
    <cellStyle name="Normal 3 5 2 2 4 3 4 2" xfId="27835"/>
    <cellStyle name="Normal 3 5 2 2 4 3 5" xfId="27836"/>
    <cellStyle name="Normal 3 5 2 2 4 3 6" xfId="27837"/>
    <cellStyle name="Normal 3 5 2 2 4 3 7" xfId="37905"/>
    <cellStyle name="Normal 3 5 2 2 4 4" xfId="27838"/>
    <cellStyle name="Normal 3 5 2 2 4 4 2" xfId="27839"/>
    <cellStyle name="Normal 3 5 2 2 4 5" xfId="27840"/>
    <cellStyle name="Normal 3 5 2 2 4 5 2" xfId="27841"/>
    <cellStyle name="Normal 3 5 2 2 4 6" xfId="27842"/>
    <cellStyle name="Normal 3 5 2 2 4 6 2" xfId="27843"/>
    <cellStyle name="Normal 3 5 2 2 4 7" xfId="27844"/>
    <cellStyle name="Normal 3 5 2 2 4 8" xfId="27845"/>
    <cellStyle name="Normal 3 5 2 2 4 9" xfId="27846"/>
    <cellStyle name="Normal 3 5 2 2 5" xfId="27847"/>
    <cellStyle name="Normal 3 5 2 2 5 2" xfId="27848"/>
    <cellStyle name="Normal 3 5 2 2 5 2 2" xfId="27849"/>
    <cellStyle name="Normal 3 5 2 2 5 2 2 2" xfId="27850"/>
    <cellStyle name="Normal 3 5 2 2 5 2 3" xfId="27851"/>
    <cellStyle name="Normal 3 5 2 2 5 2 3 2" xfId="27852"/>
    <cellStyle name="Normal 3 5 2 2 5 2 4" xfId="27853"/>
    <cellStyle name="Normal 3 5 2 2 5 2 4 2" xfId="27854"/>
    <cellStyle name="Normal 3 5 2 2 5 2 5" xfId="27855"/>
    <cellStyle name="Normal 3 5 2 2 5 2 6" xfId="27856"/>
    <cellStyle name="Normal 3 5 2 2 5 2 7" xfId="37906"/>
    <cellStyle name="Normal 3 5 2 2 5 3" xfId="27857"/>
    <cellStyle name="Normal 3 5 2 2 5 3 2" xfId="27858"/>
    <cellStyle name="Normal 3 5 2 2 5 4" xfId="27859"/>
    <cellStyle name="Normal 3 5 2 2 5 4 2" xfId="27860"/>
    <cellStyle name="Normal 3 5 2 2 5 5" xfId="27861"/>
    <cellStyle name="Normal 3 5 2 2 5 5 2" xfId="27862"/>
    <cellStyle name="Normal 3 5 2 2 5 6" xfId="27863"/>
    <cellStyle name="Normal 3 5 2 2 5 7" xfId="27864"/>
    <cellStyle name="Normal 3 5 2 2 5 8" xfId="27865"/>
    <cellStyle name="Normal 3 5 2 2 5 9" xfId="37907"/>
    <cellStyle name="Normal 3 5 2 2 6" xfId="27866"/>
    <cellStyle name="Normal 3 5 2 2 6 2" xfId="27867"/>
    <cellStyle name="Normal 3 5 2 2 6 2 2" xfId="27868"/>
    <cellStyle name="Normal 3 5 2 2 6 3" xfId="27869"/>
    <cellStyle name="Normal 3 5 2 2 6 3 2" xfId="27870"/>
    <cellStyle name="Normal 3 5 2 2 6 4" xfId="27871"/>
    <cellStyle name="Normal 3 5 2 2 6 4 2" xfId="27872"/>
    <cellStyle name="Normal 3 5 2 2 6 5" xfId="27873"/>
    <cellStyle name="Normal 3 5 2 2 6 6" xfId="27874"/>
    <cellStyle name="Normal 3 5 2 2 6 7" xfId="37908"/>
    <cellStyle name="Normal 3 5 2 2 7" xfId="27875"/>
    <cellStyle name="Normal 3 5 2 2 7 2" xfId="27876"/>
    <cellStyle name="Normal 3 5 2 2 8" xfId="27877"/>
    <cellStyle name="Normal 3 5 2 2 8 2" xfId="27878"/>
    <cellStyle name="Normal 3 5 2 2 9" xfId="27879"/>
    <cellStyle name="Normal 3 5 2 2 9 2" xfId="27880"/>
    <cellStyle name="Normal 3 5 2 2_Actual" xfId="27881"/>
    <cellStyle name="Normal 3 5 2 20" xfId="27882"/>
    <cellStyle name="Normal 3 5 2 21" xfId="27883"/>
    <cellStyle name="Normal 3 5 2 22" xfId="27884"/>
    <cellStyle name="Normal 3 5 2 23" xfId="27885"/>
    <cellStyle name="Normal 3 5 2 24" xfId="27886"/>
    <cellStyle name="Normal 3 5 2 25" xfId="27887"/>
    <cellStyle name="Normal 3 5 2 26" xfId="37909"/>
    <cellStyle name="Normal 3 5 2 3" xfId="27888"/>
    <cellStyle name="Normal 3 5 2 3 10" xfId="27889"/>
    <cellStyle name="Normal 3 5 2 3 11" xfId="27890"/>
    <cellStyle name="Normal 3 5 2 3 12" xfId="27891"/>
    <cellStyle name="Normal 3 5 2 3 13" xfId="27892"/>
    <cellStyle name="Normal 3 5 2 3 14" xfId="27893"/>
    <cellStyle name="Normal 3 5 2 3 15" xfId="37910"/>
    <cellStyle name="Normal 3 5 2 3 2" xfId="27894"/>
    <cellStyle name="Normal 3 5 2 3 2 10" xfId="27895"/>
    <cellStyle name="Normal 3 5 2 3 2 11" xfId="27896"/>
    <cellStyle name="Normal 3 5 2 3 2 12" xfId="27897"/>
    <cellStyle name="Normal 3 5 2 3 2 13" xfId="37911"/>
    <cellStyle name="Normal 3 5 2 3 2 2" xfId="27898"/>
    <cellStyle name="Normal 3 5 2 3 2 2 10" xfId="27899"/>
    <cellStyle name="Normal 3 5 2 3 2 2 11" xfId="27900"/>
    <cellStyle name="Normal 3 5 2 3 2 2 12" xfId="37912"/>
    <cellStyle name="Normal 3 5 2 3 2 2 2" xfId="27901"/>
    <cellStyle name="Normal 3 5 2 3 2 2 2 2" xfId="27902"/>
    <cellStyle name="Normal 3 5 2 3 2 2 2 2 2" xfId="27903"/>
    <cellStyle name="Normal 3 5 2 3 2 2 2 2 2 2" xfId="27904"/>
    <cellStyle name="Normal 3 5 2 3 2 2 2 2 3" xfId="27905"/>
    <cellStyle name="Normal 3 5 2 3 2 2 2 2 3 2" xfId="27906"/>
    <cellStyle name="Normal 3 5 2 3 2 2 2 2 4" xfId="27907"/>
    <cellStyle name="Normal 3 5 2 3 2 2 2 2 4 2" xfId="27908"/>
    <cellStyle name="Normal 3 5 2 3 2 2 2 2 5" xfId="27909"/>
    <cellStyle name="Normal 3 5 2 3 2 2 2 2 6" xfId="27910"/>
    <cellStyle name="Normal 3 5 2 3 2 2 2 2 7" xfId="37913"/>
    <cellStyle name="Normal 3 5 2 3 2 2 2 3" xfId="27911"/>
    <cellStyle name="Normal 3 5 2 3 2 2 2 3 2" xfId="27912"/>
    <cellStyle name="Normal 3 5 2 3 2 2 2 4" xfId="27913"/>
    <cellStyle name="Normal 3 5 2 3 2 2 2 4 2" xfId="27914"/>
    <cellStyle name="Normal 3 5 2 3 2 2 2 5" xfId="27915"/>
    <cellStyle name="Normal 3 5 2 3 2 2 2 5 2" xfId="27916"/>
    <cellStyle name="Normal 3 5 2 3 2 2 2 6" xfId="27917"/>
    <cellStyle name="Normal 3 5 2 3 2 2 2 7" xfId="27918"/>
    <cellStyle name="Normal 3 5 2 3 2 2 2 8" xfId="27919"/>
    <cellStyle name="Normal 3 5 2 3 2 2 2 9" xfId="37914"/>
    <cellStyle name="Normal 3 5 2 3 2 2 3" xfId="27920"/>
    <cellStyle name="Normal 3 5 2 3 2 2 3 2" xfId="27921"/>
    <cellStyle name="Normal 3 5 2 3 2 2 3 2 2" xfId="27922"/>
    <cellStyle name="Normal 3 5 2 3 2 2 3 3" xfId="27923"/>
    <cellStyle name="Normal 3 5 2 3 2 2 3 3 2" xfId="27924"/>
    <cellStyle name="Normal 3 5 2 3 2 2 3 4" xfId="27925"/>
    <cellStyle name="Normal 3 5 2 3 2 2 3 4 2" xfId="27926"/>
    <cellStyle name="Normal 3 5 2 3 2 2 3 5" xfId="27927"/>
    <cellStyle name="Normal 3 5 2 3 2 2 3 6" xfId="27928"/>
    <cellStyle name="Normal 3 5 2 3 2 2 3 7" xfId="37915"/>
    <cellStyle name="Normal 3 5 2 3 2 2 4" xfId="27929"/>
    <cellStyle name="Normal 3 5 2 3 2 2 4 2" xfId="27930"/>
    <cellStyle name="Normal 3 5 2 3 2 2 5" xfId="27931"/>
    <cellStyle name="Normal 3 5 2 3 2 2 5 2" xfId="27932"/>
    <cellStyle name="Normal 3 5 2 3 2 2 6" xfId="27933"/>
    <cellStyle name="Normal 3 5 2 3 2 2 6 2" xfId="27934"/>
    <cellStyle name="Normal 3 5 2 3 2 2 7" xfId="27935"/>
    <cellStyle name="Normal 3 5 2 3 2 2 8" xfId="27936"/>
    <cellStyle name="Normal 3 5 2 3 2 2 9" xfId="27937"/>
    <cellStyle name="Normal 3 5 2 3 2 3" xfId="27938"/>
    <cellStyle name="Normal 3 5 2 3 2 3 2" xfId="27939"/>
    <cellStyle name="Normal 3 5 2 3 2 3 2 2" xfId="27940"/>
    <cellStyle name="Normal 3 5 2 3 2 3 2 2 2" xfId="27941"/>
    <cellStyle name="Normal 3 5 2 3 2 3 2 3" xfId="27942"/>
    <cellStyle name="Normal 3 5 2 3 2 3 2 3 2" xfId="27943"/>
    <cellStyle name="Normal 3 5 2 3 2 3 2 4" xfId="27944"/>
    <cellStyle name="Normal 3 5 2 3 2 3 2 4 2" xfId="27945"/>
    <cellStyle name="Normal 3 5 2 3 2 3 2 5" xfId="27946"/>
    <cellStyle name="Normal 3 5 2 3 2 3 2 6" xfId="27947"/>
    <cellStyle name="Normal 3 5 2 3 2 3 2 7" xfId="37916"/>
    <cellStyle name="Normal 3 5 2 3 2 3 3" xfId="27948"/>
    <cellStyle name="Normal 3 5 2 3 2 3 3 2" xfId="27949"/>
    <cellStyle name="Normal 3 5 2 3 2 3 4" xfId="27950"/>
    <cellStyle name="Normal 3 5 2 3 2 3 4 2" xfId="27951"/>
    <cellStyle name="Normal 3 5 2 3 2 3 5" xfId="27952"/>
    <cellStyle name="Normal 3 5 2 3 2 3 5 2" xfId="27953"/>
    <cellStyle name="Normal 3 5 2 3 2 3 6" xfId="27954"/>
    <cellStyle name="Normal 3 5 2 3 2 3 7" xfId="27955"/>
    <cellStyle name="Normal 3 5 2 3 2 3 8" xfId="27956"/>
    <cellStyle name="Normal 3 5 2 3 2 3 9" xfId="37917"/>
    <cellStyle name="Normal 3 5 2 3 2 4" xfId="27957"/>
    <cellStyle name="Normal 3 5 2 3 2 4 2" xfId="27958"/>
    <cellStyle name="Normal 3 5 2 3 2 4 2 2" xfId="27959"/>
    <cellStyle name="Normal 3 5 2 3 2 4 3" xfId="27960"/>
    <cellStyle name="Normal 3 5 2 3 2 4 3 2" xfId="27961"/>
    <cellStyle name="Normal 3 5 2 3 2 4 4" xfId="27962"/>
    <cellStyle name="Normal 3 5 2 3 2 4 4 2" xfId="27963"/>
    <cellStyle name="Normal 3 5 2 3 2 4 5" xfId="27964"/>
    <cellStyle name="Normal 3 5 2 3 2 4 6" xfId="27965"/>
    <cellStyle name="Normal 3 5 2 3 2 4 7" xfId="37918"/>
    <cellStyle name="Normal 3 5 2 3 2 5" xfId="27966"/>
    <cellStyle name="Normal 3 5 2 3 2 5 2" xfId="27967"/>
    <cellStyle name="Normal 3 5 2 3 2 6" xfId="27968"/>
    <cellStyle name="Normal 3 5 2 3 2 6 2" xfId="27969"/>
    <cellStyle name="Normal 3 5 2 3 2 7" xfId="27970"/>
    <cellStyle name="Normal 3 5 2 3 2 7 2" xfId="27971"/>
    <cellStyle name="Normal 3 5 2 3 2 8" xfId="27972"/>
    <cellStyle name="Normal 3 5 2 3 2 9" xfId="27973"/>
    <cellStyle name="Normal 3 5 2 3 2_Actual" xfId="27974"/>
    <cellStyle name="Normal 3 5 2 3 3" xfId="27975"/>
    <cellStyle name="Normal 3 5 2 3 3 10" xfId="27976"/>
    <cellStyle name="Normal 3 5 2 3 3 11" xfId="27977"/>
    <cellStyle name="Normal 3 5 2 3 3 12" xfId="27978"/>
    <cellStyle name="Normal 3 5 2 3 3 13" xfId="37919"/>
    <cellStyle name="Normal 3 5 2 3 3 2" xfId="27979"/>
    <cellStyle name="Normal 3 5 2 3 3 2 10" xfId="27980"/>
    <cellStyle name="Normal 3 5 2 3 3 2 11" xfId="27981"/>
    <cellStyle name="Normal 3 5 2 3 3 2 12" xfId="37920"/>
    <cellStyle name="Normal 3 5 2 3 3 2 2" xfId="27982"/>
    <cellStyle name="Normal 3 5 2 3 3 2 2 2" xfId="27983"/>
    <cellStyle name="Normal 3 5 2 3 3 2 2 2 2" xfId="27984"/>
    <cellStyle name="Normal 3 5 2 3 3 2 2 2 2 2" xfId="27985"/>
    <cellStyle name="Normal 3 5 2 3 3 2 2 2 3" xfId="27986"/>
    <cellStyle name="Normal 3 5 2 3 3 2 2 2 3 2" xfId="27987"/>
    <cellStyle name="Normal 3 5 2 3 3 2 2 2 4" xfId="27988"/>
    <cellStyle name="Normal 3 5 2 3 3 2 2 2 4 2" xfId="27989"/>
    <cellStyle name="Normal 3 5 2 3 3 2 2 2 5" xfId="27990"/>
    <cellStyle name="Normal 3 5 2 3 3 2 2 2 6" xfId="27991"/>
    <cellStyle name="Normal 3 5 2 3 3 2 2 2 7" xfId="37921"/>
    <cellStyle name="Normal 3 5 2 3 3 2 2 3" xfId="27992"/>
    <cellStyle name="Normal 3 5 2 3 3 2 2 3 2" xfId="27993"/>
    <cellStyle name="Normal 3 5 2 3 3 2 2 4" xfId="27994"/>
    <cellStyle name="Normal 3 5 2 3 3 2 2 4 2" xfId="27995"/>
    <cellStyle name="Normal 3 5 2 3 3 2 2 5" xfId="27996"/>
    <cellStyle name="Normal 3 5 2 3 3 2 2 5 2" xfId="27997"/>
    <cellStyle name="Normal 3 5 2 3 3 2 2 6" xfId="27998"/>
    <cellStyle name="Normal 3 5 2 3 3 2 2 7" xfId="27999"/>
    <cellStyle name="Normal 3 5 2 3 3 2 2 8" xfId="28000"/>
    <cellStyle name="Normal 3 5 2 3 3 2 2 9" xfId="37922"/>
    <cellStyle name="Normal 3 5 2 3 3 2 3" xfId="28001"/>
    <cellStyle name="Normal 3 5 2 3 3 2 3 2" xfId="28002"/>
    <cellStyle name="Normal 3 5 2 3 3 2 3 2 2" xfId="28003"/>
    <cellStyle name="Normal 3 5 2 3 3 2 3 3" xfId="28004"/>
    <cellStyle name="Normal 3 5 2 3 3 2 3 3 2" xfId="28005"/>
    <cellStyle name="Normal 3 5 2 3 3 2 3 4" xfId="28006"/>
    <cellStyle name="Normal 3 5 2 3 3 2 3 4 2" xfId="28007"/>
    <cellStyle name="Normal 3 5 2 3 3 2 3 5" xfId="28008"/>
    <cellStyle name="Normal 3 5 2 3 3 2 3 6" xfId="28009"/>
    <cellStyle name="Normal 3 5 2 3 3 2 3 7" xfId="37923"/>
    <cellStyle name="Normal 3 5 2 3 3 2 4" xfId="28010"/>
    <cellStyle name="Normal 3 5 2 3 3 2 4 2" xfId="28011"/>
    <cellStyle name="Normal 3 5 2 3 3 2 5" xfId="28012"/>
    <cellStyle name="Normal 3 5 2 3 3 2 5 2" xfId="28013"/>
    <cellStyle name="Normal 3 5 2 3 3 2 6" xfId="28014"/>
    <cellStyle name="Normal 3 5 2 3 3 2 6 2" xfId="28015"/>
    <cellStyle name="Normal 3 5 2 3 3 2 7" xfId="28016"/>
    <cellStyle name="Normal 3 5 2 3 3 2 8" xfId="28017"/>
    <cellStyle name="Normal 3 5 2 3 3 2 9" xfId="28018"/>
    <cellStyle name="Normal 3 5 2 3 3 3" xfId="28019"/>
    <cellStyle name="Normal 3 5 2 3 3 3 2" xfId="28020"/>
    <cellStyle name="Normal 3 5 2 3 3 3 2 2" xfId="28021"/>
    <cellStyle name="Normal 3 5 2 3 3 3 2 2 2" xfId="28022"/>
    <cellStyle name="Normal 3 5 2 3 3 3 2 3" xfId="28023"/>
    <cellStyle name="Normal 3 5 2 3 3 3 2 3 2" xfId="28024"/>
    <cellStyle name="Normal 3 5 2 3 3 3 2 4" xfId="28025"/>
    <cellStyle name="Normal 3 5 2 3 3 3 2 4 2" xfId="28026"/>
    <cellStyle name="Normal 3 5 2 3 3 3 2 5" xfId="28027"/>
    <cellStyle name="Normal 3 5 2 3 3 3 2 6" xfId="28028"/>
    <cellStyle name="Normal 3 5 2 3 3 3 2 7" xfId="37924"/>
    <cellStyle name="Normal 3 5 2 3 3 3 3" xfId="28029"/>
    <cellStyle name="Normal 3 5 2 3 3 3 3 2" xfId="28030"/>
    <cellStyle name="Normal 3 5 2 3 3 3 4" xfId="28031"/>
    <cellStyle name="Normal 3 5 2 3 3 3 4 2" xfId="28032"/>
    <cellStyle name="Normal 3 5 2 3 3 3 5" xfId="28033"/>
    <cellStyle name="Normal 3 5 2 3 3 3 5 2" xfId="28034"/>
    <cellStyle name="Normal 3 5 2 3 3 3 6" xfId="28035"/>
    <cellStyle name="Normal 3 5 2 3 3 3 7" xfId="28036"/>
    <cellStyle name="Normal 3 5 2 3 3 3 8" xfId="28037"/>
    <cellStyle name="Normal 3 5 2 3 3 3 9" xfId="37925"/>
    <cellStyle name="Normal 3 5 2 3 3 4" xfId="28038"/>
    <cellStyle name="Normal 3 5 2 3 3 4 2" xfId="28039"/>
    <cellStyle name="Normal 3 5 2 3 3 4 2 2" xfId="28040"/>
    <cellStyle name="Normal 3 5 2 3 3 4 3" xfId="28041"/>
    <cellStyle name="Normal 3 5 2 3 3 4 3 2" xfId="28042"/>
    <cellStyle name="Normal 3 5 2 3 3 4 4" xfId="28043"/>
    <cellStyle name="Normal 3 5 2 3 3 4 4 2" xfId="28044"/>
    <cellStyle name="Normal 3 5 2 3 3 4 5" xfId="28045"/>
    <cellStyle name="Normal 3 5 2 3 3 4 6" xfId="28046"/>
    <cellStyle name="Normal 3 5 2 3 3 4 7" xfId="37926"/>
    <cellStyle name="Normal 3 5 2 3 3 5" xfId="28047"/>
    <cellStyle name="Normal 3 5 2 3 3 5 2" xfId="28048"/>
    <cellStyle name="Normal 3 5 2 3 3 6" xfId="28049"/>
    <cellStyle name="Normal 3 5 2 3 3 6 2" xfId="28050"/>
    <cellStyle name="Normal 3 5 2 3 3 7" xfId="28051"/>
    <cellStyle name="Normal 3 5 2 3 3 7 2" xfId="28052"/>
    <cellStyle name="Normal 3 5 2 3 3 8" xfId="28053"/>
    <cellStyle name="Normal 3 5 2 3 3 9" xfId="28054"/>
    <cellStyle name="Normal 3 5 2 3 3_Actual" xfId="28055"/>
    <cellStyle name="Normal 3 5 2 3 4" xfId="28056"/>
    <cellStyle name="Normal 3 5 2 3 4 10" xfId="28057"/>
    <cellStyle name="Normal 3 5 2 3 4 11" xfId="28058"/>
    <cellStyle name="Normal 3 5 2 3 4 12" xfId="37927"/>
    <cellStyle name="Normal 3 5 2 3 4 2" xfId="28059"/>
    <cellStyle name="Normal 3 5 2 3 4 2 2" xfId="28060"/>
    <cellStyle name="Normal 3 5 2 3 4 2 2 2" xfId="28061"/>
    <cellStyle name="Normal 3 5 2 3 4 2 2 2 2" xfId="28062"/>
    <cellStyle name="Normal 3 5 2 3 4 2 2 3" xfId="28063"/>
    <cellStyle name="Normal 3 5 2 3 4 2 2 3 2" xfId="28064"/>
    <cellStyle name="Normal 3 5 2 3 4 2 2 4" xfId="28065"/>
    <cellStyle name="Normal 3 5 2 3 4 2 2 4 2" xfId="28066"/>
    <cellStyle name="Normal 3 5 2 3 4 2 2 5" xfId="28067"/>
    <cellStyle name="Normal 3 5 2 3 4 2 2 6" xfId="28068"/>
    <cellStyle name="Normal 3 5 2 3 4 2 2 7" xfId="37928"/>
    <cellStyle name="Normal 3 5 2 3 4 2 3" xfId="28069"/>
    <cellStyle name="Normal 3 5 2 3 4 2 3 2" xfId="28070"/>
    <cellStyle name="Normal 3 5 2 3 4 2 4" xfId="28071"/>
    <cellStyle name="Normal 3 5 2 3 4 2 4 2" xfId="28072"/>
    <cellStyle name="Normal 3 5 2 3 4 2 5" xfId="28073"/>
    <cellStyle name="Normal 3 5 2 3 4 2 5 2" xfId="28074"/>
    <cellStyle name="Normal 3 5 2 3 4 2 6" xfId="28075"/>
    <cellStyle name="Normal 3 5 2 3 4 2 7" xfId="28076"/>
    <cellStyle name="Normal 3 5 2 3 4 2 8" xfId="28077"/>
    <cellStyle name="Normal 3 5 2 3 4 2 9" xfId="37929"/>
    <cellStyle name="Normal 3 5 2 3 4 3" xfId="28078"/>
    <cellStyle name="Normal 3 5 2 3 4 3 2" xfId="28079"/>
    <cellStyle name="Normal 3 5 2 3 4 3 2 2" xfId="28080"/>
    <cellStyle name="Normal 3 5 2 3 4 3 3" xfId="28081"/>
    <cellStyle name="Normal 3 5 2 3 4 3 3 2" xfId="28082"/>
    <cellStyle name="Normal 3 5 2 3 4 3 4" xfId="28083"/>
    <cellStyle name="Normal 3 5 2 3 4 3 4 2" xfId="28084"/>
    <cellStyle name="Normal 3 5 2 3 4 3 5" xfId="28085"/>
    <cellStyle name="Normal 3 5 2 3 4 3 6" xfId="28086"/>
    <cellStyle name="Normal 3 5 2 3 4 3 7" xfId="37930"/>
    <cellStyle name="Normal 3 5 2 3 4 4" xfId="28087"/>
    <cellStyle name="Normal 3 5 2 3 4 4 2" xfId="28088"/>
    <cellStyle name="Normal 3 5 2 3 4 5" xfId="28089"/>
    <cellStyle name="Normal 3 5 2 3 4 5 2" xfId="28090"/>
    <cellStyle name="Normal 3 5 2 3 4 6" xfId="28091"/>
    <cellStyle name="Normal 3 5 2 3 4 6 2" xfId="28092"/>
    <cellStyle name="Normal 3 5 2 3 4 7" xfId="28093"/>
    <cellStyle name="Normal 3 5 2 3 4 8" xfId="28094"/>
    <cellStyle name="Normal 3 5 2 3 4 9" xfId="28095"/>
    <cellStyle name="Normal 3 5 2 3 5" xfId="28096"/>
    <cellStyle name="Normal 3 5 2 3 5 2" xfId="28097"/>
    <cellStyle name="Normal 3 5 2 3 5 2 2" xfId="28098"/>
    <cellStyle name="Normal 3 5 2 3 5 2 2 2" xfId="28099"/>
    <cellStyle name="Normal 3 5 2 3 5 2 3" xfId="28100"/>
    <cellStyle name="Normal 3 5 2 3 5 2 3 2" xfId="28101"/>
    <cellStyle name="Normal 3 5 2 3 5 2 4" xfId="28102"/>
    <cellStyle name="Normal 3 5 2 3 5 2 4 2" xfId="28103"/>
    <cellStyle name="Normal 3 5 2 3 5 2 5" xfId="28104"/>
    <cellStyle name="Normal 3 5 2 3 5 2 6" xfId="28105"/>
    <cellStyle name="Normal 3 5 2 3 5 2 7" xfId="37931"/>
    <cellStyle name="Normal 3 5 2 3 5 3" xfId="28106"/>
    <cellStyle name="Normal 3 5 2 3 5 3 2" xfId="28107"/>
    <cellStyle name="Normal 3 5 2 3 5 4" xfId="28108"/>
    <cellStyle name="Normal 3 5 2 3 5 4 2" xfId="28109"/>
    <cellStyle name="Normal 3 5 2 3 5 5" xfId="28110"/>
    <cellStyle name="Normal 3 5 2 3 5 5 2" xfId="28111"/>
    <cellStyle name="Normal 3 5 2 3 5 6" xfId="28112"/>
    <cellStyle name="Normal 3 5 2 3 5 7" xfId="28113"/>
    <cellStyle name="Normal 3 5 2 3 5 8" xfId="28114"/>
    <cellStyle name="Normal 3 5 2 3 5 9" xfId="37932"/>
    <cellStyle name="Normal 3 5 2 3 6" xfId="28115"/>
    <cellStyle name="Normal 3 5 2 3 6 2" xfId="28116"/>
    <cellStyle name="Normal 3 5 2 3 6 2 2" xfId="28117"/>
    <cellStyle name="Normal 3 5 2 3 6 3" xfId="28118"/>
    <cellStyle name="Normal 3 5 2 3 6 3 2" xfId="28119"/>
    <cellStyle name="Normal 3 5 2 3 6 4" xfId="28120"/>
    <cellStyle name="Normal 3 5 2 3 6 4 2" xfId="28121"/>
    <cellStyle name="Normal 3 5 2 3 6 5" xfId="28122"/>
    <cellStyle name="Normal 3 5 2 3 6 6" xfId="28123"/>
    <cellStyle name="Normal 3 5 2 3 6 7" xfId="37933"/>
    <cellStyle name="Normal 3 5 2 3 7" xfId="28124"/>
    <cellStyle name="Normal 3 5 2 3 7 2" xfId="28125"/>
    <cellStyle name="Normal 3 5 2 3 8" xfId="28126"/>
    <cellStyle name="Normal 3 5 2 3 8 2" xfId="28127"/>
    <cellStyle name="Normal 3 5 2 3 9" xfId="28128"/>
    <cellStyle name="Normal 3 5 2 3 9 2" xfId="28129"/>
    <cellStyle name="Normal 3 5 2 3_Actual" xfId="28130"/>
    <cellStyle name="Normal 3 5 2 4" xfId="28131"/>
    <cellStyle name="Normal 3 5 2 4 10" xfId="28132"/>
    <cellStyle name="Normal 3 5 2 4 11" xfId="28133"/>
    <cellStyle name="Normal 3 5 2 4 12" xfId="28134"/>
    <cellStyle name="Normal 3 5 2 4 13" xfId="28135"/>
    <cellStyle name="Normal 3 5 2 4 14" xfId="28136"/>
    <cellStyle name="Normal 3 5 2 4 15" xfId="37934"/>
    <cellStyle name="Normal 3 5 2 4 2" xfId="28137"/>
    <cellStyle name="Normal 3 5 2 4 2 10" xfId="28138"/>
    <cellStyle name="Normal 3 5 2 4 2 11" xfId="28139"/>
    <cellStyle name="Normal 3 5 2 4 2 12" xfId="37935"/>
    <cellStyle name="Normal 3 5 2 4 2 2" xfId="28140"/>
    <cellStyle name="Normal 3 5 2 4 2 2 2" xfId="28141"/>
    <cellStyle name="Normal 3 5 2 4 2 2 2 2" xfId="28142"/>
    <cellStyle name="Normal 3 5 2 4 2 2 2 2 2" xfId="28143"/>
    <cellStyle name="Normal 3 5 2 4 2 2 2 3" xfId="28144"/>
    <cellStyle name="Normal 3 5 2 4 2 2 2 3 2" xfId="28145"/>
    <cellStyle name="Normal 3 5 2 4 2 2 2 4" xfId="28146"/>
    <cellStyle name="Normal 3 5 2 4 2 2 2 4 2" xfId="28147"/>
    <cellStyle name="Normal 3 5 2 4 2 2 2 5" xfId="28148"/>
    <cellStyle name="Normal 3 5 2 4 2 2 2 6" xfId="28149"/>
    <cellStyle name="Normal 3 5 2 4 2 2 2 7" xfId="37936"/>
    <cellStyle name="Normal 3 5 2 4 2 2 3" xfId="28150"/>
    <cellStyle name="Normal 3 5 2 4 2 2 3 2" xfId="28151"/>
    <cellStyle name="Normal 3 5 2 4 2 2 4" xfId="28152"/>
    <cellStyle name="Normal 3 5 2 4 2 2 4 2" xfId="28153"/>
    <cellStyle name="Normal 3 5 2 4 2 2 5" xfId="28154"/>
    <cellStyle name="Normal 3 5 2 4 2 2 5 2" xfId="28155"/>
    <cellStyle name="Normal 3 5 2 4 2 2 6" xfId="28156"/>
    <cellStyle name="Normal 3 5 2 4 2 2 7" xfId="28157"/>
    <cellStyle name="Normal 3 5 2 4 2 2 8" xfId="28158"/>
    <cellStyle name="Normal 3 5 2 4 2 2 9" xfId="37937"/>
    <cellStyle name="Normal 3 5 2 4 2 3" xfId="28159"/>
    <cellStyle name="Normal 3 5 2 4 2 3 2" xfId="28160"/>
    <cellStyle name="Normal 3 5 2 4 2 3 2 2" xfId="28161"/>
    <cellStyle name="Normal 3 5 2 4 2 3 3" xfId="28162"/>
    <cellStyle name="Normal 3 5 2 4 2 3 3 2" xfId="28163"/>
    <cellStyle name="Normal 3 5 2 4 2 3 4" xfId="28164"/>
    <cellStyle name="Normal 3 5 2 4 2 3 4 2" xfId="28165"/>
    <cellStyle name="Normal 3 5 2 4 2 3 5" xfId="28166"/>
    <cellStyle name="Normal 3 5 2 4 2 3 6" xfId="28167"/>
    <cellStyle name="Normal 3 5 2 4 2 3 7" xfId="37938"/>
    <cellStyle name="Normal 3 5 2 4 2 4" xfId="28168"/>
    <cellStyle name="Normal 3 5 2 4 2 4 2" xfId="28169"/>
    <cellStyle name="Normal 3 5 2 4 2 5" xfId="28170"/>
    <cellStyle name="Normal 3 5 2 4 2 5 2" xfId="28171"/>
    <cellStyle name="Normal 3 5 2 4 2 6" xfId="28172"/>
    <cellStyle name="Normal 3 5 2 4 2 6 2" xfId="28173"/>
    <cellStyle name="Normal 3 5 2 4 2 7" xfId="28174"/>
    <cellStyle name="Normal 3 5 2 4 2 8" xfId="28175"/>
    <cellStyle name="Normal 3 5 2 4 2 9" xfId="28176"/>
    <cellStyle name="Normal 3 5 2 4 3" xfId="28177"/>
    <cellStyle name="Normal 3 5 2 4 3 10" xfId="28178"/>
    <cellStyle name="Normal 3 5 2 4 3 11" xfId="28179"/>
    <cellStyle name="Normal 3 5 2 4 3 12" xfId="37939"/>
    <cellStyle name="Normal 3 5 2 4 3 2" xfId="28180"/>
    <cellStyle name="Normal 3 5 2 4 3 2 2" xfId="28181"/>
    <cellStyle name="Normal 3 5 2 4 3 2 2 2" xfId="28182"/>
    <cellStyle name="Normal 3 5 2 4 3 2 2 2 2" xfId="28183"/>
    <cellStyle name="Normal 3 5 2 4 3 2 2 3" xfId="28184"/>
    <cellStyle name="Normal 3 5 2 4 3 2 2 3 2" xfId="28185"/>
    <cellStyle name="Normal 3 5 2 4 3 2 2 4" xfId="28186"/>
    <cellStyle name="Normal 3 5 2 4 3 2 2 4 2" xfId="28187"/>
    <cellStyle name="Normal 3 5 2 4 3 2 2 5" xfId="28188"/>
    <cellStyle name="Normal 3 5 2 4 3 2 2 6" xfId="28189"/>
    <cellStyle name="Normal 3 5 2 4 3 2 2 7" xfId="37940"/>
    <cellStyle name="Normal 3 5 2 4 3 2 3" xfId="28190"/>
    <cellStyle name="Normal 3 5 2 4 3 2 3 2" xfId="28191"/>
    <cellStyle name="Normal 3 5 2 4 3 2 4" xfId="28192"/>
    <cellStyle name="Normal 3 5 2 4 3 2 4 2" xfId="28193"/>
    <cellStyle name="Normal 3 5 2 4 3 2 5" xfId="28194"/>
    <cellStyle name="Normal 3 5 2 4 3 2 5 2" xfId="28195"/>
    <cellStyle name="Normal 3 5 2 4 3 2 6" xfId="28196"/>
    <cellStyle name="Normal 3 5 2 4 3 2 7" xfId="28197"/>
    <cellStyle name="Normal 3 5 2 4 3 2 8" xfId="28198"/>
    <cellStyle name="Normal 3 5 2 4 3 2 9" xfId="37941"/>
    <cellStyle name="Normal 3 5 2 4 3 3" xfId="28199"/>
    <cellStyle name="Normal 3 5 2 4 3 3 2" xfId="28200"/>
    <cellStyle name="Normal 3 5 2 4 3 3 2 2" xfId="28201"/>
    <cellStyle name="Normal 3 5 2 4 3 3 3" xfId="28202"/>
    <cellStyle name="Normal 3 5 2 4 3 3 3 2" xfId="28203"/>
    <cellStyle name="Normal 3 5 2 4 3 3 4" xfId="28204"/>
    <cellStyle name="Normal 3 5 2 4 3 3 4 2" xfId="28205"/>
    <cellStyle name="Normal 3 5 2 4 3 3 5" xfId="28206"/>
    <cellStyle name="Normal 3 5 2 4 3 3 6" xfId="28207"/>
    <cellStyle name="Normal 3 5 2 4 3 3 7" xfId="37942"/>
    <cellStyle name="Normal 3 5 2 4 3 4" xfId="28208"/>
    <cellStyle name="Normal 3 5 2 4 3 4 2" xfId="28209"/>
    <cellStyle name="Normal 3 5 2 4 3 5" xfId="28210"/>
    <cellStyle name="Normal 3 5 2 4 3 5 2" xfId="28211"/>
    <cellStyle name="Normal 3 5 2 4 3 6" xfId="28212"/>
    <cellStyle name="Normal 3 5 2 4 3 6 2" xfId="28213"/>
    <cellStyle name="Normal 3 5 2 4 3 7" xfId="28214"/>
    <cellStyle name="Normal 3 5 2 4 3 8" xfId="28215"/>
    <cellStyle name="Normal 3 5 2 4 3 9" xfId="28216"/>
    <cellStyle name="Normal 3 5 2 4 4" xfId="28217"/>
    <cellStyle name="Normal 3 5 2 4 4 10" xfId="28218"/>
    <cellStyle name="Normal 3 5 2 4 4 11" xfId="28219"/>
    <cellStyle name="Normal 3 5 2 4 4 12" xfId="37943"/>
    <cellStyle name="Normal 3 5 2 4 4 2" xfId="28220"/>
    <cellStyle name="Normal 3 5 2 4 4 2 2" xfId="28221"/>
    <cellStyle name="Normal 3 5 2 4 4 2 2 2" xfId="28222"/>
    <cellStyle name="Normal 3 5 2 4 4 2 2 2 2" xfId="28223"/>
    <cellStyle name="Normal 3 5 2 4 4 2 2 3" xfId="28224"/>
    <cellStyle name="Normal 3 5 2 4 4 2 2 3 2" xfId="28225"/>
    <cellStyle name="Normal 3 5 2 4 4 2 2 4" xfId="28226"/>
    <cellStyle name="Normal 3 5 2 4 4 2 2 4 2" xfId="28227"/>
    <cellStyle name="Normal 3 5 2 4 4 2 2 5" xfId="28228"/>
    <cellStyle name="Normal 3 5 2 4 4 2 2 6" xfId="28229"/>
    <cellStyle name="Normal 3 5 2 4 4 2 2 7" xfId="37944"/>
    <cellStyle name="Normal 3 5 2 4 4 2 3" xfId="28230"/>
    <cellStyle name="Normal 3 5 2 4 4 2 3 2" xfId="28231"/>
    <cellStyle name="Normal 3 5 2 4 4 2 4" xfId="28232"/>
    <cellStyle name="Normal 3 5 2 4 4 2 4 2" xfId="28233"/>
    <cellStyle name="Normal 3 5 2 4 4 2 5" xfId="28234"/>
    <cellStyle name="Normal 3 5 2 4 4 2 5 2" xfId="28235"/>
    <cellStyle name="Normal 3 5 2 4 4 2 6" xfId="28236"/>
    <cellStyle name="Normal 3 5 2 4 4 2 7" xfId="28237"/>
    <cellStyle name="Normal 3 5 2 4 4 2 8" xfId="28238"/>
    <cellStyle name="Normal 3 5 2 4 4 2 9" xfId="37945"/>
    <cellStyle name="Normal 3 5 2 4 4 3" xfId="28239"/>
    <cellStyle name="Normal 3 5 2 4 4 3 2" xfId="28240"/>
    <cellStyle name="Normal 3 5 2 4 4 3 2 2" xfId="28241"/>
    <cellStyle name="Normal 3 5 2 4 4 3 3" xfId="28242"/>
    <cellStyle name="Normal 3 5 2 4 4 3 3 2" xfId="28243"/>
    <cellStyle name="Normal 3 5 2 4 4 3 4" xfId="28244"/>
    <cellStyle name="Normal 3 5 2 4 4 3 4 2" xfId="28245"/>
    <cellStyle name="Normal 3 5 2 4 4 3 5" xfId="28246"/>
    <cellStyle name="Normal 3 5 2 4 4 3 6" xfId="28247"/>
    <cellStyle name="Normal 3 5 2 4 4 3 7" xfId="37946"/>
    <cellStyle name="Normal 3 5 2 4 4 4" xfId="28248"/>
    <cellStyle name="Normal 3 5 2 4 4 4 2" xfId="28249"/>
    <cellStyle name="Normal 3 5 2 4 4 5" xfId="28250"/>
    <cellStyle name="Normal 3 5 2 4 4 5 2" xfId="28251"/>
    <cellStyle name="Normal 3 5 2 4 4 6" xfId="28252"/>
    <cellStyle name="Normal 3 5 2 4 4 6 2" xfId="28253"/>
    <cellStyle name="Normal 3 5 2 4 4 7" xfId="28254"/>
    <cellStyle name="Normal 3 5 2 4 4 8" xfId="28255"/>
    <cellStyle name="Normal 3 5 2 4 4 9" xfId="28256"/>
    <cellStyle name="Normal 3 5 2 4 5" xfId="28257"/>
    <cellStyle name="Normal 3 5 2 4 5 2" xfId="28258"/>
    <cellStyle name="Normal 3 5 2 4 5 2 2" xfId="28259"/>
    <cellStyle name="Normal 3 5 2 4 5 2 2 2" xfId="28260"/>
    <cellStyle name="Normal 3 5 2 4 5 2 3" xfId="28261"/>
    <cellStyle name="Normal 3 5 2 4 5 2 3 2" xfId="28262"/>
    <cellStyle name="Normal 3 5 2 4 5 2 4" xfId="28263"/>
    <cellStyle name="Normal 3 5 2 4 5 2 4 2" xfId="28264"/>
    <cellStyle name="Normal 3 5 2 4 5 2 5" xfId="28265"/>
    <cellStyle name="Normal 3 5 2 4 5 2 6" xfId="28266"/>
    <cellStyle name="Normal 3 5 2 4 5 2 7" xfId="37947"/>
    <cellStyle name="Normal 3 5 2 4 5 3" xfId="28267"/>
    <cellStyle name="Normal 3 5 2 4 5 3 2" xfId="28268"/>
    <cellStyle name="Normal 3 5 2 4 5 4" xfId="28269"/>
    <cellStyle name="Normal 3 5 2 4 5 4 2" xfId="28270"/>
    <cellStyle name="Normal 3 5 2 4 5 5" xfId="28271"/>
    <cellStyle name="Normal 3 5 2 4 5 5 2" xfId="28272"/>
    <cellStyle name="Normal 3 5 2 4 5 6" xfId="28273"/>
    <cellStyle name="Normal 3 5 2 4 5 7" xfId="28274"/>
    <cellStyle name="Normal 3 5 2 4 5 8" xfId="28275"/>
    <cellStyle name="Normal 3 5 2 4 5 9" xfId="37948"/>
    <cellStyle name="Normal 3 5 2 4 6" xfId="28276"/>
    <cellStyle name="Normal 3 5 2 4 6 2" xfId="28277"/>
    <cellStyle name="Normal 3 5 2 4 6 2 2" xfId="28278"/>
    <cellStyle name="Normal 3 5 2 4 6 3" xfId="28279"/>
    <cellStyle name="Normal 3 5 2 4 6 3 2" xfId="28280"/>
    <cellStyle name="Normal 3 5 2 4 6 4" xfId="28281"/>
    <cellStyle name="Normal 3 5 2 4 6 4 2" xfId="28282"/>
    <cellStyle name="Normal 3 5 2 4 6 5" xfId="28283"/>
    <cellStyle name="Normal 3 5 2 4 6 6" xfId="28284"/>
    <cellStyle name="Normal 3 5 2 4 6 7" xfId="37949"/>
    <cellStyle name="Normal 3 5 2 4 7" xfId="28285"/>
    <cellStyle name="Normal 3 5 2 4 7 2" xfId="28286"/>
    <cellStyle name="Normal 3 5 2 4 8" xfId="28287"/>
    <cellStyle name="Normal 3 5 2 4 8 2" xfId="28288"/>
    <cellStyle name="Normal 3 5 2 4 9" xfId="28289"/>
    <cellStyle name="Normal 3 5 2 4 9 2" xfId="28290"/>
    <cellStyle name="Normal 3 5 2 4_Actual" xfId="28291"/>
    <cellStyle name="Normal 3 5 2 5" xfId="28292"/>
    <cellStyle name="Normal 3 5 2 5 10" xfId="28293"/>
    <cellStyle name="Normal 3 5 2 5 11" xfId="28294"/>
    <cellStyle name="Normal 3 5 2 5 12" xfId="28295"/>
    <cellStyle name="Normal 3 5 2 5 13" xfId="28296"/>
    <cellStyle name="Normal 3 5 2 5 14" xfId="28297"/>
    <cellStyle name="Normal 3 5 2 5 15" xfId="37950"/>
    <cellStyle name="Normal 3 5 2 5 2" xfId="28298"/>
    <cellStyle name="Normal 3 5 2 5 2 10" xfId="28299"/>
    <cellStyle name="Normal 3 5 2 5 2 11" xfId="28300"/>
    <cellStyle name="Normal 3 5 2 5 2 12" xfId="37951"/>
    <cellStyle name="Normal 3 5 2 5 2 2" xfId="28301"/>
    <cellStyle name="Normal 3 5 2 5 2 2 2" xfId="28302"/>
    <cellStyle name="Normal 3 5 2 5 2 2 2 2" xfId="28303"/>
    <cellStyle name="Normal 3 5 2 5 2 2 2 2 2" xfId="28304"/>
    <cellStyle name="Normal 3 5 2 5 2 2 2 3" xfId="28305"/>
    <cellStyle name="Normal 3 5 2 5 2 2 2 3 2" xfId="28306"/>
    <cellStyle name="Normal 3 5 2 5 2 2 2 4" xfId="28307"/>
    <cellStyle name="Normal 3 5 2 5 2 2 2 4 2" xfId="28308"/>
    <cellStyle name="Normal 3 5 2 5 2 2 2 5" xfId="28309"/>
    <cellStyle name="Normal 3 5 2 5 2 2 2 6" xfId="28310"/>
    <cellStyle name="Normal 3 5 2 5 2 2 2 7" xfId="37952"/>
    <cellStyle name="Normal 3 5 2 5 2 2 3" xfId="28311"/>
    <cellStyle name="Normal 3 5 2 5 2 2 3 2" xfId="28312"/>
    <cellStyle name="Normal 3 5 2 5 2 2 4" xfId="28313"/>
    <cellStyle name="Normal 3 5 2 5 2 2 4 2" xfId="28314"/>
    <cellStyle name="Normal 3 5 2 5 2 2 5" xfId="28315"/>
    <cellStyle name="Normal 3 5 2 5 2 2 5 2" xfId="28316"/>
    <cellStyle name="Normal 3 5 2 5 2 2 6" xfId="28317"/>
    <cellStyle name="Normal 3 5 2 5 2 2 7" xfId="28318"/>
    <cellStyle name="Normal 3 5 2 5 2 2 8" xfId="28319"/>
    <cellStyle name="Normal 3 5 2 5 2 2 9" xfId="37953"/>
    <cellStyle name="Normal 3 5 2 5 2 3" xfId="28320"/>
    <cellStyle name="Normal 3 5 2 5 2 3 2" xfId="28321"/>
    <cellStyle name="Normal 3 5 2 5 2 3 2 2" xfId="28322"/>
    <cellStyle name="Normal 3 5 2 5 2 3 3" xfId="28323"/>
    <cellStyle name="Normal 3 5 2 5 2 3 3 2" xfId="28324"/>
    <cellStyle name="Normal 3 5 2 5 2 3 4" xfId="28325"/>
    <cellStyle name="Normal 3 5 2 5 2 3 4 2" xfId="28326"/>
    <cellStyle name="Normal 3 5 2 5 2 3 5" xfId="28327"/>
    <cellStyle name="Normal 3 5 2 5 2 3 6" xfId="28328"/>
    <cellStyle name="Normal 3 5 2 5 2 3 7" xfId="37954"/>
    <cellStyle name="Normal 3 5 2 5 2 4" xfId="28329"/>
    <cellStyle name="Normal 3 5 2 5 2 4 2" xfId="28330"/>
    <cellStyle name="Normal 3 5 2 5 2 5" xfId="28331"/>
    <cellStyle name="Normal 3 5 2 5 2 5 2" xfId="28332"/>
    <cellStyle name="Normal 3 5 2 5 2 6" xfId="28333"/>
    <cellStyle name="Normal 3 5 2 5 2 6 2" xfId="28334"/>
    <cellStyle name="Normal 3 5 2 5 2 7" xfId="28335"/>
    <cellStyle name="Normal 3 5 2 5 2 8" xfId="28336"/>
    <cellStyle name="Normal 3 5 2 5 2 9" xfId="28337"/>
    <cellStyle name="Normal 3 5 2 5 3" xfId="28338"/>
    <cellStyle name="Normal 3 5 2 5 3 10" xfId="28339"/>
    <cellStyle name="Normal 3 5 2 5 3 11" xfId="28340"/>
    <cellStyle name="Normal 3 5 2 5 3 12" xfId="37955"/>
    <cellStyle name="Normal 3 5 2 5 3 2" xfId="28341"/>
    <cellStyle name="Normal 3 5 2 5 3 2 2" xfId="28342"/>
    <cellStyle name="Normal 3 5 2 5 3 2 2 2" xfId="28343"/>
    <cellStyle name="Normal 3 5 2 5 3 2 2 2 2" xfId="28344"/>
    <cellStyle name="Normal 3 5 2 5 3 2 2 3" xfId="28345"/>
    <cellStyle name="Normal 3 5 2 5 3 2 2 3 2" xfId="28346"/>
    <cellStyle name="Normal 3 5 2 5 3 2 2 4" xfId="28347"/>
    <cellStyle name="Normal 3 5 2 5 3 2 2 4 2" xfId="28348"/>
    <cellStyle name="Normal 3 5 2 5 3 2 2 5" xfId="28349"/>
    <cellStyle name="Normal 3 5 2 5 3 2 2 6" xfId="28350"/>
    <cellStyle name="Normal 3 5 2 5 3 2 2 7" xfId="37956"/>
    <cellStyle name="Normal 3 5 2 5 3 2 3" xfId="28351"/>
    <cellStyle name="Normal 3 5 2 5 3 2 3 2" xfId="28352"/>
    <cellStyle name="Normal 3 5 2 5 3 2 4" xfId="28353"/>
    <cellStyle name="Normal 3 5 2 5 3 2 4 2" xfId="28354"/>
    <cellStyle name="Normal 3 5 2 5 3 2 5" xfId="28355"/>
    <cellStyle name="Normal 3 5 2 5 3 2 5 2" xfId="28356"/>
    <cellStyle name="Normal 3 5 2 5 3 2 6" xfId="28357"/>
    <cellStyle name="Normal 3 5 2 5 3 2 7" xfId="28358"/>
    <cellStyle name="Normal 3 5 2 5 3 2 8" xfId="28359"/>
    <cellStyle name="Normal 3 5 2 5 3 2 9" xfId="37957"/>
    <cellStyle name="Normal 3 5 2 5 3 3" xfId="28360"/>
    <cellStyle name="Normal 3 5 2 5 3 3 2" xfId="28361"/>
    <cellStyle name="Normal 3 5 2 5 3 3 2 2" xfId="28362"/>
    <cellStyle name="Normal 3 5 2 5 3 3 3" xfId="28363"/>
    <cellStyle name="Normal 3 5 2 5 3 3 3 2" xfId="28364"/>
    <cellStyle name="Normal 3 5 2 5 3 3 4" xfId="28365"/>
    <cellStyle name="Normal 3 5 2 5 3 3 4 2" xfId="28366"/>
    <cellStyle name="Normal 3 5 2 5 3 3 5" xfId="28367"/>
    <cellStyle name="Normal 3 5 2 5 3 3 6" xfId="28368"/>
    <cellStyle name="Normal 3 5 2 5 3 3 7" xfId="37958"/>
    <cellStyle name="Normal 3 5 2 5 3 4" xfId="28369"/>
    <cellStyle name="Normal 3 5 2 5 3 4 2" xfId="28370"/>
    <cellStyle name="Normal 3 5 2 5 3 5" xfId="28371"/>
    <cellStyle name="Normal 3 5 2 5 3 5 2" xfId="28372"/>
    <cellStyle name="Normal 3 5 2 5 3 6" xfId="28373"/>
    <cellStyle name="Normal 3 5 2 5 3 6 2" xfId="28374"/>
    <cellStyle name="Normal 3 5 2 5 3 7" xfId="28375"/>
    <cellStyle name="Normal 3 5 2 5 3 8" xfId="28376"/>
    <cellStyle name="Normal 3 5 2 5 3 9" xfId="28377"/>
    <cellStyle name="Normal 3 5 2 5 4" xfId="28378"/>
    <cellStyle name="Normal 3 5 2 5 4 10" xfId="28379"/>
    <cellStyle name="Normal 3 5 2 5 4 11" xfId="28380"/>
    <cellStyle name="Normal 3 5 2 5 4 12" xfId="37959"/>
    <cellStyle name="Normal 3 5 2 5 4 2" xfId="28381"/>
    <cellStyle name="Normal 3 5 2 5 4 2 2" xfId="28382"/>
    <cellStyle name="Normal 3 5 2 5 4 2 2 2" xfId="28383"/>
    <cellStyle name="Normal 3 5 2 5 4 2 2 2 2" xfId="28384"/>
    <cellStyle name="Normal 3 5 2 5 4 2 2 3" xfId="28385"/>
    <cellStyle name="Normal 3 5 2 5 4 2 2 3 2" xfId="28386"/>
    <cellStyle name="Normal 3 5 2 5 4 2 2 4" xfId="28387"/>
    <cellStyle name="Normal 3 5 2 5 4 2 2 4 2" xfId="28388"/>
    <cellStyle name="Normal 3 5 2 5 4 2 2 5" xfId="28389"/>
    <cellStyle name="Normal 3 5 2 5 4 2 2 6" xfId="28390"/>
    <cellStyle name="Normal 3 5 2 5 4 2 2 7" xfId="37960"/>
    <cellStyle name="Normal 3 5 2 5 4 2 3" xfId="28391"/>
    <cellStyle name="Normal 3 5 2 5 4 2 3 2" xfId="28392"/>
    <cellStyle name="Normal 3 5 2 5 4 2 4" xfId="28393"/>
    <cellStyle name="Normal 3 5 2 5 4 2 4 2" xfId="28394"/>
    <cellStyle name="Normal 3 5 2 5 4 2 5" xfId="28395"/>
    <cellStyle name="Normal 3 5 2 5 4 2 5 2" xfId="28396"/>
    <cellStyle name="Normal 3 5 2 5 4 2 6" xfId="28397"/>
    <cellStyle name="Normal 3 5 2 5 4 2 7" xfId="28398"/>
    <cellStyle name="Normal 3 5 2 5 4 2 8" xfId="28399"/>
    <cellStyle name="Normal 3 5 2 5 4 2 9" xfId="37961"/>
    <cellStyle name="Normal 3 5 2 5 4 3" xfId="28400"/>
    <cellStyle name="Normal 3 5 2 5 4 3 2" xfId="28401"/>
    <cellStyle name="Normal 3 5 2 5 4 3 2 2" xfId="28402"/>
    <cellStyle name="Normal 3 5 2 5 4 3 3" xfId="28403"/>
    <cellStyle name="Normal 3 5 2 5 4 3 3 2" xfId="28404"/>
    <cellStyle name="Normal 3 5 2 5 4 3 4" xfId="28405"/>
    <cellStyle name="Normal 3 5 2 5 4 3 4 2" xfId="28406"/>
    <cellStyle name="Normal 3 5 2 5 4 3 5" xfId="28407"/>
    <cellStyle name="Normal 3 5 2 5 4 3 6" xfId="28408"/>
    <cellStyle name="Normal 3 5 2 5 4 3 7" xfId="37962"/>
    <cellStyle name="Normal 3 5 2 5 4 4" xfId="28409"/>
    <cellStyle name="Normal 3 5 2 5 4 4 2" xfId="28410"/>
    <cellStyle name="Normal 3 5 2 5 4 5" xfId="28411"/>
    <cellStyle name="Normal 3 5 2 5 4 5 2" xfId="28412"/>
    <cellStyle name="Normal 3 5 2 5 4 6" xfId="28413"/>
    <cellStyle name="Normal 3 5 2 5 4 6 2" xfId="28414"/>
    <cellStyle name="Normal 3 5 2 5 4 7" xfId="28415"/>
    <cellStyle name="Normal 3 5 2 5 4 8" xfId="28416"/>
    <cellStyle name="Normal 3 5 2 5 4 9" xfId="28417"/>
    <cellStyle name="Normal 3 5 2 5 5" xfId="28418"/>
    <cellStyle name="Normal 3 5 2 5 5 2" xfId="28419"/>
    <cellStyle name="Normal 3 5 2 5 5 2 2" xfId="28420"/>
    <cellStyle name="Normal 3 5 2 5 5 2 2 2" xfId="28421"/>
    <cellStyle name="Normal 3 5 2 5 5 2 3" xfId="28422"/>
    <cellStyle name="Normal 3 5 2 5 5 2 3 2" xfId="28423"/>
    <cellStyle name="Normal 3 5 2 5 5 2 4" xfId="28424"/>
    <cellStyle name="Normal 3 5 2 5 5 2 4 2" xfId="28425"/>
    <cellStyle name="Normal 3 5 2 5 5 2 5" xfId="28426"/>
    <cellStyle name="Normal 3 5 2 5 5 2 6" xfId="28427"/>
    <cellStyle name="Normal 3 5 2 5 5 2 7" xfId="37963"/>
    <cellStyle name="Normal 3 5 2 5 5 3" xfId="28428"/>
    <cellStyle name="Normal 3 5 2 5 5 3 2" xfId="28429"/>
    <cellStyle name="Normal 3 5 2 5 5 4" xfId="28430"/>
    <cellStyle name="Normal 3 5 2 5 5 4 2" xfId="28431"/>
    <cellStyle name="Normal 3 5 2 5 5 5" xfId="28432"/>
    <cellStyle name="Normal 3 5 2 5 5 5 2" xfId="28433"/>
    <cellStyle name="Normal 3 5 2 5 5 6" xfId="28434"/>
    <cellStyle name="Normal 3 5 2 5 5 7" xfId="28435"/>
    <cellStyle name="Normal 3 5 2 5 5 8" xfId="28436"/>
    <cellStyle name="Normal 3 5 2 5 5 9" xfId="37964"/>
    <cellStyle name="Normal 3 5 2 5 6" xfId="28437"/>
    <cellStyle name="Normal 3 5 2 5 6 2" xfId="28438"/>
    <cellStyle name="Normal 3 5 2 5 6 2 2" xfId="28439"/>
    <cellStyle name="Normal 3 5 2 5 6 3" xfId="28440"/>
    <cellStyle name="Normal 3 5 2 5 6 3 2" xfId="28441"/>
    <cellStyle name="Normal 3 5 2 5 6 4" xfId="28442"/>
    <cellStyle name="Normal 3 5 2 5 6 4 2" xfId="28443"/>
    <cellStyle name="Normal 3 5 2 5 6 5" xfId="28444"/>
    <cellStyle name="Normal 3 5 2 5 6 6" xfId="28445"/>
    <cellStyle name="Normal 3 5 2 5 6 7" xfId="37965"/>
    <cellStyle name="Normal 3 5 2 5 7" xfId="28446"/>
    <cellStyle name="Normal 3 5 2 5 7 2" xfId="28447"/>
    <cellStyle name="Normal 3 5 2 5 8" xfId="28448"/>
    <cellStyle name="Normal 3 5 2 5 8 2" xfId="28449"/>
    <cellStyle name="Normal 3 5 2 5 9" xfId="28450"/>
    <cellStyle name="Normal 3 5 2 5 9 2" xfId="28451"/>
    <cellStyle name="Normal 3 5 2 5_Actual" xfId="28452"/>
    <cellStyle name="Normal 3 5 2 6" xfId="28453"/>
    <cellStyle name="Normal 3 5 2 6 10" xfId="28454"/>
    <cellStyle name="Normal 3 5 2 6 11" xfId="28455"/>
    <cellStyle name="Normal 3 5 2 6 12" xfId="37966"/>
    <cellStyle name="Normal 3 5 2 6 2" xfId="28456"/>
    <cellStyle name="Normal 3 5 2 6 2 2" xfId="28457"/>
    <cellStyle name="Normal 3 5 2 6 2 2 2" xfId="28458"/>
    <cellStyle name="Normal 3 5 2 6 2 2 2 2" xfId="28459"/>
    <cellStyle name="Normal 3 5 2 6 2 2 3" xfId="28460"/>
    <cellStyle name="Normal 3 5 2 6 2 2 3 2" xfId="28461"/>
    <cellStyle name="Normal 3 5 2 6 2 2 4" xfId="28462"/>
    <cellStyle name="Normal 3 5 2 6 2 2 4 2" xfId="28463"/>
    <cellStyle name="Normal 3 5 2 6 2 2 5" xfId="28464"/>
    <cellStyle name="Normal 3 5 2 6 2 2 6" xfId="28465"/>
    <cellStyle name="Normal 3 5 2 6 2 2 7" xfId="37967"/>
    <cellStyle name="Normal 3 5 2 6 2 3" xfId="28466"/>
    <cellStyle name="Normal 3 5 2 6 2 3 2" xfId="28467"/>
    <cellStyle name="Normal 3 5 2 6 2 4" xfId="28468"/>
    <cellStyle name="Normal 3 5 2 6 2 4 2" xfId="28469"/>
    <cellStyle name="Normal 3 5 2 6 2 5" xfId="28470"/>
    <cellStyle name="Normal 3 5 2 6 2 5 2" xfId="28471"/>
    <cellStyle name="Normal 3 5 2 6 2 6" xfId="28472"/>
    <cellStyle name="Normal 3 5 2 6 2 7" xfId="28473"/>
    <cellStyle name="Normal 3 5 2 6 2 8" xfId="28474"/>
    <cellStyle name="Normal 3 5 2 6 2 9" xfId="37968"/>
    <cellStyle name="Normal 3 5 2 6 3" xfId="28475"/>
    <cellStyle name="Normal 3 5 2 6 3 2" xfId="28476"/>
    <cellStyle name="Normal 3 5 2 6 3 2 2" xfId="28477"/>
    <cellStyle name="Normal 3 5 2 6 3 3" xfId="28478"/>
    <cellStyle name="Normal 3 5 2 6 3 3 2" xfId="28479"/>
    <cellStyle name="Normal 3 5 2 6 3 4" xfId="28480"/>
    <cellStyle name="Normal 3 5 2 6 3 4 2" xfId="28481"/>
    <cellStyle name="Normal 3 5 2 6 3 5" xfId="28482"/>
    <cellStyle name="Normal 3 5 2 6 3 6" xfId="28483"/>
    <cellStyle name="Normal 3 5 2 6 3 7" xfId="37969"/>
    <cellStyle name="Normal 3 5 2 6 4" xfId="28484"/>
    <cellStyle name="Normal 3 5 2 6 4 2" xfId="28485"/>
    <cellStyle name="Normal 3 5 2 6 5" xfId="28486"/>
    <cellStyle name="Normal 3 5 2 6 5 2" xfId="28487"/>
    <cellStyle name="Normal 3 5 2 6 6" xfId="28488"/>
    <cellStyle name="Normal 3 5 2 6 6 2" xfId="28489"/>
    <cellStyle name="Normal 3 5 2 6 7" xfId="28490"/>
    <cellStyle name="Normal 3 5 2 6 8" xfId="28491"/>
    <cellStyle name="Normal 3 5 2 6 9" xfId="28492"/>
    <cellStyle name="Normal 3 5 2 7" xfId="28493"/>
    <cellStyle name="Normal 3 5 2 7 10" xfId="28494"/>
    <cellStyle name="Normal 3 5 2 7 11" xfId="28495"/>
    <cellStyle name="Normal 3 5 2 7 12" xfId="37970"/>
    <cellStyle name="Normal 3 5 2 7 2" xfId="28496"/>
    <cellStyle name="Normal 3 5 2 7 2 2" xfId="28497"/>
    <cellStyle name="Normal 3 5 2 7 2 2 2" xfId="28498"/>
    <cellStyle name="Normal 3 5 2 7 2 2 2 2" xfId="28499"/>
    <cellStyle name="Normal 3 5 2 7 2 2 3" xfId="28500"/>
    <cellStyle name="Normal 3 5 2 7 2 2 3 2" xfId="28501"/>
    <cellStyle name="Normal 3 5 2 7 2 2 4" xfId="28502"/>
    <cellStyle name="Normal 3 5 2 7 2 2 4 2" xfId="28503"/>
    <cellStyle name="Normal 3 5 2 7 2 2 5" xfId="28504"/>
    <cellStyle name="Normal 3 5 2 7 2 2 6" xfId="28505"/>
    <cellStyle name="Normal 3 5 2 7 2 2 7" xfId="37971"/>
    <cellStyle name="Normal 3 5 2 7 2 3" xfId="28506"/>
    <cellStyle name="Normal 3 5 2 7 2 3 2" xfId="28507"/>
    <cellStyle name="Normal 3 5 2 7 2 4" xfId="28508"/>
    <cellStyle name="Normal 3 5 2 7 2 4 2" xfId="28509"/>
    <cellStyle name="Normal 3 5 2 7 2 5" xfId="28510"/>
    <cellStyle name="Normal 3 5 2 7 2 5 2" xfId="28511"/>
    <cellStyle name="Normal 3 5 2 7 2 6" xfId="28512"/>
    <cellStyle name="Normal 3 5 2 7 2 7" xfId="28513"/>
    <cellStyle name="Normal 3 5 2 7 2 8" xfId="28514"/>
    <cellStyle name="Normal 3 5 2 7 2 9" xfId="37972"/>
    <cellStyle name="Normal 3 5 2 7 3" xfId="28515"/>
    <cellStyle name="Normal 3 5 2 7 3 2" xfId="28516"/>
    <cellStyle name="Normal 3 5 2 7 3 2 2" xfId="28517"/>
    <cellStyle name="Normal 3 5 2 7 3 3" xfId="28518"/>
    <cellStyle name="Normal 3 5 2 7 3 3 2" xfId="28519"/>
    <cellStyle name="Normal 3 5 2 7 3 4" xfId="28520"/>
    <cellStyle name="Normal 3 5 2 7 3 4 2" xfId="28521"/>
    <cellStyle name="Normal 3 5 2 7 3 5" xfId="28522"/>
    <cellStyle name="Normal 3 5 2 7 3 6" xfId="28523"/>
    <cellStyle name="Normal 3 5 2 7 3 7" xfId="37973"/>
    <cellStyle name="Normal 3 5 2 7 4" xfId="28524"/>
    <cellStyle name="Normal 3 5 2 7 4 2" xfId="28525"/>
    <cellStyle name="Normal 3 5 2 7 5" xfId="28526"/>
    <cellStyle name="Normal 3 5 2 7 5 2" xfId="28527"/>
    <cellStyle name="Normal 3 5 2 7 6" xfId="28528"/>
    <cellStyle name="Normal 3 5 2 7 6 2" xfId="28529"/>
    <cellStyle name="Normal 3 5 2 7 7" xfId="28530"/>
    <cellStyle name="Normal 3 5 2 7 8" xfId="28531"/>
    <cellStyle name="Normal 3 5 2 7 9" xfId="28532"/>
    <cellStyle name="Normal 3 5 2 8" xfId="28533"/>
    <cellStyle name="Normal 3 5 2 8 10" xfId="28534"/>
    <cellStyle name="Normal 3 5 2 8 11" xfId="28535"/>
    <cellStyle name="Normal 3 5 2 8 12" xfId="37974"/>
    <cellStyle name="Normal 3 5 2 8 2" xfId="28536"/>
    <cellStyle name="Normal 3 5 2 8 2 2" xfId="28537"/>
    <cellStyle name="Normal 3 5 2 8 2 2 2" xfId="28538"/>
    <cellStyle name="Normal 3 5 2 8 2 2 2 2" xfId="28539"/>
    <cellStyle name="Normal 3 5 2 8 2 2 3" xfId="28540"/>
    <cellStyle name="Normal 3 5 2 8 2 2 3 2" xfId="28541"/>
    <cellStyle name="Normal 3 5 2 8 2 2 4" xfId="28542"/>
    <cellStyle name="Normal 3 5 2 8 2 2 4 2" xfId="28543"/>
    <cellStyle name="Normal 3 5 2 8 2 2 5" xfId="28544"/>
    <cellStyle name="Normal 3 5 2 8 2 2 6" xfId="28545"/>
    <cellStyle name="Normal 3 5 2 8 2 2 7" xfId="37975"/>
    <cellStyle name="Normal 3 5 2 8 2 3" xfId="28546"/>
    <cellStyle name="Normal 3 5 2 8 2 3 2" xfId="28547"/>
    <cellStyle name="Normal 3 5 2 8 2 4" xfId="28548"/>
    <cellStyle name="Normal 3 5 2 8 2 4 2" xfId="28549"/>
    <cellStyle name="Normal 3 5 2 8 2 5" xfId="28550"/>
    <cellStyle name="Normal 3 5 2 8 2 5 2" xfId="28551"/>
    <cellStyle name="Normal 3 5 2 8 2 6" xfId="28552"/>
    <cellStyle name="Normal 3 5 2 8 2 7" xfId="28553"/>
    <cellStyle name="Normal 3 5 2 8 2 8" xfId="28554"/>
    <cellStyle name="Normal 3 5 2 8 2 9" xfId="37976"/>
    <cellStyle name="Normal 3 5 2 8 3" xfId="28555"/>
    <cellStyle name="Normal 3 5 2 8 3 2" xfId="28556"/>
    <cellStyle name="Normal 3 5 2 8 3 2 2" xfId="28557"/>
    <cellStyle name="Normal 3 5 2 8 3 3" xfId="28558"/>
    <cellStyle name="Normal 3 5 2 8 3 3 2" xfId="28559"/>
    <cellStyle name="Normal 3 5 2 8 3 4" xfId="28560"/>
    <cellStyle name="Normal 3 5 2 8 3 4 2" xfId="28561"/>
    <cellStyle name="Normal 3 5 2 8 3 5" xfId="28562"/>
    <cellStyle name="Normal 3 5 2 8 3 6" xfId="28563"/>
    <cellStyle name="Normal 3 5 2 8 3 7" xfId="37977"/>
    <cellStyle name="Normal 3 5 2 8 4" xfId="28564"/>
    <cellStyle name="Normal 3 5 2 8 4 2" xfId="28565"/>
    <cellStyle name="Normal 3 5 2 8 5" xfId="28566"/>
    <cellStyle name="Normal 3 5 2 8 5 2" xfId="28567"/>
    <cellStyle name="Normal 3 5 2 8 6" xfId="28568"/>
    <cellStyle name="Normal 3 5 2 8 6 2" xfId="28569"/>
    <cellStyle name="Normal 3 5 2 8 7" xfId="28570"/>
    <cellStyle name="Normal 3 5 2 8 8" xfId="28571"/>
    <cellStyle name="Normal 3 5 2 8 9" xfId="28572"/>
    <cellStyle name="Normal 3 5 2 9" xfId="28573"/>
    <cellStyle name="Normal 3 5 2 9 10" xfId="28574"/>
    <cellStyle name="Normal 3 5 2 9 11" xfId="37978"/>
    <cellStyle name="Normal 3 5 2 9 2" xfId="28575"/>
    <cellStyle name="Normal 3 5 2 9 2 2" xfId="28576"/>
    <cellStyle name="Normal 3 5 2 9 2 2 2" xfId="28577"/>
    <cellStyle name="Normal 3 5 2 9 2 3" xfId="28578"/>
    <cellStyle name="Normal 3 5 2 9 2 3 2" xfId="28579"/>
    <cellStyle name="Normal 3 5 2 9 2 4" xfId="28580"/>
    <cellStyle name="Normal 3 5 2 9 2 4 2" xfId="28581"/>
    <cellStyle name="Normal 3 5 2 9 2 5" xfId="28582"/>
    <cellStyle name="Normal 3 5 2 9 2 6" xfId="28583"/>
    <cellStyle name="Normal 3 5 2 9 2 7" xfId="37979"/>
    <cellStyle name="Normal 3 5 2 9 3" xfId="28584"/>
    <cellStyle name="Normal 3 5 2 9 3 2" xfId="28585"/>
    <cellStyle name="Normal 3 5 2 9 4" xfId="28586"/>
    <cellStyle name="Normal 3 5 2 9 4 2" xfId="28587"/>
    <cellStyle name="Normal 3 5 2 9 5" xfId="28588"/>
    <cellStyle name="Normal 3 5 2 9 5 2" xfId="28589"/>
    <cellStyle name="Normal 3 5 2 9 6" xfId="28590"/>
    <cellStyle name="Normal 3 5 2 9 7" xfId="28591"/>
    <cellStyle name="Normal 3 5 2 9 8" xfId="28592"/>
    <cellStyle name="Normal 3 5 2 9 9" xfId="28593"/>
    <cellStyle name="Normal 3 5 2_Actual" xfId="28594"/>
    <cellStyle name="Normal 3 5 20" xfId="28595"/>
    <cellStyle name="Normal 3 5 20 2" xfId="28596"/>
    <cellStyle name="Normal 3 5 21" xfId="28597"/>
    <cellStyle name="Normal 3 5 21 2" xfId="28598"/>
    <cellStyle name="Normal 3 5 22" xfId="28599"/>
    <cellStyle name="Normal 3 5 22 2" xfId="28600"/>
    <cellStyle name="Normal 3 5 23" xfId="28601"/>
    <cellStyle name="Normal 3 5 23 2" xfId="28602"/>
    <cellStyle name="Normal 3 5 24" xfId="28603"/>
    <cellStyle name="Normal 3 5 24 2" xfId="28604"/>
    <cellStyle name="Normal 3 5 25" xfId="28605"/>
    <cellStyle name="Normal 3 5 26" xfId="28606"/>
    <cellStyle name="Normal 3 5 27" xfId="28607"/>
    <cellStyle name="Normal 3 5 28" xfId="28608"/>
    <cellStyle name="Normal 3 5 29" xfId="28609"/>
    <cellStyle name="Normal 3 5 3" xfId="28610"/>
    <cellStyle name="Normal 3 5 3 10" xfId="28611"/>
    <cellStyle name="Normal 3 5 3 10 2" xfId="28612"/>
    <cellStyle name="Normal 3 5 3 10 2 2" xfId="28613"/>
    <cellStyle name="Normal 3 5 3 10 3" xfId="28614"/>
    <cellStyle name="Normal 3 5 3 10 3 2" xfId="28615"/>
    <cellStyle name="Normal 3 5 3 10 4" xfId="28616"/>
    <cellStyle name="Normal 3 5 3 10 4 2" xfId="28617"/>
    <cellStyle name="Normal 3 5 3 10 5" xfId="28618"/>
    <cellStyle name="Normal 3 5 3 10 6" xfId="28619"/>
    <cellStyle name="Normal 3 5 3 10 7" xfId="37980"/>
    <cellStyle name="Normal 3 5 3 11" xfId="28620"/>
    <cellStyle name="Normal 3 5 3 11 2" xfId="28621"/>
    <cellStyle name="Normal 3 5 3 11 2 2" xfId="28622"/>
    <cellStyle name="Normal 3 5 3 11 3" xfId="28623"/>
    <cellStyle name="Normal 3 5 3 11 3 2" xfId="28624"/>
    <cellStyle name="Normal 3 5 3 11 4" xfId="28625"/>
    <cellStyle name="Normal 3 5 3 12" xfId="28626"/>
    <cellStyle name="Normal 3 5 3 12 2" xfId="28627"/>
    <cellStyle name="Normal 3 5 3 12 2 2" xfId="28628"/>
    <cellStyle name="Normal 3 5 3 12 3" xfId="28629"/>
    <cellStyle name="Normal 3 5 3 13" xfId="28630"/>
    <cellStyle name="Normal 3 5 3 13 2" xfId="28631"/>
    <cellStyle name="Normal 3 5 3 14" xfId="28632"/>
    <cellStyle name="Normal 3 5 3 14 2" xfId="28633"/>
    <cellStyle name="Normal 3 5 3 15" xfId="28634"/>
    <cellStyle name="Normal 3 5 3 15 2" xfId="28635"/>
    <cellStyle name="Normal 3 5 3 16" xfId="28636"/>
    <cellStyle name="Normal 3 5 3 16 2" xfId="28637"/>
    <cellStyle name="Normal 3 5 3 17" xfId="28638"/>
    <cellStyle name="Normal 3 5 3 17 2" xfId="28639"/>
    <cellStyle name="Normal 3 5 3 18" xfId="28640"/>
    <cellStyle name="Normal 3 5 3 18 2" xfId="28641"/>
    <cellStyle name="Normal 3 5 3 19" xfId="28642"/>
    <cellStyle name="Normal 3 5 3 2" xfId="28643"/>
    <cellStyle name="Normal 3 5 3 2 10" xfId="28644"/>
    <cellStyle name="Normal 3 5 3 2 11" xfId="28645"/>
    <cellStyle name="Normal 3 5 3 2 12" xfId="28646"/>
    <cellStyle name="Normal 3 5 3 2 13" xfId="28647"/>
    <cellStyle name="Normal 3 5 3 2 14" xfId="28648"/>
    <cellStyle name="Normal 3 5 3 2 15" xfId="37981"/>
    <cellStyle name="Normal 3 5 3 2 2" xfId="28649"/>
    <cellStyle name="Normal 3 5 3 2 2 10" xfId="28650"/>
    <cellStyle name="Normal 3 5 3 2 2 11" xfId="28651"/>
    <cellStyle name="Normal 3 5 3 2 2 12" xfId="28652"/>
    <cellStyle name="Normal 3 5 3 2 2 13" xfId="37982"/>
    <cellStyle name="Normal 3 5 3 2 2 2" xfId="28653"/>
    <cellStyle name="Normal 3 5 3 2 2 2 10" xfId="28654"/>
    <cellStyle name="Normal 3 5 3 2 2 2 11" xfId="28655"/>
    <cellStyle name="Normal 3 5 3 2 2 2 12" xfId="37983"/>
    <cellStyle name="Normal 3 5 3 2 2 2 2" xfId="28656"/>
    <cellStyle name="Normal 3 5 3 2 2 2 2 2" xfId="28657"/>
    <cellStyle name="Normal 3 5 3 2 2 2 2 2 2" xfId="28658"/>
    <cellStyle name="Normal 3 5 3 2 2 2 2 2 2 2" xfId="28659"/>
    <cellStyle name="Normal 3 5 3 2 2 2 2 2 3" xfId="28660"/>
    <cellStyle name="Normal 3 5 3 2 2 2 2 2 3 2" xfId="28661"/>
    <cellStyle name="Normal 3 5 3 2 2 2 2 2 4" xfId="28662"/>
    <cellStyle name="Normal 3 5 3 2 2 2 2 2 4 2" xfId="28663"/>
    <cellStyle name="Normal 3 5 3 2 2 2 2 2 5" xfId="28664"/>
    <cellStyle name="Normal 3 5 3 2 2 2 2 2 6" xfId="28665"/>
    <cellStyle name="Normal 3 5 3 2 2 2 2 2 7" xfId="37984"/>
    <cellStyle name="Normal 3 5 3 2 2 2 2 3" xfId="28666"/>
    <cellStyle name="Normal 3 5 3 2 2 2 2 3 2" xfId="28667"/>
    <cellStyle name="Normal 3 5 3 2 2 2 2 4" xfId="28668"/>
    <cellStyle name="Normal 3 5 3 2 2 2 2 4 2" xfId="28669"/>
    <cellStyle name="Normal 3 5 3 2 2 2 2 5" xfId="28670"/>
    <cellStyle name="Normal 3 5 3 2 2 2 2 5 2" xfId="28671"/>
    <cellStyle name="Normal 3 5 3 2 2 2 2 6" xfId="28672"/>
    <cellStyle name="Normal 3 5 3 2 2 2 2 7" xfId="28673"/>
    <cellStyle name="Normal 3 5 3 2 2 2 2 8" xfId="28674"/>
    <cellStyle name="Normal 3 5 3 2 2 2 2 9" xfId="37985"/>
    <cellStyle name="Normal 3 5 3 2 2 2 3" xfId="28675"/>
    <cellStyle name="Normal 3 5 3 2 2 2 3 2" xfId="28676"/>
    <cellStyle name="Normal 3 5 3 2 2 2 3 2 2" xfId="28677"/>
    <cellStyle name="Normal 3 5 3 2 2 2 3 3" xfId="28678"/>
    <cellStyle name="Normal 3 5 3 2 2 2 3 3 2" xfId="28679"/>
    <cellStyle name="Normal 3 5 3 2 2 2 3 4" xfId="28680"/>
    <cellStyle name="Normal 3 5 3 2 2 2 3 4 2" xfId="28681"/>
    <cellStyle name="Normal 3 5 3 2 2 2 3 5" xfId="28682"/>
    <cellStyle name="Normal 3 5 3 2 2 2 3 6" xfId="28683"/>
    <cellStyle name="Normal 3 5 3 2 2 2 3 7" xfId="37986"/>
    <cellStyle name="Normal 3 5 3 2 2 2 4" xfId="28684"/>
    <cellStyle name="Normal 3 5 3 2 2 2 4 2" xfId="28685"/>
    <cellStyle name="Normal 3 5 3 2 2 2 5" xfId="28686"/>
    <cellStyle name="Normal 3 5 3 2 2 2 5 2" xfId="28687"/>
    <cellStyle name="Normal 3 5 3 2 2 2 6" xfId="28688"/>
    <cellStyle name="Normal 3 5 3 2 2 2 6 2" xfId="28689"/>
    <cellStyle name="Normal 3 5 3 2 2 2 7" xfId="28690"/>
    <cellStyle name="Normal 3 5 3 2 2 2 8" xfId="28691"/>
    <cellStyle name="Normal 3 5 3 2 2 2 9" xfId="28692"/>
    <cellStyle name="Normal 3 5 3 2 2 3" xfId="28693"/>
    <cellStyle name="Normal 3 5 3 2 2 3 2" xfId="28694"/>
    <cellStyle name="Normal 3 5 3 2 2 3 2 2" xfId="28695"/>
    <cellStyle name="Normal 3 5 3 2 2 3 2 2 2" xfId="28696"/>
    <cellStyle name="Normal 3 5 3 2 2 3 2 3" xfId="28697"/>
    <cellStyle name="Normal 3 5 3 2 2 3 2 3 2" xfId="28698"/>
    <cellStyle name="Normal 3 5 3 2 2 3 2 4" xfId="28699"/>
    <cellStyle name="Normal 3 5 3 2 2 3 2 4 2" xfId="28700"/>
    <cellStyle name="Normal 3 5 3 2 2 3 2 5" xfId="28701"/>
    <cellStyle name="Normal 3 5 3 2 2 3 2 6" xfId="28702"/>
    <cellStyle name="Normal 3 5 3 2 2 3 2 7" xfId="37987"/>
    <cellStyle name="Normal 3 5 3 2 2 3 3" xfId="28703"/>
    <cellStyle name="Normal 3 5 3 2 2 3 3 2" xfId="28704"/>
    <cellStyle name="Normal 3 5 3 2 2 3 4" xfId="28705"/>
    <cellStyle name="Normal 3 5 3 2 2 3 4 2" xfId="28706"/>
    <cellStyle name="Normal 3 5 3 2 2 3 5" xfId="28707"/>
    <cellStyle name="Normal 3 5 3 2 2 3 5 2" xfId="28708"/>
    <cellStyle name="Normal 3 5 3 2 2 3 6" xfId="28709"/>
    <cellStyle name="Normal 3 5 3 2 2 3 7" xfId="28710"/>
    <cellStyle name="Normal 3 5 3 2 2 3 8" xfId="28711"/>
    <cellStyle name="Normal 3 5 3 2 2 3 9" xfId="37988"/>
    <cellStyle name="Normal 3 5 3 2 2 4" xfId="28712"/>
    <cellStyle name="Normal 3 5 3 2 2 4 2" xfId="28713"/>
    <cellStyle name="Normal 3 5 3 2 2 4 2 2" xfId="28714"/>
    <cellStyle name="Normal 3 5 3 2 2 4 3" xfId="28715"/>
    <cellStyle name="Normal 3 5 3 2 2 4 3 2" xfId="28716"/>
    <cellStyle name="Normal 3 5 3 2 2 4 4" xfId="28717"/>
    <cellStyle name="Normal 3 5 3 2 2 4 4 2" xfId="28718"/>
    <cellStyle name="Normal 3 5 3 2 2 4 5" xfId="28719"/>
    <cellStyle name="Normal 3 5 3 2 2 4 6" xfId="28720"/>
    <cellStyle name="Normal 3 5 3 2 2 4 7" xfId="37989"/>
    <cellStyle name="Normal 3 5 3 2 2 5" xfId="28721"/>
    <cellStyle name="Normal 3 5 3 2 2 5 2" xfId="28722"/>
    <cellStyle name="Normal 3 5 3 2 2 6" xfId="28723"/>
    <cellStyle name="Normal 3 5 3 2 2 6 2" xfId="28724"/>
    <cellStyle name="Normal 3 5 3 2 2 7" xfId="28725"/>
    <cellStyle name="Normal 3 5 3 2 2 7 2" xfId="28726"/>
    <cellStyle name="Normal 3 5 3 2 2 8" xfId="28727"/>
    <cellStyle name="Normal 3 5 3 2 2 9" xfId="28728"/>
    <cellStyle name="Normal 3 5 3 2 2_Actual" xfId="28729"/>
    <cellStyle name="Normal 3 5 3 2 3" xfId="28730"/>
    <cellStyle name="Normal 3 5 3 2 3 10" xfId="28731"/>
    <cellStyle name="Normal 3 5 3 2 3 11" xfId="28732"/>
    <cellStyle name="Normal 3 5 3 2 3 12" xfId="28733"/>
    <cellStyle name="Normal 3 5 3 2 3 13" xfId="37990"/>
    <cellStyle name="Normal 3 5 3 2 3 2" xfId="28734"/>
    <cellStyle name="Normal 3 5 3 2 3 2 10" xfId="28735"/>
    <cellStyle name="Normal 3 5 3 2 3 2 11" xfId="28736"/>
    <cellStyle name="Normal 3 5 3 2 3 2 12" xfId="37991"/>
    <cellStyle name="Normal 3 5 3 2 3 2 2" xfId="28737"/>
    <cellStyle name="Normal 3 5 3 2 3 2 2 2" xfId="28738"/>
    <cellStyle name="Normal 3 5 3 2 3 2 2 2 2" xfId="28739"/>
    <cellStyle name="Normal 3 5 3 2 3 2 2 2 2 2" xfId="28740"/>
    <cellStyle name="Normal 3 5 3 2 3 2 2 2 3" xfId="28741"/>
    <cellStyle name="Normal 3 5 3 2 3 2 2 2 3 2" xfId="28742"/>
    <cellStyle name="Normal 3 5 3 2 3 2 2 2 4" xfId="28743"/>
    <cellStyle name="Normal 3 5 3 2 3 2 2 2 4 2" xfId="28744"/>
    <cellStyle name="Normal 3 5 3 2 3 2 2 2 5" xfId="28745"/>
    <cellStyle name="Normal 3 5 3 2 3 2 2 2 6" xfId="28746"/>
    <cellStyle name="Normal 3 5 3 2 3 2 2 2 7" xfId="37992"/>
    <cellStyle name="Normal 3 5 3 2 3 2 2 3" xfId="28747"/>
    <cellStyle name="Normal 3 5 3 2 3 2 2 3 2" xfId="28748"/>
    <cellStyle name="Normal 3 5 3 2 3 2 2 4" xfId="28749"/>
    <cellStyle name="Normal 3 5 3 2 3 2 2 4 2" xfId="28750"/>
    <cellStyle name="Normal 3 5 3 2 3 2 2 5" xfId="28751"/>
    <cellStyle name="Normal 3 5 3 2 3 2 2 5 2" xfId="28752"/>
    <cellStyle name="Normal 3 5 3 2 3 2 2 6" xfId="28753"/>
    <cellStyle name="Normal 3 5 3 2 3 2 2 7" xfId="28754"/>
    <cellStyle name="Normal 3 5 3 2 3 2 2 8" xfId="28755"/>
    <cellStyle name="Normal 3 5 3 2 3 2 2 9" xfId="37993"/>
    <cellStyle name="Normal 3 5 3 2 3 2 3" xfId="28756"/>
    <cellStyle name="Normal 3 5 3 2 3 2 3 2" xfId="28757"/>
    <cellStyle name="Normal 3 5 3 2 3 2 3 2 2" xfId="28758"/>
    <cellStyle name="Normal 3 5 3 2 3 2 3 3" xfId="28759"/>
    <cellStyle name="Normal 3 5 3 2 3 2 3 3 2" xfId="28760"/>
    <cellStyle name="Normal 3 5 3 2 3 2 3 4" xfId="28761"/>
    <cellStyle name="Normal 3 5 3 2 3 2 3 4 2" xfId="28762"/>
    <cellStyle name="Normal 3 5 3 2 3 2 3 5" xfId="28763"/>
    <cellStyle name="Normal 3 5 3 2 3 2 3 6" xfId="28764"/>
    <cellStyle name="Normal 3 5 3 2 3 2 3 7" xfId="37994"/>
    <cellStyle name="Normal 3 5 3 2 3 2 4" xfId="28765"/>
    <cellStyle name="Normal 3 5 3 2 3 2 4 2" xfId="28766"/>
    <cellStyle name="Normal 3 5 3 2 3 2 5" xfId="28767"/>
    <cellStyle name="Normal 3 5 3 2 3 2 5 2" xfId="28768"/>
    <cellStyle name="Normal 3 5 3 2 3 2 6" xfId="28769"/>
    <cellStyle name="Normal 3 5 3 2 3 2 6 2" xfId="28770"/>
    <cellStyle name="Normal 3 5 3 2 3 2 7" xfId="28771"/>
    <cellStyle name="Normal 3 5 3 2 3 2 8" xfId="28772"/>
    <cellStyle name="Normal 3 5 3 2 3 2 9" xfId="28773"/>
    <cellStyle name="Normal 3 5 3 2 3 3" xfId="28774"/>
    <cellStyle name="Normal 3 5 3 2 3 3 2" xfId="28775"/>
    <cellStyle name="Normal 3 5 3 2 3 3 2 2" xfId="28776"/>
    <cellStyle name="Normal 3 5 3 2 3 3 2 2 2" xfId="28777"/>
    <cellStyle name="Normal 3 5 3 2 3 3 2 3" xfId="28778"/>
    <cellStyle name="Normal 3 5 3 2 3 3 2 3 2" xfId="28779"/>
    <cellStyle name="Normal 3 5 3 2 3 3 2 4" xfId="28780"/>
    <cellStyle name="Normal 3 5 3 2 3 3 2 4 2" xfId="28781"/>
    <cellStyle name="Normal 3 5 3 2 3 3 2 5" xfId="28782"/>
    <cellStyle name="Normal 3 5 3 2 3 3 2 6" xfId="28783"/>
    <cellStyle name="Normal 3 5 3 2 3 3 2 7" xfId="37995"/>
    <cellStyle name="Normal 3 5 3 2 3 3 3" xfId="28784"/>
    <cellStyle name="Normal 3 5 3 2 3 3 3 2" xfId="28785"/>
    <cellStyle name="Normal 3 5 3 2 3 3 4" xfId="28786"/>
    <cellStyle name="Normal 3 5 3 2 3 3 4 2" xfId="28787"/>
    <cellStyle name="Normal 3 5 3 2 3 3 5" xfId="28788"/>
    <cellStyle name="Normal 3 5 3 2 3 3 5 2" xfId="28789"/>
    <cellStyle name="Normal 3 5 3 2 3 3 6" xfId="28790"/>
    <cellStyle name="Normal 3 5 3 2 3 3 7" xfId="28791"/>
    <cellStyle name="Normal 3 5 3 2 3 3 8" xfId="28792"/>
    <cellStyle name="Normal 3 5 3 2 3 3 9" xfId="37996"/>
    <cellStyle name="Normal 3 5 3 2 3 4" xfId="28793"/>
    <cellStyle name="Normal 3 5 3 2 3 4 2" xfId="28794"/>
    <cellStyle name="Normal 3 5 3 2 3 4 2 2" xfId="28795"/>
    <cellStyle name="Normal 3 5 3 2 3 4 3" xfId="28796"/>
    <cellStyle name="Normal 3 5 3 2 3 4 3 2" xfId="28797"/>
    <cellStyle name="Normal 3 5 3 2 3 4 4" xfId="28798"/>
    <cellStyle name="Normal 3 5 3 2 3 4 4 2" xfId="28799"/>
    <cellStyle name="Normal 3 5 3 2 3 4 5" xfId="28800"/>
    <cellStyle name="Normal 3 5 3 2 3 4 6" xfId="28801"/>
    <cellStyle name="Normal 3 5 3 2 3 4 7" xfId="37997"/>
    <cellStyle name="Normal 3 5 3 2 3 5" xfId="28802"/>
    <cellStyle name="Normal 3 5 3 2 3 5 2" xfId="28803"/>
    <cellStyle name="Normal 3 5 3 2 3 6" xfId="28804"/>
    <cellStyle name="Normal 3 5 3 2 3 6 2" xfId="28805"/>
    <cellStyle name="Normal 3 5 3 2 3 7" xfId="28806"/>
    <cellStyle name="Normal 3 5 3 2 3 7 2" xfId="28807"/>
    <cellStyle name="Normal 3 5 3 2 3 8" xfId="28808"/>
    <cellStyle name="Normal 3 5 3 2 3 9" xfId="28809"/>
    <cellStyle name="Normal 3 5 3 2 3_Actual" xfId="28810"/>
    <cellStyle name="Normal 3 5 3 2 4" xfId="28811"/>
    <cellStyle name="Normal 3 5 3 2 4 10" xfId="28812"/>
    <cellStyle name="Normal 3 5 3 2 4 11" xfId="28813"/>
    <cellStyle name="Normal 3 5 3 2 4 12" xfId="37998"/>
    <cellStyle name="Normal 3 5 3 2 4 2" xfId="28814"/>
    <cellStyle name="Normal 3 5 3 2 4 2 2" xfId="28815"/>
    <cellStyle name="Normal 3 5 3 2 4 2 2 2" xfId="28816"/>
    <cellStyle name="Normal 3 5 3 2 4 2 2 2 2" xfId="28817"/>
    <cellStyle name="Normal 3 5 3 2 4 2 2 3" xfId="28818"/>
    <cellStyle name="Normal 3 5 3 2 4 2 2 3 2" xfId="28819"/>
    <cellStyle name="Normal 3 5 3 2 4 2 2 4" xfId="28820"/>
    <cellStyle name="Normal 3 5 3 2 4 2 2 4 2" xfId="28821"/>
    <cellStyle name="Normal 3 5 3 2 4 2 2 5" xfId="28822"/>
    <cellStyle name="Normal 3 5 3 2 4 2 2 6" xfId="28823"/>
    <cellStyle name="Normal 3 5 3 2 4 2 2 7" xfId="37999"/>
    <cellStyle name="Normal 3 5 3 2 4 2 3" xfId="28824"/>
    <cellStyle name="Normal 3 5 3 2 4 2 3 2" xfId="28825"/>
    <cellStyle name="Normal 3 5 3 2 4 2 4" xfId="28826"/>
    <cellStyle name="Normal 3 5 3 2 4 2 4 2" xfId="28827"/>
    <cellStyle name="Normal 3 5 3 2 4 2 5" xfId="28828"/>
    <cellStyle name="Normal 3 5 3 2 4 2 5 2" xfId="28829"/>
    <cellStyle name="Normal 3 5 3 2 4 2 6" xfId="28830"/>
    <cellStyle name="Normal 3 5 3 2 4 2 7" xfId="28831"/>
    <cellStyle name="Normal 3 5 3 2 4 2 8" xfId="28832"/>
    <cellStyle name="Normal 3 5 3 2 4 2 9" xfId="38000"/>
    <cellStyle name="Normal 3 5 3 2 4 3" xfId="28833"/>
    <cellStyle name="Normal 3 5 3 2 4 3 2" xfId="28834"/>
    <cellStyle name="Normal 3 5 3 2 4 3 2 2" xfId="28835"/>
    <cellStyle name="Normal 3 5 3 2 4 3 3" xfId="28836"/>
    <cellStyle name="Normal 3 5 3 2 4 3 3 2" xfId="28837"/>
    <cellStyle name="Normal 3 5 3 2 4 3 4" xfId="28838"/>
    <cellStyle name="Normal 3 5 3 2 4 3 4 2" xfId="28839"/>
    <cellStyle name="Normal 3 5 3 2 4 3 5" xfId="28840"/>
    <cellStyle name="Normal 3 5 3 2 4 3 6" xfId="28841"/>
    <cellStyle name="Normal 3 5 3 2 4 3 7" xfId="38001"/>
    <cellStyle name="Normal 3 5 3 2 4 4" xfId="28842"/>
    <cellStyle name="Normal 3 5 3 2 4 4 2" xfId="28843"/>
    <cellStyle name="Normal 3 5 3 2 4 5" xfId="28844"/>
    <cellStyle name="Normal 3 5 3 2 4 5 2" xfId="28845"/>
    <cellStyle name="Normal 3 5 3 2 4 6" xfId="28846"/>
    <cellStyle name="Normal 3 5 3 2 4 6 2" xfId="28847"/>
    <cellStyle name="Normal 3 5 3 2 4 7" xfId="28848"/>
    <cellStyle name="Normal 3 5 3 2 4 8" xfId="28849"/>
    <cellStyle name="Normal 3 5 3 2 4 9" xfId="28850"/>
    <cellStyle name="Normal 3 5 3 2 5" xfId="28851"/>
    <cellStyle name="Normal 3 5 3 2 5 2" xfId="28852"/>
    <cellStyle name="Normal 3 5 3 2 5 2 2" xfId="28853"/>
    <cellStyle name="Normal 3 5 3 2 5 2 2 2" xfId="28854"/>
    <cellStyle name="Normal 3 5 3 2 5 2 3" xfId="28855"/>
    <cellStyle name="Normal 3 5 3 2 5 2 3 2" xfId="28856"/>
    <cellStyle name="Normal 3 5 3 2 5 2 4" xfId="28857"/>
    <cellStyle name="Normal 3 5 3 2 5 2 4 2" xfId="28858"/>
    <cellStyle name="Normal 3 5 3 2 5 2 5" xfId="28859"/>
    <cellStyle name="Normal 3 5 3 2 5 2 6" xfId="28860"/>
    <cellStyle name="Normal 3 5 3 2 5 2 7" xfId="38002"/>
    <cellStyle name="Normal 3 5 3 2 5 3" xfId="28861"/>
    <cellStyle name="Normal 3 5 3 2 5 3 2" xfId="28862"/>
    <cellStyle name="Normal 3 5 3 2 5 4" xfId="28863"/>
    <cellStyle name="Normal 3 5 3 2 5 4 2" xfId="28864"/>
    <cellStyle name="Normal 3 5 3 2 5 5" xfId="28865"/>
    <cellStyle name="Normal 3 5 3 2 5 5 2" xfId="28866"/>
    <cellStyle name="Normal 3 5 3 2 5 6" xfId="28867"/>
    <cellStyle name="Normal 3 5 3 2 5 7" xfId="28868"/>
    <cellStyle name="Normal 3 5 3 2 5 8" xfId="28869"/>
    <cellStyle name="Normal 3 5 3 2 5 9" xfId="38003"/>
    <cellStyle name="Normal 3 5 3 2 6" xfId="28870"/>
    <cellStyle name="Normal 3 5 3 2 6 2" xfId="28871"/>
    <cellStyle name="Normal 3 5 3 2 6 2 2" xfId="28872"/>
    <cellStyle name="Normal 3 5 3 2 6 3" xfId="28873"/>
    <cellStyle name="Normal 3 5 3 2 6 3 2" xfId="28874"/>
    <cellStyle name="Normal 3 5 3 2 6 4" xfId="28875"/>
    <cellStyle name="Normal 3 5 3 2 6 4 2" xfId="28876"/>
    <cellStyle name="Normal 3 5 3 2 6 5" xfId="28877"/>
    <cellStyle name="Normal 3 5 3 2 6 6" xfId="28878"/>
    <cellStyle name="Normal 3 5 3 2 6 7" xfId="38004"/>
    <cellStyle name="Normal 3 5 3 2 7" xfId="28879"/>
    <cellStyle name="Normal 3 5 3 2 7 2" xfId="28880"/>
    <cellStyle name="Normal 3 5 3 2 8" xfId="28881"/>
    <cellStyle name="Normal 3 5 3 2 8 2" xfId="28882"/>
    <cellStyle name="Normal 3 5 3 2 9" xfId="28883"/>
    <cellStyle name="Normal 3 5 3 2 9 2" xfId="28884"/>
    <cellStyle name="Normal 3 5 3 2_Actual" xfId="28885"/>
    <cellStyle name="Normal 3 5 3 20" xfId="28886"/>
    <cellStyle name="Normal 3 5 3 21" xfId="28887"/>
    <cellStyle name="Normal 3 5 3 22" xfId="28888"/>
    <cellStyle name="Normal 3 5 3 23" xfId="28889"/>
    <cellStyle name="Normal 3 5 3 24" xfId="28890"/>
    <cellStyle name="Normal 3 5 3 25" xfId="28891"/>
    <cellStyle name="Normal 3 5 3 26" xfId="38005"/>
    <cellStyle name="Normal 3 5 3 3" xfId="28892"/>
    <cellStyle name="Normal 3 5 3 3 10" xfId="28893"/>
    <cellStyle name="Normal 3 5 3 3 11" xfId="28894"/>
    <cellStyle name="Normal 3 5 3 3 12" xfId="28895"/>
    <cellStyle name="Normal 3 5 3 3 13" xfId="28896"/>
    <cellStyle name="Normal 3 5 3 3 14" xfId="28897"/>
    <cellStyle name="Normal 3 5 3 3 15" xfId="38006"/>
    <cellStyle name="Normal 3 5 3 3 2" xfId="28898"/>
    <cellStyle name="Normal 3 5 3 3 2 10" xfId="28899"/>
    <cellStyle name="Normal 3 5 3 3 2 11" xfId="28900"/>
    <cellStyle name="Normal 3 5 3 3 2 12" xfId="28901"/>
    <cellStyle name="Normal 3 5 3 3 2 13" xfId="38007"/>
    <cellStyle name="Normal 3 5 3 3 2 2" xfId="28902"/>
    <cellStyle name="Normal 3 5 3 3 2 2 10" xfId="28903"/>
    <cellStyle name="Normal 3 5 3 3 2 2 11" xfId="28904"/>
    <cellStyle name="Normal 3 5 3 3 2 2 12" xfId="38008"/>
    <cellStyle name="Normal 3 5 3 3 2 2 2" xfId="28905"/>
    <cellStyle name="Normal 3 5 3 3 2 2 2 2" xfId="28906"/>
    <cellStyle name="Normal 3 5 3 3 2 2 2 2 2" xfId="28907"/>
    <cellStyle name="Normal 3 5 3 3 2 2 2 2 2 2" xfId="28908"/>
    <cellStyle name="Normal 3 5 3 3 2 2 2 2 3" xfId="28909"/>
    <cellStyle name="Normal 3 5 3 3 2 2 2 2 3 2" xfId="28910"/>
    <cellStyle name="Normal 3 5 3 3 2 2 2 2 4" xfId="28911"/>
    <cellStyle name="Normal 3 5 3 3 2 2 2 2 4 2" xfId="28912"/>
    <cellStyle name="Normal 3 5 3 3 2 2 2 2 5" xfId="28913"/>
    <cellStyle name="Normal 3 5 3 3 2 2 2 2 6" xfId="28914"/>
    <cellStyle name="Normal 3 5 3 3 2 2 2 2 7" xfId="38009"/>
    <cellStyle name="Normal 3 5 3 3 2 2 2 3" xfId="28915"/>
    <cellStyle name="Normal 3 5 3 3 2 2 2 3 2" xfId="28916"/>
    <cellStyle name="Normal 3 5 3 3 2 2 2 4" xfId="28917"/>
    <cellStyle name="Normal 3 5 3 3 2 2 2 4 2" xfId="28918"/>
    <cellStyle name="Normal 3 5 3 3 2 2 2 5" xfId="28919"/>
    <cellStyle name="Normal 3 5 3 3 2 2 2 5 2" xfId="28920"/>
    <cellStyle name="Normal 3 5 3 3 2 2 2 6" xfId="28921"/>
    <cellStyle name="Normal 3 5 3 3 2 2 2 7" xfId="28922"/>
    <cellStyle name="Normal 3 5 3 3 2 2 2 8" xfId="28923"/>
    <cellStyle name="Normal 3 5 3 3 2 2 2 9" xfId="38010"/>
    <cellStyle name="Normal 3 5 3 3 2 2 3" xfId="28924"/>
    <cellStyle name="Normal 3 5 3 3 2 2 3 2" xfId="28925"/>
    <cellStyle name="Normal 3 5 3 3 2 2 3 2 2" xfId="28926"/>
    <cellStyle name="Normal 3 5 3 3 2 2 3 3" xfId="28927"/>
    <cellStyle name="Normal 3 5 3 3 2 2 3 3 2" xfId="28928"/>
    <cellStyle name="Normal 3 5 3 3 2 2 3 4" xfId="28929"/>
    <cellStyle name="Normal 3 5 3 3 2 2 3 4 2" xfId="28930"/>
    <cellStyle name="Normal 3 5 3 3 2 2 3 5" xfId="28931"/>
    <cellStyle name="Normal 3 5 3 3 2 2 3 6" xfId="28932"/>
    <cellStyle name="Normal 3 5 3 3 2 2 3 7" xfId="38011"/>
    <cellStyle name="Normal 3 5 3 3 2 2 4" xfId="28933"/>
    <cellStyle name="Normal 3 5 3 3 2 2 4 2" xfId="28934"/>
    <cellStyle name="Normal 3 5 3 3 2 2 5" xfId="28935"/>
    <cellStyle name="Normal 3 5 3 3 2 2 5 2" xfId="28936"/>
    <cellStyle name="Normal 3 5 3 3 2 2 6" xfId="28937"/>
    <cellStyle name="Normal 3 5 3 3 2 2 6 2" xfId="28938"/>
    <cellStyle name="Normal 3 5 3 3 2 2 7" xfId="28939"/>
    <cellStyle name="Normal 3 5 3 3 2 2 8" xfId="28940"/>
    <cellStyle name="Normal 3 5 3 3 2 2 9" xfId="28941"/>
    <cellStyle name="Normal 3 5 3 3 2 3" xfId="28942"/>
    <cellStyle name="Normal 3 5 3 3 2 3 2" xfId="28943"/>
    <cellStyle name="Normal 3 5 3 3 2 3 2 2" xfId="28944"/>
    <cellStyle name="Normal 3 5 3 3 2 3 2 2 2" xfId="28945"/>
    <cellStyle name="Normal 3 5 3 3 2 3 2 3" xfId="28946"/>
    <cellStyle name="Normal 3 5 3 3 2 3 2 3 2" xfId="28947"/>
    <cellStyle name="Normal 3 5 3 3 2 3 2 4" xfId="28948"/>
    <cellStyle name="Normal 3 5 3 3 2 3 2 4 2" xfId="28949"/>
    <cellStyle name="Normal 3 5 3 3 2 3 2 5" xfId="28950"/>
    <cellStyle name="Normal 3 5 3 3 2 3 2 6" xfId="28951"/>
    <cellStyle name="Normal 3 5 3 3 2 3 2 7" xfId="38012"/>
    <cellStyle name="Normal 3 5 3 3 2 3 3" xfId="28952"/>
    <cellStyle name="Normal 3 5 3 3 2 3 3 2" xfId="28953"/>
    <cellStyle name="Normal 3 5 3 3 2 3 4" xfId="28954"/>
    <cellStyle name="Normal 3 5 3 3 2 3 4 2" xfId="28955"/>
    <cellStyle name="Normal 3 5 3 3 2 3 5" xfId="28956"/>
    <cellStyle name="Normal 3 5 3 3 2 3 5 2" xfId="28957"/>
    <cellStyle name="Normal 3 5 3 3 2 3 6" xfId="28958"/>
    <cellStyle name="Normal 3 5 3 3 2 3 7" xfId="28959"/>
    <cellStyle name="Normal 3 5 3 3 2 3 8" xfId="28960"/>
    <cellStyle name="Normal 3 5 3 3 2 3 9" xfId="38013"/>
    <cellStyle name="Normal 3 5 3 3 2 4" xfId="28961"/>
    <cellStyle name="Normal 3 5 3 3 2 4 2" xfId="28962"/>
    <cellStyle name="Normal 3 5 3 3 2 4 2 2" xfId="28963"/>
    <cellStyle name="Normal 3 5 3 3 2 4 3" xfId="28964"/>
    <cellStyle name="Normal 3 5 3 3 2 4 3 2" xfId="28965"/>
    <cellStyle name="Normal 3 5 3 3 2 4 4" xfId="28966"/>
    <cellStyle name="Normal 3 5 3 3 2 4 4 2" xfId="28967"/>
    <cellStyle name="Normal 3 5 3 3 2 4 5" xfId="28968"/>
    <cellStyle name="Normal 3 5 3 3 2 4 6" xfId="28969"/>
    <cellStyle name="Normal 3 5 3 3 2 4 7" xfId="38014"/>
    <cellStyle name="Normal 3 5 3 3 2 5" xfId="28970"/>
    <cellStyle name="Normal 3 5 3 3 2 5 2" xfId="28971"/>
    <cellStyle name="Normal 3 5 3 3 2 6" xfId="28972"/>
    <cellStyle name="Normal 3 5 3 3 2 6 2" xfId="28973"/>
    <cellStyle name="Normal 3 5 3 3 2 7" xfId="28974"/>
    <cellStyle name="Normal 3 5 3 3 2 7 2" xfId="28975"/>
    <cellStyle name="Normal 3 5 3 3 2 8" xfId="28976"/>
    <cellStyle name="Normal 3 5 3 3 2 9" xfId="28977"/>
    <cellStyle name="Normal 3 5 3 3 2_Actual" xfId="28978"/>
    <cellStyle name="Normal 3 5 3 3 3" xfId="28979"/>
    <cellStyle name="Normal 3 5 3 3 3 10" xfId="28980"/>
    <cellStyle name="Normal 3 5 3 3 3 11" xfId="28981"/>
    <cellStyle name="Normal 3 5 3 3 3 12" xfId="28982"/>
    <cellStyle name="Normal 3 5 3 3 3 13" xfId="38015"/>
    <cellStyle name="Normal 3 5 3 3 3 2" xfId="28983"/>
    <cellStyle name="Normal 3 5 3 3 3 2 10" xfId="28984"/>
    <cellStyle name="Normal 3 5 3 3 3 2 11" xfId="28985"/>
    <cellStyle name="Normal 3 5 3 3 3 2 12" xfId="38016"/>
    <cellStyle name="Normal 3 5 3 3 3 2 2" xfId="28986"/>
    <cellStyle name="Normal 3 5 3 3 3 2 2 2" xfId="28987"/>
    <cellStyle name="Normal 3 5 3 3 3 2 2 2 2" xfId="28988"/>
    <cellStyle name="Normal 3 5 3 3 3 2 2 2 2 2" xfId="28989"/>
    <cellStyle name="Normal 3 5 3 3 3 2 2 2 3" xfId="28990"/>
    <cellStyle name="Normal 3 5 3 3 3 2 2 2 3 2" xfId="28991"/>
    <cellStyle name="Normal 3 5 3 3 3 2 2 2 4" xfId="28992"/>
    <cellStyle name="Normal 3 5 3 3 3 2 2 2 4 2" xfId="28993"/>
    <cellStyle name="Normal 3 5 3 3 3 2 2 2 5" xfId="28994"/>
    <cellStyle name="Normal 3 5 3 3 3 2 2 2 6" xfId="28995"/>
    <cellStyle name="Normal 3 5 3 3 3 2 2 2 7" xfId="38017"/>
    <cellStyle name="Normal 3 5 3 3 3 2 2 3" xfId="28996"/>
    <cellStyle name="Normal 3 5 3 3 3 2 2 3 2" xfId="28997"/>
    <cellStyle name="Normal 3 5 3 3 3 2 2 4" xfId="28998"/>
    <cellStyle name="Normal 3 5 3 3 3 2 2 4 2" xfId="28999"/>
    <cellStyle name="Normal 3 5 3 3 3 2 2 5" xfId="29000"/>
    <cellStyle name="Normal 3 5 3 3 3 2 2 5 2" xfId="29001"/>
    <cellStyle name="Normal 3 5 3 3 3 2 2 6" xfId="29002"/>
    <cellStyle name="Normal 3 5 3 3 3 2 2 7" xfId="29003"/>
    <cellStyle name="Normal 3 5 3 3 3 2 2 8" xfId="29004"/>
    <cellStyle name="Normal 3 5 3 3 3 2 2 9" xfId="38018"/>
    <cellStyle name="Normal 3 5 3 3 3 2 3" xfId="29005"/>
    <cellStyle name="Normal 3 5 3 3 3 2 3 2" xfId="29006"/>
    <cellStyle name="Normal 3 5 3 3 3 2 3 2 2" xfId="29007"/>
    <cellStyle name="Normal 3 5 3 3 3 2 3 3" xfId="29008"/>
    <cellStyle name="Normal 3 5 3 3 3 2 3 3 2" xfId="29009"/>
    <cellStyle name="Normal 3 5 3 3 3 2 3 4" xfId="29010"/>
    <cellStyle name="Normal 3 5 3 3 3 2 3 4 2" xfId="29011"/>
    <cellStyle name="Normal 3 5 3 3 3 2 3 5" xfId="29012"/>
    <cellStyle name="Normal 3 5 3 3 3 2 3 6" xfId="29013"/>
    <cellStyle name="Normal 3 5 3 3 3 2 3 7" xfId="38019"/>
    <cellStyle name="Normal 3 5 3 3 3 2 4" xfId="29014"/>
    <cellStyle name="Normal 3 5 3 3 3 2 4 2" xfId="29015"/>
    <cellStyle name="Normal 3 5 3 3 3 2 5" xfId="29016"/>
    <cellStyle name="Normal 3 5 3 3 3 2 5 2" xfId="29017"/>
    <cellStyle name="Normal 3 5 3 3 3 2 6" xfId="29018"/>
    <cellStyle name="Normal 3 5 3 3 3 2 6 2" xfId="29019"/>
    <cellStyle name="Normal 3 5 3 3 3 2 7" xfId="29020"/>
    <cellStyle name="Normal 3 5 3 3 3 2 8" xfId="29021"/>
    <cellStyle name="Normal 3 5 3 3 3 2 9" xfId="29022"/>
    <cellStyle name="Normal 3 5 3 3 3 3" xfId="29023"/>
    <cellStyle name="Normal 3 5 3 3 3 3 2" xfId="29024"/>
    <cellStyle name="Normal 3 5 3 3 3 3 2 2" xfId="29025"/>
    <cellStyle name="Normal 3 5 3 3 3 3 2 2 2" xfId="29026"/>
    <cellStyle name="Normal 3 5 3 3 3 3 2 3" xfId="29027"/>
    <cellStyle name="Normal 3 5 3 3 3 3 2 3 2" xfId="29028"/>
    <cellStyle name="Normal 3 5 3 3 3 3 2 4" xfId="29029"/>
    <cellStyle name="Normal 3 5 3 3 3 3 2 4 2" xfId="29030"/>
    <cellStyle name="Normal 3 5 3 3 3 3 2 5" xfId="29031"/>
    <cellStyle name="Normal 3 5 3 3 3 3 2 6" xfId="29032"/>
    <cellStyle name="Normal 3 5 3 3 3 3 2 7" xfId="38020"/>
    <cellStyle name="Normal 3 5 3 3 3 3 3" xfId="29033"/>
    <cellStyle name="Normal 3 5 3 3 3 3 3 2" xfId="29034"/>
    <cellStyle name="Normal 3 5 3 3 3 3 4" xfId="29035"/>
    <cellStyle name="Normal 3 5 3 3 3 3 4 2" xfId="29036"/>
    <cellStyle name="Normal 3 5 3 3 3 3 5" xfId="29037"/>
    <cellStyle name="Normal 3 5 3 3 3 3 5 2" xfId="29038"/>
    <cellStyle name="Normal 3 5 3 3 3 3 6" xfId="29039"/>
    <cellStyle name="Normal 3 5 3 3 3 3 7" xfId="29040"/>
    <cellStyle name="Normal 3 5 3 3 3 3 8" xfId="29041"/>
    <cellStyle name="Normal 3 5 3 3 3 3 9" xfId="38021"/>
    <cellStyle name="Normal 3 5 3 3 3 4" xfId="29042"/>
    <cellStyle name="Normal 3 5 3 3 3 4 2" xfId="29043"/>
    <cellStyle name="Normal 3 5 3 3 3 4 2 2" xfId="29044"/>
    <cellStyle name="Normal 3 5 3 3 3 4 3" xfId="29045"/>
    <cellStyle name="Normal 3 5 3 3 3 4 3 2" xfId="29046"/>
    <cellStyle name="Normal 3 5 3 3 3 4 4" xfId="29047"/>
    <cellStyle name="Normal 3 5 3 3 3 4 4 2" xfId="29048"/>
    <cellStyle name="Normal 3 5 3 3 3 4 5" xfId="29049"/>
    <cellStyle name="Normal 3 5 3 3 3 4 6" xfId="29050"/>
    <cellStyle name="Normal 3 5 3 3 3 4 7" xfId="38022"/>
    <cellStyle name="Normal 3 5 3 3 3 5" xfId="29051"/>
    <cellStyle name="Normal 3 5 3 3 3 5 2" xfId="29052"/>
    <cellStyle name="Normal 3 5 3 3 3 6" xfId="29053"/>
    <cellStyle name="Normal 3 5 3 3 3 6 2" xfId="29054"/>
    <cellStyle name="Normal 3 5 3 3 3 7" xfId="29055"/>
    <cellStyle name="Normal 3 5 3 3 3 7 2" xfId="29056"/>
    <cellStyle name="Normal 3 5 3 3 3 8" xfId="29057"/>
    <cellStyle name="Normal 3 5 3 3 3 9" xfId="29058"/>
    <cellStyle name="Normal 3 5 3 3 3_Actual" xfId="29059"/>
    <cellStyle name="Normal 3 5 3 3 4" xfId="29060"/>
    <cellStyle name="Normal 3 5 3 3 4 10" xfId="29061"/>
    <cellStyle name="Normal 3 5 3 3 4 11" xfId="29062"/>
    <cellStyle name="Normal 3 5 3 3 4 12" xfId="38023"/>
    <cellStyle name="Normal 3 5 3 3 4 2" xfId="29063"/>
    <cellStyle name="Normal 3 5 3 3 4 2 2" xfId="29064"/>
    <cellStyle name="Normal 3 5 3 3 4 2 2 2" xfId="29065"/>
    <cellStyle name="Normal 3 5 3 3 4 2 2 2 2" xfId="29066"/>
    <cellStyle name="Normal 3 5 3 3 4 2 2 3" xfId="29067"/>
    <cellStyle name="Normal 3 5 3 3 4 2 2 3 2" xfId="29068"/>
    <cellStyle name="Normal 3 5 3 3 4 2 2 4" xfId="29069"/>
    <cellStyle name="Normal 3 5 3 3 4 2 2 4 2" xfId="29070"/>
    <cellStyle name="Normal 3 5 3 3 4 2 2 5" xfId="29071"/>
    <cellStyle name="Normal 3 5 3 3 4 2 2 6" xfId="29072"/>
    <cellStyle name="Normal 3 5 3 3 4 2 2 7" xfId="38024"/>
    <cellStyle name="Normal 3 5 3 3 4 2 3" xfId="29073"/>
    <cellStyle name="Normal 3 5 3 3 4 2 3 2" xfId="29074"/>
    <cellStyle name="Normal 3 5 3 3 4 2 4" xfId="29075"/>
    <cellStyle name="Normal 3 5 3 3 4 2 4 2" xfId="29076"/>
    <cellStyle name="Normal 3 5 3 3 4 2 5" xfId="29077"/>
    <cellStyle name="Normal 3 5 3 3 4 2 5 2" xfId="29078"/>
    <cellStyle name="Normal 3 5 3 3 4 2 6" xfId="29079"/>
    <cellStyle name="Normal 3 5 3 3 4 2 7" xfId="29080"/>
    <cellStyle name="Normal 3 5 3 3 4 2 8" xfId="29081"/>
    <cellStyle name="Normal 3 5 3 3 4 2 9" xfId="38025"/>
    <cellStyle name="Normal 3 5 3 3 4 3" xfId="29082"/>
    <cellStyle name="Normal 3 5 3 3 4 3 2" xfId="29083"/>
    <cellStyle name="Normal 3 5 3 3 4 3 2 2" xfId="29084"/>
    <cellStyle name="Normal 3 5 3 3 4 3 3" xfId="29085"/>
    <cellStyle name="Normal 3 5 3 3 4 3 3 2" xfId="29086"/>
    <cellStyle name="Normal 3 5 3 3 4 3 4" xfId="29087"/>
    <cellStyle name="Normal 3 5 3 3 4 3 4 2" xfId="29088"/>
    <cellStyle name="Normal 3 5 3 3 4 3 5" xfId="29089"/>
    <cellStyle name="Normal 3 5 3 3 4 3 6" xfId="29090"/>
    <cellStyle name="Normal 3 5 3 3 4 3 7" xfId="38026"/>
    <cellStyle name="Normal 3 5 3 3 4 4" xfId="29091"/>
    <cellStyle name="Normal 3 5 3 3 4 4 2" xfId="29092"/>
    <cellStyle name="Normal 3 5 3 3 4 5" xfId="29093"/>
    <cellStyle name="Normal 3 5 3 3 4 5 2" xfId="29094"/>
    <cellStyle name="Normal 3 5 3 3 4 6" xfId="29095"/>
    <cellStyle name="Normal 3 5 3 3 4 6 2" xfId="29096"/>
    <cellStyle name="Normal 3 5 3 3 4 7" xfId="29097"/>
    <cellStyle name="Normal 3 5 3 3 4 8" xfId="29098"/>
    <cellStyle name="Normal 3 5 3 3 4 9" xfId="29099"/>
    <cellStyle name="Normal 3 5 3 3 5" xfId="29100"/>
    <cellStyle name="Normal 3 5 3 3 5 2" xfId="29101"/>
    <cellStyle name="Normal 3 5 3 3 5 2 2" xfId="29102"/>
    <cellStyle name="Normal 3 5 3 3 5 2 2 2" xfId="29103"/>
    <cellStyle name="Normal 3 5 3 3 5 2 3" xfId="29104"/>
    <cellStyle name="Normal 3 5 3 3 5 2 3 2" xfId="29105"/>
    <cellStyle name="Normal 3 5 3 3 5 2 4" xfId="29106"/>
    <cellStyle name="Normal 3 5 3 3 5 2 4 2" xfId="29107"/>
    <cellStyle name="Normal 3 5 3 3 5 2 5" xfId="29108"/>
    <cellStyle name="Normal 3 5 3 3 5 2 6" xfId="29109"/>
    <cellStyle name="Normal 3 5 3 3 5 2 7" xfId="38027"/>
    <cellStyle name="Normal 3 5 3 3 5 3" xfId="29110"/>
    <cellStyle name="Normal 3 5 3 3 5 3 2" xfId="29111"/>
    <cellStyle name="Normal 3 5 3 3 5 4" xfId="29112"/>
    <cellStyle name="Normal 3 5 3 3 5 4 2" xfId="29113"/>
    <cellStyle name="Normal 3 5 3 3 5 5" xfId="29114"/>
    <cellStyle name="Normal 3 5 3 3 5 5 2" xfId="29115"/>
    <cellStyle name="Normal 3 5 3 3 5 6" xfId="29116"/>
    <cellStyle name="Normal 3 5 3 3 5 7" xfId="29117"/>
    <cellStyle name="Normal 3 5 3 3 5 8" xfId="29118"/>
    <cellStyle name="Normal 3 5 3 3 5 9" xfId="38028"/>
    <cellStyle name="Normal 3 5 3 3 6" xfId="29119"/>
    <cellStyle name="Normal 3 5 3 3 6 2" xfId="29120"/>
    <cellStyle name="Normal 3 5 3 3 6 2 2" xfId="29121"/>
    <cellStyle name="Normal 3 5 3 3 6 3" xfId="29122"/>
    <cellStyle name="Normal 3 5 3 3 6 3 2" xfId="29123"/>
    <cellStyle name="Normal 3 5 3 3 6 4" xfId="29124"/>
    <cellStyle name="Normal 3 5 3 3 6 4 2" xfId="29125"/>
    <cellStyle name="Normal 3 5 3 3 6 5" xfId="29126"/>
    <cellStyle name="Normal 3 5 3 3 6 6" xfId="29127"/>
    <cellStyle name="Normal 3 5 3 3 6 7" xfId="38029"/>
    <cellStyle name="Normal 3 5 3 3 7" xfId="29128"/>
    <cellStyle name="Normal 3 5 3 3 7 2" xfId="29129"/>
    <cellStyle name="Normal 3 5 3 3 8" xfId="29130"/>
    <cellStyle name="Normal 3 5 3 3 8 2" xfId="29131"/>
    <cellStyle name="Normal 3 5 3 3 9" xfId="29132"/>
    <cellStyle name="Normal 3 5 3 3 9 2" xfId="29133"/>
    <cellStyle name="Normal 3 5 3 3_Actual" xfId="29134"/>
    <cellStyle name="Normal 3 5 3 4" xfId="29135"/>
    <cellStyle name="Normal 3 5 3 4 10" xfId="29136"/>
    <cellStyle name="Normal 3 5 3 4 11" xfId="29137"/>
    <cellStyle name="Normal 3 5 3 4 12" xfId="29138"/>
    <cellStyle name="Normal 3 5 3 4 13" xfId="29139"/>
    <cellStyle name="Normal 3 5 3 4 14" xfId="29140"/>
    <cellStyle name="Normal 3 5 3 4 15" xfId="38030"/>
    <cellStyle name="Normal 3 5 3 4 2" xfId="29141"/>
    <cellStyle name="Normal 3 5 3 4 2 10" xfId="29142"/>
    <cellStyle name="Normal 3 5 3 4 2 11" xfId="29143"/>
    <cellStyle name="Normal 3 5 3 4 2 12" xfId="38031"/>
    <cellStyle name="Normal 3 5 3 4 2 2" xfId="29144"/>
    <cellStyle name="Normal 3 5 3 4 2 2 2" xfId="29145"/>
    <cellStyle name="Normal 3 5 3 4 2 2 2 2" xfId="29146"/>
    <cellStyle name="Normal 3 5 3 4 2 2 2 2 2" xfId="29147"/>
    <cellStyle name="Normal 3 5 3 4 2 2 2 3" xfId="29148"/>
    <cellStyle name="Normal 3 5 3 4 2 2 2 3 2" xfId="29149"/>
    <cellStyle name="Normal 3 5 3 4 2 2 2 4" xfId="29150"/>
    <cellStyle name="Normal 3 5 3 4 2 2 2 4 2" xfId="29151"/>
    <cellStyle name="Normal 3 5 3 4 2 2 2 5" xfId="29152"/>
    <cellStyle name="Normal 3 5 3 4 2 2 2 6" xfId="29153"/>
    <cellStyle name="Normal 3 5 3 4 2 2 2 7" xfId="38032"/>
    <cellStyle name="Normal 3 5 3 4 2 2 3" xfId="29154"/>
    <cellStyle name="Normal 3 5 3 4 2 2 3 2" xfId="29155"/>
    <cellStyle name="Normal 3 5 3 4 2 2 4" xfId="29156"/>
    <cellStyle name="Normal 3 5 3 4 2 2 4 2" xfId="29157"/>
    <cellStyle name="Normal 3 5 3 4 2 2 5" xfId="29158"/>
    <cellStyle name="Normal 3 5 3 4 2 2 5 2" xfId="29159"/>
    <cellStyle name="Normal 3 5 3 4 2 2 6" xfId="29160"/>
    <cellStyle name="Normal 3 5 3 4 2 2 7" xfId="29161"/>
    <cellStyle name="Normal 3 5 3 4 2 2 8" xfId="29162"/>
    <cellStyle name="Normal 3 5 3 4 2 2 9" xfId="38033"/>
    <cellStyle name="Normal 3 5 3 4 2 3" xfId="29163"/>
    <cellStyle name="Normal 3 5 3 4 2 3 2" xfId="29164"/>
    <cellStyle name="Normal 3 5 3 4 2 3 2 2" xfId="29165"/>
    <cellStyle name="Normal 3 5 3 4 2 3 3" xfId="29166"/>
    <cellStyle name="Normal 3 5 3 4 2 3 3 2" xfId="29167"/>
    <cellStyle name="Normal 3 5 3 4 2 3 4" xfId="29168"/>
    <cellStyle name="Normal 3 5 3 4 2 3 4 2" xfId="29169"/>
    <cellStyle name="Normal 3 5 3 4 2 3 5" xfId="29170"/>
    <cellStyle name="Normal 3 5 3 4 2 3 6" xfId="29171"/>
    <cellStyle name="Normal 3 5 3 4 2 3 7" xfId="38034"/>
    <cellStyle name="Normal 3 5 3 4 2 4" xfId="29172"/>
    <cellStyle name="Normal 3 5 3 4 2 4 2" xfId="29173"/>
    <cellStyle name="Normal 3 5 3 4 2 5" xfId="29174"/>
    <cellStyle name="Normal 3 5 3 4 2 5 2" xfId="29175"/>
    <cellStyle name="Normal 3 5 3 4 2 6" xfId="29176"/>
    <cellStyle name="Normal 3 5 3 4 2 6 2" xfId="29177"/>
    <cellStyle name="Normal 3 5 3 4 2 7" xfId="29178"/>
    <cellStyle name="Normal 3 5 3 4 2 8" xfId="29179"/>
    <cellStyle name="Normal 3 5 3 4 2 9" xfId="29180"/>
    <cellStyle name="Normal 3 5 3 4 3" xfId="29181"/>
    <cellStyle name="Normal 3 5 3 4 3 10" xfId="29182"/>
    <cellStyle name="Normal 3 5 3 4 3 11" xfId="29183"/>
    <cellStyle name="Normal 3 5 3 4 3 12" xfId="38035"/>
    <cellStyle name="Normal 3 5 3 4 3 2" xfId="29184"/>
    <cellStyle name="Normal 3 5 3 4 3 2 2" xfId="29185"/>
    <cellStyle name="Normal 3 5 3 4 3 2 2 2" xfId="29186"/>
    <cellStyle name="Normal 3 5 3 4 3 2 2 2 2" xfId="29187"/>
    <cellStyle name="Normal 3 5 3 4 3 2 2 3" xfId="29188"/>
    <cellStyle name="Normal 3 5 3 4 3 2 2 3 2" xfId="29189"/>
    <cellStyle name="Normal 3 5 3 4 3 2 2 4" xfId="29190"/>
    <cellStyle name="Normal 3 5 3 4 3 2 2 4 2" xfId="29191"/>
    <cellStyle name="Normal 3 5 3 4 3 2 2 5" xfId="29192"/>
    <cellStyle name="Normal 3 5 3 4 3 2 2 6" xfId="29193"/>
    <cellStyle name="Normal 3 5 3 4 3 2 2 7" xfId="38036"/>
    <cellStyle name="Normal 3 5 3 4 3 2 3" xfId="29194"/>
    <cellStyle name="Normal 3 5 3 4 3 2 3 2" xfId="29195"/>
    <cellStyle name="Normal 3 5 3 4 3 2 4" xfId="29196"/>
    <cellStyle name="Normal 3 5 3 4 3 2 4 2" xfId="29197"/>
    <cellStyle name="Normal 3 5 3 4 3 2 5" xfId="29198"/>
    <cellStyle name="Normal 3 5 3 4 3 2 5 2" xfId="29199"/>
    <cellStyle name="Normal 3 5 3 4 3 2 6" xfId="29200"/>
    <cellStyle name="Normal 3 5 3 4 3 2 7" xfId="29201"/>
    <cellStyle name="Normal 3 5 3 4 3 2 8" xfId="29202"/>
    <cellStyle name="Normal 3 5 3 4 3 2 9" xfId="38037"/>
    <cellStyle name="Normal 3 5 3 4 3 3" xfId="29203"/>
    <cellStyle name="Normal 3 5 3 4 3 3 2" xfId="29204"/>
    <cellStyle name="Normal 3 5 3 4 3 3 2 2" xfId="29205"/>
    <cellStyle name="Normal 3 5 3 4 3 3 3" xfId="29206"/>
    <cellStyle name="Normal 3 5 3 4 3 3 3 2" xfId="29207"/>
    <cellStyle name="Normal 3 5 3 4 3 3 4" xfId="29208"/>
    <cellStyle name="Normal 3 5 3 4 3 3 4 2" xfId="29209"/>
    <cellStyle name="Normal 3 5 3 4 3 3 5" xfId="29210"/>
    <cellStyle name="Normal 3 5 3 4 3 3 6" xfId="29211"/>
    <cellStyle name="Normal 3 5 3 4 3 3 7" xfId="38038"/>
    <cellStyle name="Normal 3 5 3 4 3 4" xfId="29212"/>
    <cellStyle name="Normal 3 5 3 4 3 4 2" xfId="29213"/>
    <cellStyle name="Normal 3 5 3 4 3 5" xfId="29214"/>
    <cellStyle name="Normal 3 5 3 4 3 5 2" xfId="29215"/>
    <cellStyle name="Normal 3 5 3 4 3 6" xfId="29216"/>
    <cellStyle name="Normal 3 5 3 4 3 6 2" xfId="29217"/>
    <cellStyle name="Normal 3 5 3 4 3 7" xfId="29218"/>
    <cellStyle name="Normal 3 5 3 4 3 8" xfId="29219"/>
    <cellStyle name="Normal 3 5 3 4 3 9" xfId="29220"/>
    <cellStyle name="Normal 3 5 3 4 4" xfId="29221"/>
    <cellStyle name="Normal 3 5 3 4 4 10" xfId="29222"/>
    <cellStyle name="Normal 3 5 3 4 4 11" xfId="29223"/>
    <cellStyle name="Normal 3 5 3 4 4 12" xfId="38039"/>
    <cellStyle name="Normal 3 5 3 4 4 2" xfId="29224"/>
    <cellStyle name="Normal 3 5 3 4 4 2 2" xfId="29225"/>
    <cellStyle name="Normal 3 5 3 4 4 2 2 2" xfId="29226"/>
    <cellStyle name="Normal 3 5 3 4 4 2 2 2 2" xfId="29227"/>
    <cellStyle name="Normal 3 5 3 4 4 2 2 3" xfId="29228"/>
    <cellStyle name="Normal 3 5 3 4 4 2 2 3 2" xfId="29229"/>
    <cellStyle name="Normal 3 5 3 4 4 2 2 4" xfId="29230"/>
    <cellStyle name="Normal 3 5 3 4 4 2 2 4 2" xfId="29231"/>
    <cellStyle name="Normal 3 5 3 4 4 2 2 5" xfId="29232"/>
    <cellStyle name="Normal 3 5 3 4 4 2 2 6" xfId="29233"/>
    <cellStyle name="Normal 3 5 3 4 4 2 2 7" xfId="38040"/>
    <cellStyle name="Normal 3 5 3 4 4 2 3" xfId="29234"/>
    <cellStyle name="Normal 3 5 3 4 4 2 3 2" xfId="29235"/>
    <cellStyle name="Normal 3 5 3 4 4 2 4" xfId="29236"/>
    <cellStyle name="Normal 3 5 3 4 4 2 4 2" xfId="29237"/>
    <cellStyle name="Normal 3 5 3 4 4 2 5" xfId="29238"/>
    <cellStyle name="Normal 3 5 3 4 4 2 5 2" xfId="29239"/>
    <cellStyle name="Normal 3 5 3 4 4 2 6" xfId="29240"/>
    <cellStyle name="Normal 3 5 3 4 4 2 7" xfId="29241"/>
    <cellStyle name="Normal 3 5 3 4 4 2 8" xfId="29242"/>
    <cellStyle name="Normal 3 5 3 4 4 2 9" xfId="38041"/>
    <cellStyle name="Normal 3 5 3 4 4 3" xfId="29243"/>
    <cellStyle name="Normal 3 5 3 4 4 3 2" xfId="29244"/>
    <cellStyle name="Normal 3 5 3 4 4 3 2 2" xfId="29245"/>
    <cellStyle name="Normal 3 5 3 4 4 3 3" xfId="29246"/>
    <cellStyle name="Normal 3 5 3 4 4 3 3 2" xfId="29247"/>
    <cellStyle name="Normal 3 5 3 4 4 3 4" xfId="29248"/>
    <cellStyle name="Normal 3 5 3 4 4 3 4 2" xfId="29249"/>
    <cellStyle name="Normal 3 5 3 4 4 3 5" xfId="29250"/>
    <cellStyle name="Normal 3 5 3 4 4 3 6" xfId="29251"/>
    <cellStyle name="Normal 3 5 3 4 4 3 7" xfId="38042"/>
    <cellStyle name="Normal 3 5 3 4 4 4" xfId="29252"/>
    <cellStyle name="Normal 3 5 3 4 4 4 2" xfId="29253"/>
    <cellStyle name="Normal 3 5 3 4 4 5" xfId="29254"/>
    <cellStyle name="Normal 3 5 3 4 4 5 2" xfId="29255"/>
    <cellStyle name="Normal 3 5 3 4 4 6" xfId="29256"/>
    <cellStyle name="Normal 3 5 3 4 4 6 2" xfId="29257"/>
    <cellStyle name="Normal 3 5 3 4 4 7" xfId="29258"/>
    <cellStyle name="Normal 3 5 3 4 4 8" xfId="29259"/>
    <cellStyle name="Normal 3 5 3 4 4 9" xfId="29260"/>
    <cellStyle name="Normal 3 5 3 4 5" xfId="29261"/>
    <cellStyle name="Normal 3 5 3 4 5 2" xfId="29262"/>
    <cellStyle name="Normal 3 5 3 4 5 2 2" xfId="29263"/>
    <cellStyle name="Normal 3 5 3 4 5 2 2 2" xfId="29264"/>
    <cellStyle name="Normal 3 5 3 4 5 2 3" xfId="29265"/>
    <cellStyle name="Normal 3 5 3 4 5 2 3 2" xfId="29266"/>
    <cellStyle name="Normal 3 5 3 4 5 2 4" xfId="29267"/>
    <cellStyle name="Normal 3 5 3 4 5 2 4 2" xfId="29268"/>
    <cellStyle name="Normal 3 5 3 4 5 2 5" xfId="29269"/>
    <cellStyle name="Normal 3 5 3 4 5 2 6" xfId="29270"/>
    <cellStyle name="Normal 3 5 3 4 5 2 7" xfId="38043"/>
    <cellStyle name="Normal 3 5 3 4 5 3" xfId="29271"/>
    <cellStyle name="Normal 3 5 3 4 5 3 2" xfId="29272"/>
    <cellStyle name="Normal 3 5 3 4 5 4" xfId="29273"/>
    <cellStyle name="Normal 3 5 3 4 5 4 2" xfId="29274"/>
    <cellStyle name="Normal 3 5 3 4 5 5" xfId="29275"/>
    <cellStyle name="Normal 3 5 3 4 5 5 2" xfId="29276"/>
    <cellStyle name="Normal 3 5 3 4 5 6" xfId="29277"/>
    <cellStyle name="Normal 3 5 3 4 5 7" xfId="29278"/>
    <cellStyle name="Normal 3 5 3 4 5 8" xfId="29279"/>
    <cellStyle name="Normal 3 5 3 4 5 9" xfId="38044"/>
    <cellStyle name="Normal 3 5 3 4 6" xfId="29280"/>
    <cellStyle name="Normal 3 5 3 4 6 2" xfId="29281"/>
    <cellStyle name="Normal 3 5 3 4 6 2 2" xfId="29282"/>
    <cellStyle name="Normal 3 5 3 4 6 3" xfId="29283"/>
    <cellStyle name="Normal 3 5 3 4 6 3 2" xfId="29284"/>
    <cellStyle name="Normal 3 5 3 4 6 4" xfId="29285"/>
    <cellStyle name="Normal 3 5 3 4 6 4 2" xfId="29286"/>
    <cellStyle name="Normal 3 5 3 4 6 5" xfId="29287"/>
    <cellStyle name="Normal 3 5 3 4 6 6" xfId="29288"/>
    <cellStyle name="Normal 3 5 3 4 6 7" xfId="38045"/>
    <cellStyle name="Normal 3 5 3 4 7" xfId="29289"/>
    <cellStyle name="Normal 3 5 3 4 7 2" xfId="29290"/>
    <cellStyle name="Normal 3 5 3 4 8" xfId="29291"/>
    <cellStyle name="Normal 3 5 3 4 8 2" xfId="29292"/>
    <cellStyle name="Normal 3 5 3 4 9" xfId="29293"/>
    <cellStyle name="Normal 3 5 3 4 9 2" xfId="29294"/>
    <cellStyle name="Normal 3 5 3 4_Actual" xfId="29295"/>
    <cellStyle name="Normal 3 5 3 5" xfId="29296"/>
    <cellStyle name="Normal 3 5 3 5 10" xfId="29297"/>
    <cellStyle name="Normal 3 5 3 5 11" xfId="29298"/>
    <cellStyle name="Normal 3 5 3 5 12" xfId="29299"/>
    <cellStyle name="Normal 3 5 3 5 13" xfId="29300"/>
    <cellStyle name="Normal 3 5 3 5 14" xfId="29301"/>
    <cellStyle name="Normal 3 5 3 5 15" xfId="38046"/>
    <cellStyle name="Normal 3 5 3 5 2" xfId="29302"/>
    <cellStyle name="Normal 3 5 3 5 2 10" xfId="29303"/>
    <cellStyle name="Normal 3 5 3 5 2 11" xfId="29304"/>
    <cellStyle name="Normal 3 5 3 5 2 12" xfId="38047"/>
    <cellStyle name="Normal 3 5 3 5 2 2" xfId="29305"/>
    <cellStyle name="Normal 3 5 3 5 2 2 2" xfId="29306"/>
    <cellStyle name="Normal 3 5 3 5 2 2 2 2" xfId="29307"/>
    <cellStyle name="Normal 3 5 3 5 2 2 2 2 2" xfId="29308"/>
    <cellStyle name="Normal 3 5 3 5 2 2 2 3" xfId="29309"/>
    <cellStyle name="Normal 3 5 3 5 2 2 2 3 2" xfId="29310"/>
    <cellStyle name="Normal 3 5 3 5 2 2 2 4" xfId="29311"/>
    <cellStyle name="Normal 3 5 3 5 2 2 2 4 2" xfId="29312"/>
    <cellStyle name="Normal 3 5 3 5 2 2 2 5" xfId="29313"/>
    <cellStyle name="Normal 3 5 3 5 2 2 2 6" xfId="29314"/>
    <cellStyle name="Normal 3 5 3 5 2 2 2 7" xfId="38048"/>
    <cellStyle name="Normal 3 5 3 5 2 2 3" xfId="29315"/>
    <cellStyle name="Normal 3 5 3 5 2 2 3 2" xfId="29316"/>
    <cellStyle name="Normal 3 5 3 5 2 2 4" xfId="29317"/>
    <cellStyle name="Normal 3 5 3 5 2 2 4 2" xfId="29318"/>
    <cellStyle name="Normal 3 5 3 5 2 2 5" xfId="29319"/>
    <cellStyle name="Normal 3 5 3 5 2 2 5 2" xfId="29320"/>
    <cellStyle name="Normal 3 5 3 5 2 2 6" xfId="29321"/>
    <cellStyle name="Normal 3 5 3 5 2 2 7" xfId="29322"/>
    <cellStyle name="Normal 3 5 3 5 2 2 8" xfId="29323"/>
    <cellStyle name="Normal 3 5 3 5 2 2 9" xfId="38049"/>
    <cellStyle name="Normal 3 5 3 5 2 3" xfId="29324"/>
    <cellStyle name="Normal 3 5 3 5 2 3 2" xfId="29325"/>
    <cellStyle name="Normal 3 5 3 5 2 3 2 2" xfId="29326"/>
    <cellStyle name="Normal 3 5 3 5 2 3 3" xfId="29327"/>
    <cellStyle name="Normal 3 5 3 5 2 3 3 2" xfId="29328"/>
    <cellStyle name="Normal 3 5 3 5 2 3 4" xfId="29329"/>
    <cellStyle name="Normal 3 5 3 5 2 3 4 2" xfId="29330"/>
    <cellStyle name="Normal 3 5 3 5 2 3 5" xfId="29331"/>
    <cellStyle name="Normal 3 5 3 5 2 3 6" xfId="29332"/>
    <cellStyle name="Normal 3 5 3 5 2 3 7" xfId="38050"/>
    <cellStyle name="Normal 3 5 3 5 2 4" xfId="29333"/>
    <cellStyle name="Normal 3 5 3 5 2 4 2" xfId="29334"/>
    <cellStyle name="Normal 3 5 3 5 2 5" xfId="29335"/>
    <cellStyle name="Normal 3 5 3 5 2 5 2" xfId="29336"/>
    <cellStyle name="Normal 3 5 3 5 2 6" xfId="29337"/>
    <cellStyle name="Normal 3 5 3 5 2 6 2" xfId="29338"/>
    <cellStyle name="Normal 3 5 3 5 2 7" xfId="29339"/>
    <cellStyle name="Normal 3 5 3 5 2 8" xfId="29340"/>
    <cellStyle name="Normal 3 5 3 5 2 9" xfId="29341"/>
    <cellStyle name="Normal 3 5 3 5 3" xfId="29342"/>
    <cellStyle name="Normal 3 5 3 5 3 10" xfId="29343"/>
    <cellStyle name="Normal 3 5 3 5 3 11" xfId="29344"/>
    <cellStyle name="Normal 3 5 3 5 3 12" xfId="38051"/>
    <cellStyle name="Normal 3 5 3 5 3 2" xfId="29345"/>
    <cellStyle name="Normal 3 5 3 5 3 2 2" xfId="29346"/>
    <cellStyle name="Normal 3 5 3 5 3 2 2 2" xfId="29347"/>
    <cellStyle name="Normal 3 5 3 5 3 2 2 2 2" xfId="29348"/>
    <cellStyle name="Normal 3 5 3 5 3 2 2 3" xfId="29349"/>
    <cellStyle name="Normal 3 5 3 5 3 2 2 3 2" xfId="29350"/>
    <cellStyle name="Normal 3 5 3 5 3 2 2 4" xfId="29351"/>
    <cellStyle name="Normal 3 5 3 5 3 2 2 4 2" xfId="29352"/>
    <cellStyle name="Normal 3 5 3 5 3 2 2 5" xfId="29353"/>
    <cellStyle name="Normal 3 5 3 5 3 2 2 6" xfId="29354"/>
    <cellStyle name="Normal 3 5 3 5 3 2 2 7" xfId="38052"/>
    <cellStyle name="Normal 3 5 3 5 3 2 3" xfId="29355"/>
    <cellStyle name="Normal 3 5 3 5 3 2 3 2" xfId="29356"/>
    <cellStyle name="Normal 3 5 3 5 3 2 4" xfId="29357"/>
    <cellStyle name="Normal 3 5 3 5 3 2 4 2" xfId="29358"/>
    <cellStyle name="Normal 3 5 3 5 3 2 5" xfId="29359"/>
    <cellStyle name="Normal 3 5 3 5 3 2 5 2" xfId="29360"/>
    <cellStyle name="Normal 3 5 3 5 3 2 6" xfId="29361"/>
    <cellStyle name="Normal 3 5 3 5 3 2 7" xfId="29362"/>
    <cellStyle name="Normal 3 5 3 5 3 2 8" xfId="29363"/>
    <cellStyle name="Normal 3 5 3 5 3 2 9" xfId="38053"/>
    <cellStyle name="Normal 3 5 3 5 3 3" xfId="29364"/>
    <cellStyle name="Normal 3 5 3 5 3 3 2" xfId="29365"/>
    <cellStyle name="Normal 3 5 3 5 3 3 2 2" xfId="29366"/>
    <cellStyle name="Normal 3 5 3 5 3 3 3" xfId="29367"/>
    <cellStyle name="Normal 3 5 3 5 3 3 3 2" xfId="29368"/>
    <cellStyle name="Normal 3 5 3 5 3 3 4" xfId="29369"/>
    <cellStyle name="Normal 3 5 3 5 3 3 4 2" xfId="29370"/>
    <cellStyle name="Normal 3 5 3 5 3 3 5" xfId="29371"/>
    <cellStyle name="Normal 3 5 3 5 3 3 6" xfId="29372"/>
    <cellStyle name="Normal 3 5 3 5 3 3 7" xfId="38054"/>
    <cellStyle name="Normal 3 5 3 5 3 4" xfId="29373"/>
    <cellStyle name="Normal 3 5 3 5 3 4 2" xfId="29374"/>
    <cellStyle name="Normal 3 5 3 5 3 5" xfId="29375"/>
    <cellStyle name="Normal 3 5 3 5 3 5 2" xfId="29376"/>
    <cellStyle name="Normal 3 5 3 5 3 6" xfId="29377"/>
    <cellStyle name="Normal 3 5 3 5 3 6 2" xfId="29378"/>
    <cellStyle name="Normal 3 5 3 5 3 7" xfId="29379"/>
    <cellStyle name="Normal 3 5 3 5 3 8" xfId="29380"/>
    <cellStyle name="Normal 3 5 3 5 3 9" xfId="29381"/>
    <cellStyle name="Normal 3 5 3 5 4" xfId="29382"/>
    <cellStyle name="Normal 3 5 3 5 4 10" xfId="29383"/>
    <cellStyle name="Normal 3 5 3 5 4 11" xfId="29384"/>
    <cellStyle name="Normal 3 5 3 5 4 12" xfId="38055"/>
    <cellStyle name="Normal 3 5 3 5 4 2" xfId="29385"/>
    <cellStyle name="Normal 3 5 3 5 4 2 2" xfId="29386"/>
    <cellStyle name="Normal 3 5 3 5 4 2 2 2" xfId="29387"/>
    <cellStyle name="Normal 3 5 3 5 4 2 2 2 2" xfId="29388"/>
    <cellStyle name="Normal 3 5 3 5 4 2 2 3" xfId="29389"/>
    <cellStyle name="Normal 3 5 3 5 4 2 2 3 2" xfId="29390"/>
    <cellStyle name="Normal 3 5 3 5 4 2 2 4" xfId="29391"/>
    <cellStyle name="Normal 3 5 3 5 4 2 2 4 2" xfId="29392"/>
    <cellStyle name="Normal 3 5 3 5 4 2 2 5" xfId="29393"/>
    <cellStyle name="Normal 3 5 3 5 4 2 2 6" xfId="29394"/>
    <cellStyle name="Normal 3 5 3 5 4 2 2 7" xfId="38056"/>
    <cellStyle name="Normal 3 5 3 5 4 2 3" xfId="29395"/>
    <cellStyle name="Normal 3 5 3 5 4 2 3 2" xfId="29396"/>
    <cellStyle name="Normal 3 5 3 5 4 2 4" xfId="29397"/>
    <cellStyle name="Normal 3 5 3 5 4 2 4 2" xfId="29398"/>
    <cellStyle name="Normal 3 5 3 5 4 2 5" xfId="29399"/>
    <cellStyle name="Normal 3 5 3 5 4 2 5 2" xfId="29400"/>
    <cellStyle name="Normal 3 5 3 5 4 2 6" xfId="29401"/>
    <cellStyle name="Normal 3 5 3 5 4 2 7" xfId="29402"/>
    <cellStyle name="Normal 3 5 3 5 4 2 8" xfId="29403"/>
    <cellStyle name="Normal 3 5 3 5 4 2 9" xfId="38057"/>
    <cellStyle name="Normal 3 5 3 5 4 3" xfId="29404"/>
    <cellStyle name="Normal 3 5 3 5 4 3 2" xfId="29405"/>
    <cellStyle name="Normal 3 5 3 5 4 3 2 2" xfId="29406"/>
    <cellStyle name="Normal 3 5 3 5 4 3 3" xfId="29407"/>
    <cellStyle name="Normal 3 5 3 5 4 3 3 2" xfId="29408"/>
    <cellStyle name="Normal 3 5 3 5 4 3 4" xfId="29409"/>
    <cellStyle name="Normal 3 5 3 5 4 3 4 2" xfId="29410"/>
    <cellStyle name="Normal 3 5 3 5 4 3 5" xfId="29411"/>
    <cellStyle name="Normal 3 5 3 5 4 3 6" xfId="29412"/>
    <cellStyle name="Normal 3 5 3 5 4 3 7" xfId="38058"/>
    <cellStyle name="Normal 3 5 3 5 4 4" xfId="29413"/>
    <cellStyle name="Normal 3 5 3 5 4 4 2" xfId="29414"/>
    <cellStyle name="Normal 3 5 3 5 4 5" xfId="29415"/>
    <cellStyle name="Normal 3 5 3 5 4 5 2" xfId="29416"/>
    <cellStyle name="Normal 3 5 3 5 4 6" xfId="29417"/>
    <cellStyle name="Normal 3 5 3 5 4 6 2" xfId="29418"/>
    <cellStyle name="Normal 3 5 3 5 4 7" xfId="29419"/>
    <cellStyle name="Normal 3 5 3 5 4 8" xfId="29420"/>
    <cellStyle name="Normal 3 5 3 5 4 9" xfId="29421"/>
    <cellStyle name="Normal 3 5 3 5 5" xfId="29422"/>
    <cellStyle name="Normal 3 5 3 5 5 2" xfId="29423"/>
    <cellStyle name="Normal 3 5 3 5 5 2 2" xfId="29424"/>
    <cellStyle name="Normal 3 5 3 5 5 2 2 2" xfId="29425"/>
    <cellStyle name="Normal 3 5 3 5 5 2 3" xfId="29426"/>
    <cellStyle name="Normal 3 5 3 5 5 2 3 2" xfId="29427"/>
    <cellStyle name="Normal 3 5 3 5 5 2 4" xfId="29428"/>
    <cellStyle name="Normal 3 5 3 5 5 2 4 2" xfId="29429"/>
    <cellStyle name="Normal 3 5 3 5 5 2 5" xfId="29430"/>
    <cellStyle name="Normal 3 5 3 5 5 2 6" xfId="29431"/>
    <cellStyle name="Normal 3 5 3 5 5 2 7" xfId="38059"/>
    <cellStyle name="Normal 3 5 3 5 5 3" xfId="29432"/>
    <cellStyle name="Normal 3 5 3 5 5 3 2" xfId="29433"/>
    <cellStyle name="Normal 3 5 3 5 5 4" xfId="29434"/>
    <cellStyle name="Normal 3 5 3 5 5 4 2" xfId="29435"/>
    <cellStyle name="Normal 3 5 3 5 5 5" xfId="29436"/>
    <cellStyle name="Normal 3 5 3 5 5 5 2" xfId="29437"/>
    <cellStyle name="Normal 3 5 3 5 5 6" xfId="29438"/>
    <cellStyle name="Normal 3 5 3 5 5 7" xfId="29439"/>
    <cellStyle name="Normal 3 5 3 5 5 8" xfId="29440"/>
    <cellStyle name="Normal 3 5 3 5 5 9" xfId="38060"/>
    <cellStyle name="Normal 3 5 3 5 6" xfId="29441"/>
    <cellStyle name="Normal 3 5 3 5 6 2" xfId="29442"/>
    <cellStyle name="Normal 3 5 3 5 6 2 2" xfId="29443"/>
    <cellStyle name="Normal 3 5 3 5 6 3" xfId="29444"/>
    <cellStyle name="Normal 3 5 3 5 6 3 2" xfId="29445"/>
    <cellStyle name="Normal 3 5 3 5 6 4" xfId="29446"/>
    <cellStyle name="Normal 3 5 3 5 6 4 2" xfId="29447"/>
    <cellStyle name="Normal 3 5 3 5 6 5" xfId="29448"/>
    <cellStyle name="Normal 3 5 3 5 6 6" xfId="29449"/>
    <cellStyle name="Normal 3 5 3 5 6 7" xfId="38061"/>
    <cellStyle name="Normal 3 5 3 5 7" xfId="29450"/>
    <cellStyle name="Normal 3 5 3 5 7 2" xfId="29451"/>
    <cellStyle name="Normal 3 5 3 5 8" xfId="29452"/>
    <cellStyle name="Normal 3 5 3 5 8 2" xfId="29453"/>
    <cellStyle name="Normal 3 5 3 5 9" xfId="29454"/>
    <cellStyle name="Normal 3 5 3 5 9 2" xfId="29455"/>
    <cellStyle name="Normal 3 5 3 5_Actual" xfId="29456"/>
    <cellStyle name="Normal 3 5 3 6" xfId="29457"/>
    <cellStyle name="Normal 3 5 3 6 10" xfId="29458"/>
    <cellStyle name="Normal 3 5 3 6 11" xfId="29459"/>
    <cellStyle name="Normal 3 5 3 6 12" xfId="38062"/>
    <cellStyle name="Normal 3 5 3 6 2" xfId="29460"/>
    <cellStyle name="Normal 3 5 3 6 2 2" xfId="29461"/>
    <cellStyle name="Normal 3 5 3 6 2 2 2" xfId="29462"/>
    <cellStyle name="Normal 3 5 3 6 2 2 2 2" xfId="29463"/>
    <cellStyle name="Normal 3 5 3 6 2 2 3" xfId="29464"/>
    <cellStyle name="Normal 3 5 3 6 2 2 3 2" xfId="29465"/>
    <cellStyle name="Normal 3 5 3 6 2 2 4" xfId="29466"/>
    <cellStyle name="Normal 3 5 3 6 2 2 4 2" xfId="29467"/>
    <cellStyle name="Normal 3 5 3 6 2 2 5" xfId="29468"/>
    <cellStyle name="Normal 3 5 3 6 2 2 6" xfId="29469"/>
    <cellStyle name="Normal 3 5 3 6 2 2 7" xfId="38063"/>
    <cellStyle name="Normal 3 5 3 6 2 3" xfId="29470"/>
    <cellStyle name="Normal 3 5 3 6 2 3 2" xfId="29471"/>
    <cellStyle name="Normal 3 5 3 6 2 4" xfId="29472"/>
    <cellStyle name="Normal 3 5 3 6 2 4 2" xfId="29473"/>
    <cellStyle name="Normal 3 5 3 6 2 5" xfId="29474"/>
    <cellStyle name="Normal 3 5 3 6 2 5 2" xfId="29475"/>
    <cellStyle name="Normal 3 5 3 6 2 6" xfId="29476"/>
    <cellStyle name="Normal 3 5 3 6 2 7" xfId="29477"/>
    <cellStyle name="Normal 3 5 3 6 2 8" xfId="29478"/>
    <cellStyle name="Normal 3 5 3 6 2 9" xfId="38064"/>
    <cellStyle name="Normal 3 5 3 6 3" xfId="29479"/>
    <cellStyle name="Normal 3 5 3 6 3 2" xfId="29480"/>
    <cellStyle name="Normal 3 5 3 6 3 2 2" xfId="29481"/>
    <cellStyle name="Normal 3 5 3 6 3 3" xfId="29482"/>
    <cellStyle name="Normal 3 5 3 6 3 3 2" xfId="29483"/>
    <cellStyle name="Normal 3 5 3 6 3 4" xfId="29484"/>
    <cellStyle name="Normal 3 5 3 6 3 4 2" xfId="29485"/>
    <cellStyle name="Normal 3 5 3 6 3 5" xfId="29486"/>
    <cellStyle name="Normal 3 5 3 6 3 6" xfId="29487"/>
    <cellStyle name="Normal 3 5 3 6 3 7" xfId="38065"/>
    <cellStyle name="Normal 3 5 3 6 4" xfId="29488"/>
    <cellStyle name="Normal 3 5 3 6 4 2" xfId="29489"/>
    <cellStyle name="Normal 3 5 3 6 5" xfId="29490"/>
    <cellStyle name="Normal 3 5 3 6 5 2" xfId="29491"/>
    <cellStyle name="Normal 3 5 3 6 6" xfId="29492"/>
    <cellStyle name="Normal 3 5 3 6 6 2" xfId="29493"/>
    <cellStyle name="Normal 3 5 3 6 7" xfId="29494"/>
    <cellStyle name="Normal 3 5 3 6 8" xfId="29495"/>
    <cellStyle name="Normal 3 5 3 6 9" xfId="29496"/>
    <cellStyle name="Normal 3 5 3 7" xfId="29497"/>
    <cellStyle name="Normal 3 5 3 7 10" xfId="29498"/>
    <cellStyle name="Normal 3 5 3 7 11" xfId="29499"/>
    <cellStyle name="Normal 3 5 3 7 12" xfId="38066"/>
    <cellStyle name="Normal 3 5 3 7 2" xfId="29500"/>
    <cellStyle name="Normal 3 5 3 7 2 2" xfId="29501"/>
    <cellStyle name="Normal 3 5 3 7 2 2 2" xfId="29502"/>
    <cellStyle name="Normal 3 5 3 7 2 2 2 2" xfId="29503"/>
    <cellStyle name="Normal 3 5 3 7 2 2 3" xfId="29504"/>
    <cellStyle name="Normal 3 5 3 7 2 2 3 2" xfId="29505"/>
    <cellStyle name="Normal 3 5 3 7 2 2 4" xfId="29506"/>
    <cellStyle name="Normal 3 5 3 7 2 2 4 2" xfId="29507"/>
    <cellStyle name="Normal 3 5 3 7 2 2 5" xfId="29508"/>
    <cellStyle name="Normal 3 5 3 7 2 2 6" xfId="29509"/>
    <cellStyle name="Normal 3 5 3 7 2 2 7" xfId="38067"/>
    <cellStyle name="Normal 3 5 3 7 2 3" xfId="29510"/>
    <cellStyle name="Normal 3 5 3 7 2 3 2" xfId="29511"/>
    <cellStyle name="Normal 3 5 3 7 2 4" xfId="29512"/>
    <cellStyle name="Normal 3 5 3 7 2 4 2" xfId="29513"/>
    <cellStyle name="Normal 3 5 3 7 2 5" xfId="29514"/>
    <cellStyle name="Normal 3 5 3 7 2 5 2" xfId="29515"/>
    <cellStyle name="Normal 3 5 3 7 2 6" xfId="29516"/>
    <cellStyle name="Normal 3 5 3 7 2 7" xfId="29517"/>
    <cellStyle name="Normal 3 5 3 7 2 8" xfId="29518"/>
    <cellStyle name="Normal 3 5 3 7 2 9" xfId="38068"/>
    <cellStyle name="Normal 3 5 3 7 3" xfId="29519"/>
    <cellStyle name="Normal 3 5 3 7 3 2" xfId="29520"/>
    <cellStyle name="Normal 3 5 3 7 3 2 2" xfId="29521"/>
    <cellStyle name="Normal 3 5 3 7 3 3" xfId="29522"/>
    <cellStyle name="Normal 3 5 3 7 3 3 2" xfId="29523"/>
    <cellStyle name="Normal 3 5 3 7 3 4" xfId="29524"/>
    <cellStyle name="Normal 3 5 3 7 3 4 2" xfId="29525"/>
    <cellStyle name="Normal 3 5 3 7 3 5" xfId="29526"/>
    <cellStyle name="Normal 3 5 3 7 3 6" xfId="29527"/>
    <cellStyle name="Normal 3 5 3 7 3 7" xfId="38069"/>
    <cellStyle name="Normal 3 5 3 7 4" xfId="29528"/>
    <cellStyle name="Normal 3 5 3 7 4 2" xfId="29529"/>
    <cellStyle name="Normal 3 5 3 7 5" xfId="29530"/>
    <cellStyle name="Normal 3 5 3 7 5 2" xfId="29531"/>
    <cellStyle name="Normal 3 5 3 7 6" xfId="29532"/>
    <cellStyle name="Normal 3 5 3 7 6 2" xfId="29533"/>
    <cellStyle name="Normal 3 5 3 7 7" xfId="29534"/>
    <cellStyle name="Normal 3 5 3 7 8" xfId="29535"/>
    <cellStyle name="Normal 3 5 3 7 9" xfId="29536"/>
    <cellStyle name="Normal 3 5 3 8" xfId="29537"/>
    <cellStyle name="Normal 3 5 3 8 10" xfId="29538"/>
    <cellStyle name="Normal 3 5 3 8 11" xfId="29539"/>
    <cellStyle name="Normal 3 5 3 8 12" xfId="38070"/>
    <cellStyle name="Normal 3 5 3 8 2" xfId="29540"/>
    <cellStyle name="Normal 3 5 3 8 2 2" xfId="29541"/>
    <cellStyle name="Normal 3 5 3 8 2 2 2" xfId="29542"/>
    <cellStyle name="Normal 3 5 3 8 2 2 2 2" xfId="29543"/>
    <cellStyle name="Normal 3 5 3 8 2 2 3" xfId="29544"/>
    <cellStyle name="Normal 3 5 3 8 2 2 3 2" xfId="29545"/>
    <cellStyle name="Normal 3 5 3 8 2 2 4" xfId="29546"/>
    <cellStyle name="Normal 3 5 3 8 2 2 4 2" xfId="29547"/>
    <cellStyle name="Normal 3 5 3 8 2 2 5" xfId="29548"/>
    <cellStyle name="Normal 3 5 3 8 2 2 6" xfId="29549"/>
    <cellStyle name="Normal 3 5 3 8 2 2 7" xfId="38071"/>
    <cellStyle name="Normal 3 5 3 8 2 3" xfId="29550"/>
    <cellStyle name="Normal 3 5 3 8 2 3 2" xfId="29551"/>
    <cellStyle name="Normal 3 5 3 8 2 4" xfId="29552"/>
    <cellStyle name="Normal 3 5 3 8 2 4 2" xfId="29553"/>
    <cellStyle name="Normal 3 5 3 8 2 5" xfId="29554"/>
    <cellStyle name="Normal 3 5 3 8 2 5 2" xfId="29555"/>
    <cellStyle name="Normal 3 5 3 8 2 6" xfId="29556"/>
    <cellStyle name="Normal 3 5 3 8 2 7" xfId="29557"/>
    <cellStyle name="Normal 3 5 3 8 2 8" xfId="29558"/>
    <cellStyle name="Normal 3 5 3 8 2 9" xfId="38072"/>
    <cellStyle name="Normal 3 5 3 8 3" xfId="29559"/>
    <cellStyle name="Normal 3 5 3 8 3 2" xfId="29560"/>
    <cellStyle name="Normal 3 5 3 8 3 2 2" xfId="29561"/>
    <cellStyle name="Normal 3 5 3 8 3 3" xfId="29562"/>
    <cellStyle name="Normal 3 5 3 8 3 3 2" xfId="29563"/>
    <cellStyle name="Normal 3 5 3 8 3 4" xfId="29564"/>
    <cellStyle name="Normal 3 5 3 8 3 4 2" xfId="29565"/>
    <cellStyle name="Normal 3 5 3 8 3 5" xfId="29566"/>
    <cellStyle name="Normal 3 5 3 8 3 6" xfId="29567"/>
    <cellStyle name="Normal 3 5 3 8 3 7" xfId="38073"/>
    <cellStyle name="Normal 3 5 3 8 4" xfId="29568"/>
    <cellStyle name="Normal 3 5 3 8 4 2" xfId="29569"/>
    <cellStyle name="Normal 3 5 3 8 5" xfId="29570"/>
    <cellStyle name="Normal 3 5 3 8 5 2" xfId="29571"/>
    <cellStyle name="Normal 3 5 3 8 6" xfId="29572"/>
    <cellStyle name="Normal 3 5 3 8 6 2" xfId="29573"/>
    <cellStyle name="Normal 3 5 3 8 7" xfId="29574"/>
    <cellStyle name="Normal 3 5 3 8 8" xfId="29575"/>
    <cellStyle name="Normal 3 5 3 8 9" xfId="29576"/>
    <cellStyle name="Normal 3 5 3 9" xfId="29577"/>
    <cellStyle name="Normal 3 5 3 9 10" xfId="29578"/>
    <cellStyle name="Normal 3 5 3 9 11" xfId="38074"/>
    <cellStyle name="Normal 3 5 3 9 2" xfId="29579"/>
    <cellStyle name="Normal 3 5 3 9 2 2" xfId="29580"/>
    <cellStyle name="Normal 3 5 3 9 2 2 2" xfId="29581"/>
    <cellStyle name="Normal 3 5 3 9 2 3" xfId="29582"/>
    <cellStyle name="Normal 3 5 3 9 2 3 2" xfId="29583"/>
    <cellStyle name="Normal 3 5 3 9 2 4" xfId="29584"/>
    <cellStyle name="Normal 3 5 3 9 2 4 2" xfId="29585"/>
    <cellStyle name="Normal 3 5 3 9 2 5" xfId="29586"/>
    <cellStyle name="Normal 3 5 3 9 2 6" xfId="29587"/>
    <cellStyle name="Normal 3 5 3 9 2 7" xfId="38075"/>
    <cellStyle name="Normal 3 5 3 9 3" xfId="29588"/>
    <cellStyle name="Normal 3 5 3 9 3 2" xfId="29589"/>
    <cellStyle name="Normal 3 5 3 9 4" xfId="29590"/>
    <cellStyle name="Normal 3 5 3 9 4 2" xfId="29591"/>
    <cellStyle name="Normal 3 5 3 9 5" xfId="29592"/>
    <cellStyle name="Normal 3 5 3 9 5 2" xfId="29593"/>
    <cellStyle name="Normal 3 5 3 9 6" xfId="29594"/>
    <cellStyle name="Normal 3 5 3 9 7" xfId="29595"/>
    <cellStyle name="Normal 3 5 3 9 8" xfId="29596"/>
    <cellStyle name="Normal 3 5 3 9 9" xfId="29597"/>
    <cellStyle name="Normal 3 5 3_Actual" xfId="29598"/>
    <cellStyle name="Normal 3 5 30" xfId="29599"/>
    <cellStyle name="Normal 3 5 31" xfId="29600"/>
    <cellStyle name="Normal 3 5 32" xfId="38076"/>
    <cellStyle name="Normal 3 5 4" xfId="29601"/>
    <cellStyle name="Normal 3 5 4 10" xfId="29602"/>
    <cellStyle name="Normal 3 5 4 10 2" xfId="29603"/>
    <cellStyle name="Normal 3 5 4 10 2 2" xfId="29604"/>
    <cellStyle name="Normal 3 5 4 10 3" xfId="29605"/>
    <cellStyle name="Normal 3 5 4 10 3 2" xfId="29606"/>
    <cellStyle name="Normal 3 5 4 10 4" xfId="29607"/>
    <cellStyle name="Normal 3 5 4 10 4 2" xfId="29608"/>
    <cellStyle name="Normal 3 5 4 10 5" xfId="29609"/>
    <cellStyle name="Normal 3 5 4 10 6" xfId="29610"/>
    <cellStyle name="Normal 3 5 4 10 7" xfId="38077"/>
    <cellStyle name="Normal 3 5 4 11" xfId="29611"/>
    <cellStyle name="Normal 3 5 4 11 2" xfId="29612"/>
    <cellStyle name="Normal 3 5 4 11 2 2" xfId="29613"/>
    <cellStyle name="Normal 3 5 4 11 3" xfId="29614"/>
    <cellStyle name="Normal 3 5 4 11 3 2" xfId="29615"/>
    <cellStyle name="Normal 3 5 4 11 4" xfId="29616"/>
    <cellStyle name="Normal 3 5 4 12" xfId="29617"/>
    <cellStyle name="Normal 3 5 4 12 2" xfId="29618"/>
    <cellStyle name="Normal 3 5 4 12 2 2" xfId="29619"/>
    <cellStyle name="Normal 3 5 4 12 3" xfId="29620"/>
    <cellStyle name="Normal 3 5 4 13" xfId="29621"/>
    <cellStyle name="Normal 3 5 4 13 2" xfId="29622"/>
    <cellStyle name="Normal 3 5 4 14" xfId="29623"/>
    <cellStyle name="Normal 3 5 4 14 2" xfId="29624"/>
    <cellStyle name="Normal 3 5 4 15" xfId="29625"/>
    <cellStyle name="Normal 3 5 4 15 2" xfId="29626"/>
    <cellStyle name="Normal 3 5 4 16" xfId="29627"/>
    <cellStyle name="Normal 3 5 4 16 2" xfId="29628"/>
    <cellStyle name="Normal 3 5 4 17" xfId="29629"/>
    <cellStyle name="Normal 3 5 4 17 2" xfId="29630"/>
    <cellStyle name="Normal 3 5 4 18" xfId="29631"/>
    <cellStyle name="Normal 3 5 4 18 2" xfId="29632"/>
    <cellStyle name="Normal 3 5 4 19" xfId="29633"/>
    <cellStyle name="Normal 3 5 4 2" xfId="29634"/>
    <cellStyle name="Normal 3 5 4 2 10" xfId="29635"/>
    <cellStyle name="Normal 3 5 4 2 11" xfId="29636"/>
    <cellStyle name="Normal 3 5 4 2 12" xfId="29637"/>
    <cellStyle name="Normal 3 5 4 2 13" xfId="29638"/>
    <cellStyle name="Normal 3 5 4 2 14" xfId="29639"/>
    <cellStyle name="Normal 3 5 4 2 15" xfId="38078"/>
    <cellStyle name="Normal 3 5 4 2 2" xfId="29640"/>
    <cellStyle name="Normal 3 5 4 2 2 10" xfId="29641"/>
    <cellStyle name="Normal 3 5 4 2 2 11" xfId="29642"/>
    <cellStyle name="Normal 3 5 4 2 2 12" xfId="29643"/>
    <cellStyle name="Normal 3 5 4 2 2 13" xfId="38079"/>
    <cellStyle name="Normal 3 5 4 2 2 2" xfId="29644"/>
    <cellStyle name="Normal 3 5 4 2 2 2 10" xfId="29645"/>
    <cellStyle name="Normal 3 5 4 2 2 2 11" xfId="29646"/>
    <cellStyle name="Normal 3 5 4 2 2 2 12" xfId="38080"/>
    <cellStyle name="Normal 3 5 4 2 2 2 2" xfId="29647"/>
    <cellStyle name="Normal 3 5 4 2 2 2 2 2" xfId="29648"/>
    <cellStyle name="Normal 3 5 4 2 2 2 2 2 2" xfId="29649"/>
    <cellStyle name="Normal 3 5 4 2 2 2 2 2 2 2" xfId="29650"/>
    <cellStyle name="Normal 3 5 4 2 2 2 2 2 3" xfId="29651"/>
    <cellStyle name="Normal 3 5 4 2 2 2 2 2 3 2" xfId="29652"/>
    <cellStyle name="Normal 3 5 4 2 2 2 2 2 4" xfId="29653"/>
    <cellStyle name="Normal 3 5 4 2 2 2 2 2 4 2" xfId="29654"/>
    <cellStyle name="Normal 3 5 4 2 2 2 2 2 5" xfId="29655"/>
    <cellStyle name="Normal 3 5 4 2 2 2 2 2 6" xfId="29656"/>
    <cellStyle name="Normal 3 5 4 2 2 2 2 2 7" xfId="38081"/>
    <cellStyle name="Normal 3 5 4 2 2 2 2 3" xfId="29657"/>
    <cellStyle name="Normal 3 5 4 2 2 2 2 3 2" xfId="29658"/>
    <cellStyle name="Normal 3 5 4 2 2 2 2 4" xfId="29659"/>
    <cellStyle name="Normal 3 5 4 2 2 2 2 4 2" xfId="29660"/>
    <cellStyle name="Normal 3 5 4 2 2 2 2 5" xfId="29661"/>
    <cellStyle name="Normal 3 5 4 2 2 2 2 5 2" xfId="29662"/>
    <cellStyle name="Normal 3 5 4 2 2 2 2 6" xfId="29663"/>
    <cellStyle name="Normal 3 5 4 2 2 2 2 7" xfId="29664"/>
    <cellStyle name="Normal 3 5 4 2 2 2 2 8" xfId="29665"/>
    <cellStyle name="Normal 3 5 4 2 2 2 2 9" xfId="38082"/>
    <cellStyle name="Normal 3 5 4 2 2 2 3" xfId="29666"/>
    <cellStyle name="Normal 3 5 4 2 2 2 3 2" xfId="29667"/>
    <cellStyle name="Normal 3 5 4 2 2 2 3 2 2" xfId="29668"/>
    <cellStyle name="Normal 3 5 4 2 2 2 3 3" xfId="29669"/>
    <cellStyle name="Normal 3 5 4 2 2 2 3 3 2" xfId="29670"/>
    <cellStyle name="Normal 3 5 4 2 2 2 3 4" xfId="29671"/>
    <cellStyle name="Normal 3 5 4 2 2 2 3 4 2" xfId="29672"/>
    <cellStyle name="Normal 3 5 4 2 2 2 3 5" xfId="29673"/>
    <cellStyle name="Normal 3 5 4 2 2 2 3 6" xfId="29674"/>
    <cellStyle name="Normal 3 5 4 2 2 2 3 7" xfId="38083"/>
    <cellStyle name="Normal 3 5 4 2 2 2 4" xfId="29675"/>
    <cellStyle name="Normal 3 5 4 2 2 2 4 2" xfId="29676"/>
    <cellStyle name="Normal 3 5 4 2 2 2 5" xfId="29677"/>
    <cellStyle name="Normal 3 5 4 2 2 2 5 2" xfId="29678"/>
    <cellStyle name="Normal 3 5 4 2 2 2 6" xfId="29679"/>
    <cellStyle name="Normal 3 5 4 2 2 2 6 2" xfId="29680"/>
    <cellStyle name="Normal 3 5 4 2 2 2 7" xfId="29681"/>
    <cellStyle name="Normal 3 5 4 2 2 2 8" xfId="29682"/>
    <cellStyle name="Normal 3 5 4 2 2 2 9" xfId="29683"/>
    <cellStyle name="Normal 3 5 4 2 2 3" xfId="29684"/>
    <cellStyle name="Normal 3 5 4 2 2 3 2" xfId="29685"/>
    <cellStyle name="Normal 3 5 4 2 2 3 2 2" xfId="29686"/>
    <cellStyle name="Normal 3 5 4 2 2 3 2 2 2" xfId="29687"/>
    <cellStyle name="Normal 3 5 4 2 2 3 2 3" xfId="29688"/>
    <cellStyle name="Normal 3 5 4 2 2 3 2 3 2" xfId="29689"/>
    <cellStyle name="Normal 3 5 4 2 2 3 2 4" xfId="29690"/>
    <cellStyle name="Normal 3 5 4 2 2 3 2 4 2" xfId="29691"/>
    <cellStyle name="Normal 3 5 4 2 2 3 2 5" xfId="29692"/>
    <cellStyle name="Normal 3 5 4 2 2 3 2 6" xfId="29693"/>
    <cellStyle name="Normal 3 5 4 2 2 3 2 7" xfId="38084"/>
    <cellStyle name="Normal 3 5 4 2 2 3 3" xfId="29694"/>
    <cellStyle name="Normal 3 5 4 2 2 3 3 2" xfId="29695"/>
    <cellStyle name="Normal 3 5 4 2 2 3 4" xfId="29696"/>
    <cellStyle name="Normal 3 5 4 2 2 3 4 2" xfId="29697"/>
    <cellStyle name="Normal 3 5 4 2 2 3 5" xfId="29698"/>
    <cellStyle name="Normal 3 5 4 2 2 3 5 2" xfId="29699"/>
    <cellStyle name="Normal 3 5 4 2 2 3 6" xfId="29700"/>
    <cellStyle name="Normal 3 5 4 2 2 3 7" xfId="29701"/>
    <cellStyle name="Normal 3 5 4 2 2 3 8" xfId="29702"/>
    <cellStyle name="Normal 3 5 4 2 2 3 9" xfId="38085"/>
    <cellStyle name="Normal 3 5 4 2 2 4" xfId="29703"/>
    <cellStyle name="Normal 3 5 4 2 2 4 2" xfId="29704"/>
    <cellStyle name="Normal 3 5 4 2 2 4 2 2" xfId="29705"/>
    <cellStyle name="Normal 3 5 4 2 2 4 3" xfId="29706"/>
    <cellStyle name="Normal 3 5 4 2 2 4 3 2" xfId="29707"/>
    <cellStyle name="Normal 3 5 4 2 2 4 4" xfId="29708"/>
    <cellStyle name="Normal 3 5 4 2 2 4 4 2" xfId="29709"/>
    <cellStyle name="Normal 3 5 4 2 2 4 5" xfId="29710"/>
    <cellStyle name="Normal 3 5 4 2 2 4 6" xfId="29711"/>
    <cellStyle name="Normal 3 5 4 2 2 4 7" xfId="38086"/>
    <cellStyle name="Normal 3 5 4 2 2 5" xfId="29712"/>
    <cellStyle name="Normal 3 5 4 2 2 5 2" xfId="29713"/>
    <cellStyle name="Normal 3 5 4 2 2 6" xfId="29714"/>
    <cellStyle name="Normal 3 5 4 2 2 6 2" xfId="29715"/>
    <cellStyle name="Normal 3 5 4 2 2 7" xfId="29716"/>
    <cellStyle name="Normal 3 5 4 2 2 7 2" xfId="29717"/>
    <cellStyle name="Normal 3 5 4 2 2 8" xfId="29718"/>
    <cellStyle name="Normal 3 5 4 2 2 9" xfId="29719"/>
    <cellStyle name="Normal 3 5 4 2 2_Actual" xfId="29720"/>
    <cellStyle name="Normal 3 5 4 2 3" xfId="29721"/>
    <cellStyle name="Normal 3 5 4 2 3 10" xfId="29722"/>
    <cellStyle name="Normal 3 5 4 2 3 11" xfId="29723"/>
    <cellStyle name="Normal 3 5 4 2 3 12" xfId="29724"/>
    <cellStyle name="Normal 3 5 4 2 3 13" xfId="38087"/>
    <cellStyle name="Normal 3 5 4 2 3 2" xfId="29725"/>
    <cellStyle name="Normal 3 5 4 2 3 2 10" xfId="29726"/>
    <cellStyle name="Normal 3 5 4 2 3 2 11" xfId="29727"/>
    <cellStyle name="Normal 3 5 4 2 3 2 12" xfId="38088"/>
    <cellStyle name="Normal 3 5 4 2 3 2 2" xfId="29728"/>
    <cellStyle name="Normal 3 5 4 2 3 2 2 2" xfId="29729"/>
    <cellStyle name="Normal 3 5 4 2 3 2 2 2 2" xfId="29730"/>
    <cellStyle name="Normal 3 5 4 2 3 2 2 2 2 2" xfId="29731"/>
    <cellStyle name="Normal 3 5 4 2 3 2 2 2 3" xfId="29732"/>
    <cellStyle name="Normal 3 5 4 2 3 2 2 2 3 2" xfId="29733"/>
    <cellStyle name="Normal 3 5 4 2 3 2 2 2 4" xfId="29734"/>
    <cellStyle name="Normal 3 5 4 2 3 2 2 2 4 2" xfId="29735"/>
    <cellStyle name="Normal 3 5 4 2 3 2 2 2 5" xfId="29736"/>
    <cellStyle name="Normal 3 5 4 2 3 2 2 2 6" xfId="29737"/>
    <cellStyle name="Normal 3 5 4 2 3 2 2 2 7" xfId="38089"/>
    <cellStyle name="Normal 3 5 4 2 3 2 2 3" xfId="29738"/>
    <cellStyle name="Normal 3 5 4 2 3 2 2 3 2" xfId="29739"/>
    <cellStyle name="Normal 3 5 4 2 3 2 2 4" xfId="29740"/>
    <cellStyle name="Normal 3 5 4 2 3 2 2 4 2" xfId="29741"/>
    <cellStyle name="Normal 3 5 4 2 3 2 2 5" xfId="29742"/>
    <cellStyle name="Normal 3 5 4 2 3 2 2 5 2" xfId="29743"/>
    <cellStyle name="Normal 3 5 4 2 3 2 2 6" xfId="29744"/>
    <cellStyle name="Normal 3 5 4 2 3 2 2 7" xfId="29745"/>
    <cellStyle name="Normal 3 5 4 2 3 2 2 8" xfId="29746"/>
    <cellStyle name="Normal 3 5 4 2 3 2 2 9" xfId="38090"/>
    <cellStyle name="Normal 3 5 4 2 3 2 3" xfId="29747"/>
    <cellStyle name="Normal 3 5 4 2 3 2 3 2" xfId="29748"/>
    <cellStyle name="Normal 3 5 4 2 3 2 3 2 2" xfId="29749"/>
    <cellStyle name="Normal 3 5 4 2 3 2 3 3" xfId="29750"/>
    <cellStyle name="Normal 3 5 4 2 3 2 3 3 2" xfId="29751"/>
    <cellStyle name="Normal 3 5 4 2 3 2 3 4" xfId="29752"/>
    <cellStyle name="Normal 3 5 4 2 3 2 3 4 2" xfId="29753"/>
    <cellStyle name="Normal 3 5 4 2 3 2 3 5" xfId="29754"/>
    <cellStyle name="Normal 3 5 4 2 3 2 3 6" xfId="29755"/>
    <cellStyle name="Normal 3 5 4 2 3 2 3 7" xfId="38091"/>
    <cellStyle name="Normal 3 5 4 2 3 2 4" xfId="29756"/>
    <cellStyle name="Normal 3 5 4 2 3 2 4 2" xfId="29757"/>
    <cellStyle name="Normal 3 5 4 2 3 2 5" xfId="29758"/>
    <cellStyle name="Normal 3 5 4 2 3 2 5 2" xfId="29759"/>
    <cellStyle name="Normal 3 5 4 2 3 2 6" xfId="29760"/>
    <cellStyle name="Normal 3 5 4 2 3 2 6 2" xfId="29761"/>
    <cellStyle name="Normal 3 5 4 2 3 2 7" xfId="29762"/>
    <cellStyle name="Normal 3 5 4 2 3 2 8" xfId="29763"/>
    <cellStyle name="Normal 3 5 4 2 3 2 9" xfId="29764"/>
    <cellStyle name="Normal 3 5 4 2 3 3" xfId="29765"/>
    <cellStyle name="Normal 3 5 4 2 3 3 2" xfId="29766"/>
    <cellStyle name="Normal 3 5 4 2 3 3 2 2" xfId="29767"/>
    <cellStyle name="Normal 3 5 4 2 3 3 2 2 2" xfId="29768"/>
    <cellStyle name="Normal 3 5 4 2 3 3 2 3" xfId="29769"/>
    <cellStyle name="Normal 3 5 4 2 3 3 2 3 2" xfId="29770"/>
    <cellStyle name="Normal 3 5 4 2 3 3 2 4" xfId="29771"/>
    <cellStyle name="Normal 3 5 4 2 3 3 2 4 2" xfId="29772"/>
    <cellStyle name="Normal 3 5 4 2 3 3 2 5" xfId="29773"/>
    <cellStyle name="Normal 3 5 4 2 3 3 2 6" xfId="29774"/>
    <cellStyle name="Normal 3 5 4 2 3 3 2 7" xfId="38092"/>
    <cellStyle name="Normal 3 5 4 2 3 3 3" xfId="29775"/>
    <cellStyle name="Normal 3 5 4 2 3 3 3 2" xfId="29776"/>
    <cellStyle name="Normal 3 5 4 2 3 3 4" xfId="29777"/>
    <cellStyle name="Normal 3 5 4 2 3 3 4 2" xfId="29778"/>
    <cellStyle name="Normal 3 5 4 2 3 3 5" xfId="29779"/>
    <cellStyle name="Normal 3 5 4 2 3 3 5 2" xfId="29780"/>
    <cellStyle name="Normal 3 5 4 2 3 3 6" xfId="29781"/>
    <cellStyle name="Normal 3 5 4 2 3 3 7" xfId="29782"/>
    <cellStyle name="Normal 3 5 4 2 3 3 8" xfId="29783"/>
    <cellStyle name="Normal 3 5 4 2 3 3 9" xfId="38093"/>
    <cellStyle name="Normal 3 5 4 2 3 4" xfId="29784"/>
    <cellStyle name="Normal 3 5 4 2 3 4 2" xfId="29785"/>
    <cellStyle name="Normal 3 5 4 2 3 4 2 2" xfId="29786"/>
    <cellStyle name="Normal 3 5 4 2 3 4 3" xfId="29787"/>
    <cellStyle name="Normal 3 5 4 2 3 4 3 2" xfId="29788"/>
    <cellStyle name="Normal 3 5 4 2 3 4 4" xfId="29789"/>
    <cellStyle name="Normal 3 5 4 2 3 4 4 2" xfId="29790"/>
    <cellStyle name="Normal 3 5 4 2 3 4 5" xfId="29791"/>
    <cellStyle name="Normal 3 5 4 2 3 4 6" xfId="29792"/>
    <cellStyle name="Normal 3 5 4 2 3 4 7" xfId="38094"/>
    <cellStyle name="Normal 3 5 4 2 3 5" xfId="29793"/>
    <cellStyle name="Normal 3 5 4 2 3 5 2" xfId="29794"/>
    <cellStyle name="Normal 3 5 4 2 3 6" xfId="29795"/>
    <cellStyle name="Normal 3 5 4 2 3 6 2" xfId="29796"/>
    <cellStyle name="Normal 3 5 4 2 3 7" xfId="29797"/>
    <cellStyle name="Normal 3 5 4 2 3 7 2" xfId="29798"/>
    <cellStyle name="Normal 3 5 4 2 3 8" xfId="29799"/>
    <cellStyle name="Normal 3 5 4 2 3 9" xfId="29800"/>
    <cellStyle name="Normal 3 5 4 2 3_Actual" xfId="29801"/>
    <cellStyle name="Normal 3 5 4 2 4" xfId="29802"/>
    <cellStyle name="Normal 3 5 4 2 4 10" xfId="29803"/>
    <cellStyle name="Normal 3 5 4 2 4 11" xfId="29804"/>
    <cellStyle name="Normal 3 5 4 2 4 12" xfId="38095"/>
    <cellStyle name="Normal 3 5 4 2 4 2" xfId="29805"/>
    <cellStyle name="Normal 3 5 4 2 4 2 2" xfId="29806"/>
    <cellStyle name="Normal 3 5 4 2 4 2 2 2" xfId="29807"/>
    <cellStyle name="Normal 3 5 4 2 4 2 2 2 2" xfId="29808"/>
    <cellStyle name="Normal 3 5 4 2 4 2 2 3" xfId="29809"/>
    <cellStyle name="Normal 3 5 4 2 4 2 2 3 2" xfId="29810"/>
    <cellStyle name="Normal 3 5 4 2 4 2 2 4" xfId="29811"/>
    <cellStyle name="Normal 3 5 4 2 4 2 2 4 2" xfId="29812"/>
    <cellStyle name="Normal 3 5 4 2 4 2 2 5" xfId="29813"/>
    <cellStyle name="Normal 3 5 4 2 4 2 2 6" xfId="29814"/>
    <cellStyle name="Normal 3 5 4 2 4 2 2 7" xfId="38096"/>
    <cellStyle name="Normal 3 5 4 2 4 2 3" xfId="29815"/>
    <cellStyle name="Normal 3 5 4 2 4 2 3 2" xfId="29816"/>
    <cellStyle name="Normal 3 5 4 2 4 2 4" xfId="29817"/>
    <cellStyle name="Normal 3 5 4 2 4 2 4 2" xfId="29818"/>
    <cellStyle name="Normal 3 5 4 2 4 2 5" xfId="29819"/>
    <cellStyle name="Normal 3 5 4 2 4 2 5 2" xfId="29820"/>
    <cellStyle name="Normal 3 5 4 2 4 2 6" xfId="29821"/>
    <cellStyle name="Normal 3 5 4 2 4 2 7" xfId="29822"/>
    <cellStyle name="Normal 3 5 4 2 4 2 8" xfId="29823"/>
    <cellStyle name="Normal 3 5 4 2 4 2 9" xfId="38097"/>
    <cellStyle name="Normal 3 5 4 2 4 3" xfId="29824"/>
    <cellStyle name="Normal 3 5 4 2 4 3 2" xfId="29825"/>
    <cellStyle name="Normal 3 5 4 2 4 3 2 2" xfId="29826"/>
    <cellStyle name="Normal 3 5 4 2 4 3 3" xfId="29827"/>
    <cellStyle name="Normal 3 5 4 2 4 3 3 2" xfId="29828"/>
    <cellStyle name="Normal 3 5 4 2 4 3 4" xfId="29829"/>
    <cellStyle name="Normal 3 5 4 2 4 3 4 2" xfId="29830"/>
    <cellStyle name="Normal 3 5 4 2 4 3 5" xfId="29831"/>
    <cellStyle name="Normal 3 5 4 2 4 3 6" xfId="29832"/>
    <cellStyle name="Normal 3 5 4 2 4 3 7" xfId="38098"/>
    <cellStyle name="Normal 3 5 4 2 4 4" xfId="29833"/>
    <cellStyle name="Normal 3 5 4 2 4 4 2" xfId="29834"/>
    <cellStyle name="Normal 3 5 4 2 4 5" xfId="29835"/>
    <cellStyle name="Normal 3 5 4 2 4 5 2" xfId="29836"/>
    <cellStyle name="Normal 3 5 4 2 4 6" xfId="29837"/>
    <cellStyle name="Normal 3 5 4 2 4 6 2" xfId="29838"/>
    <cellStyle name="Normal 3 5 4 2 4 7" xfId="29839"/>
    <cellStyle name="Normal 3 5 4 2 4 8" xfId="29840"/>
    <cellStyle name="Normal 3 5 4 2 4 9" xfId="29841"/>
    <cellStyle name="Normal 3 5 4 2 5" xfId="29842"/>
    <cellStyle name="Normal 3 5 4 2 5 2" xfId="29843"/>
    <cellStyle name="Normal 3 5 4 2 5 2 2" xfId="29844"/>
    <cellStyle name="Normal 3 5 4 2 5 2 2 2" xfId="29845"/>
    <cellStyle name="Normal 3 5 4 2 5 2 3" xfId="29846"/>
    <cellStyle name="Normal 3 5 4 2 5 2 3 2" xfId="29847"/>
    <cellStyle name="Normal 3 5 4 2 5 2 4" xfId="29848"/>
    <cellStyle name="Normal 3 5 4 2 5 2 4 2" xfId="29849"/>
    <cellStyle name="Normal 3 5 4 2 5 2 5" xfId="29850"/>
    <cellStyle name="Normal 3 5 4 2 5 2 6" xfId="29851"/>
    <cellStyle name="Normal 3 5 4 2 5 2 7" xfId="38099"/>
    <cellStyle name="Normal 3 5 4 2 5 3" xfId="29852"/>
    <cellStyle name="Normal 3 5 4 2 5 3 2" xfId="29853"/>
    <cellStyle name="Normal 3 5 4 2 5 4" xfId="29854"/>
    <cellStyle name="Normal 3 5 4 2 5 4 2" xfId="29855"/>
    <cellStyle name="Normal 3 5 4 2 5 5" xfId="29856"/>
    <cellStyle name="Normal 3 5 4 2 5 5 2" xfId="29857"/>
    <cellStyle name="Normal 3 5 4 2 5 6" xfId="29858"/>
    <cellStyle name="Normal 3 5 4 2 5 7" xfId="29859"/>
    <cellStyle name="Normal 3 5 4 2 5 8" xfId="29860"/>
    <cellStyle name="Normal 3 5 4 2 5 9" xfId="38100"/>
    <cellStyle name="Normal 3 5 4 2 6" xfId="29861"/>
    <cellStyle name="Normal 3 5 4 2 6 2" xfId="29862"/>
    <cellStyle name="Normal 3 5 4 2 6 2 2" xfId="29863"/>
    <cellStyle name="Normal 3 5 4 2 6 3" xfId="29864"/>
    <cellStyle name="Normal 3 5 4 2 6 3 2" xfId="29865"/>
    <cellStyle name="Normal 3 5 4 2 6 4" xfId="29866"/>
    <cellStyle name="Normal 3 5 4 2 6 4 2" xfId="29867"/>
    <cellStyle name="Normal 3 5 4 2 6 5" xfId="29868"/>
    <cellStyle name="Normal 3 5 4 2 6 6" xfId="29869"/>
    <cellStyle name="Normal 3 5 4 2 6 7" xfId="38101"/>
    <cellStyle name="Normal 3 5 4 2 7" xfId="29870"/>
    <cellStyle name="Normal 3 5 4 2 7 2" xfId="29871"/>
    <cellStyle name="Normal 3 5 4 2 8" xfId="29872"/>
    <cellStyle name="Normal 3 5 4 2 8 2" xfId="29873"/>
    <cellStyle name="Normal 3 5 4 2 9" xfId="29874"/>
    <cellStyle name="Normal 3 5 4 2 9 2" xfId="29875"/>
    <cellStyle name="Normal 3 5 4 2_Actual" xfId="29876"/>
    <cellStyle name="Normal 3 5 4 20" xfId="29877"/>
    <cellStyle name="Normal 3 5 4 21" xfId="29878"/>
    <cellStyle name="Normal 3 5 4 22" xfId="29879"/>
    <cellStyle name="Normal 3 5 4 23" xfId="29880"/>
    <cellStyle name="Normal 3 5 4 24" xfId="29881"/>
    <cellStyle name="Normal 3 5 4 25" xfId="29882"/>
    <cellStyle name="Normal 3 5 4 26" xfId="38102"/>
    <cellStyle name="Normal 3 5 4 3" xfId="29883"/>
    <cellStyle name="Normal 3 5 4 3 10" xfId="29884"/>
    <cellStyle name="Normal 3 5 4 3 11" xfId="29885"/>
    <cellStyle name="Normal 3 5 4 3 12" xfId="29886"/>
    <cellStyle name="Normal 3 5 4 3 13" xfId="29887"/>
    <cellStyle name="Normal 3 5 4 3 14" xfId="29888"/>
    <cellStyle name="Normal 3 5 4 3 15" xfId="38103"/>
    <cellStyle name="Normal 3 5 4 3 2" xfId="29889"/>
    <cellStyle name="Normal 3 5 4 3 2 10" xfId="29890"/>
    <cellStyle name="Normal 3 5 4 3 2 11" xfId="29891"/>
    <cellStyle name="Normal 3 5 4 3 2 12" xfId="29892"/>
    <cellStyle name="Normal 3 5 4 3 2 13" xfId="38104"/>
    <cellStyle name="Normal 3 5 4 3 2 2" xfId="29893"/>
    <cellStyle name="Normal 3 5 4 3 2 2 10" xfId="29894"/>
    <cellStyle name="Normal 3 5 4 3 2 2 11" xfId="29895"/>
    <cellStyle name="Normal 3 5 4 3 2 2 12" xfId="38105"/>
    <cellStyle name="Normal 3 5 4 3 2 2 2" xfId="29896"/>
    <cellStyle name="Normal 3 5 4 3 2 2 2 2" xfId="29897"/>
    <cellStyle name="Normal 3 5 4 3 2 2 2 2 2" xfId="29898"/>
    <cellStyle name="Normal 3 5 4 3 2 2 2 2 2 2" xfId="29899"/>
    <cellStyle name="Normal 3 5 4 3 2 2 2 2 3" xfId="29900"/>
    <cellStyle name="Normal 3 5 4 3 2 2 2 2 3 2" xfId="29901"/>
    <cellStyle name="Normal 3 5 4 3 2 2 2 2 4" xfId="29902"/>
    <cellStyle name="Normal 3 5 4 3 2 2 2 2 4 2" xfId="29903"/>
    <cellStyle name="Normal 3 5 4 3 2 2 2 2 5" xfId="29904"/>
    <cellStyle name="Normal 3 5 4 3 2 2 2 2 6" xfId="29905"/>
    <cellStyle name="Normal 3 5 4 3 2 2 2 2 7" xfId="38106"/>
    <cellStyle name="Normal 3 5 4 3 2 2 2 3" xfId="29906"/>
    <cellStyle name="Normal 3 5 4 3 2 2 2 3 2" xfId="29907"/>
    <cellStyle name="Normal 3 5 4 3 2 2 2 4" xfId="29908"/>
    <cellStyle name="Normal 3 5 4 3 2 2 2 4 2" xfId="29909"/>
    <cellStyle name="Normal 3 5 4 3 2 2 2 5" xfId="29910"/>
    <cellStyle name="Normal 3 5 4 3 2 2 2 5 2" xfId="29911"/>
    <cellStyle name="Normal 3 5 4 3 2 2 2 6" xfId="29912"/>
    <cellStyle name="Normal 3 5 4 3 2 2 2 7" xfId="29913"/>
    <cellStyle name="Normal 3 5 4 3 2 2 2 8" xfId="29914"/>
    <cellStyle name="Normal 3 5 4 3 2 2 2 9" xfId="38107"/>
    <cellStyle name="Normal 3 5 4 3 2 2 3" xfId="29915"/>
    <cellStyle name="Normal 3 5 4 3 2 2 3 2" xfId="29916"/>
    <cellStyle name="Normal 3 5 4 3 2 2 3 2 2" xfId="29917"/>
    <cellStyle name="Normal 3 5 4 3 2 2 3 3" xfId="29918"/>
    <cellStyle name="Normal 3 5 4 3 2 2 3 3 2" xfId="29919"/>
    <cellStyle name="Normal 3 5 4 3 2 2 3 4" xfId="29920"/>
    <cellStyle name="Normal 3 5 4 3 2 2 3 4 2" xfId="29921"/>
    <cellStyle name="Normal 3 5 4 3 2 2 3 5" xfId="29922"/>
    <cellStyle name="Normal 3 5 4 3 2 2 3 6" xfId="29923"/>
    <cellStyle name="Normal 3 5 4 3 2 2 3 7" xfId="38108"/>
    <cellStyle name="Normal 3 5 4 3 2 2 4" xfId="29924"/>
    <cellStyle name="Normal 3 5 4 3 2 2 4 2" xfId="29925"/>
    <cellStyle name="Normal 3 5 4 3 2 2 5" xfId="29926"/>
    <cellStyle name="Normal 3 5 4 3 2 2 5 2" xfId="29927"/>
    <cellStyle name="Normal 3 5 4 3 2 2 6" xfId="29928"/>
    <cellStyle name="Normal 3 5 4 3 2 2 6 2" xfId="29929"/>
    <cellStyle name="Normal 3 5 4 3 2 2 7" xfId="29930"/>
    <cellStyle name="Normal 3 5 4 3 2 2 8" xfId="29931"/>
    <cellStyle name="Normal 3 5 4 3 2 2 9" xfId="29932"/>
    <cellStyle name="Normal 3 5 4 3 2 3" xfId="29933"/>
    <cellStyle name="Normal 3 5 4 3 2 3 2" xfId="29934"/>
    <cellStyle name="Normal 3 5 4 3 2 3 2 2" xfId="29935"/>
    <cellStyle name="Normal 3 5 4 3 2 3 2 2 2" xfId="29936"/>
    <cellStyle name="Normal 3 5 4 3 2 3 2 3" xfId="29937"/>
    <cellStyle name="Normal 3 5 4 3 2 3 2 3 2" xfId="29938"/>
    <cellStyle name="Normal 3 5 4 3 2 3 2 4" xfId="29939"/>
    <cellStyle name="Normal 3 5 4 3 2 3 2 4 2" xfId="29940"/>
    <cellStyle name="Normal 3 5 4 3 2 3 2 5" xfId="29941"/>
    <cellStyle name="Normal 3 5 4 3 2 3 2 6" xfId="29942"/>
    <cellStyle name="Normal 3 5 4 3 2 3 2 7" xfId="38109"/>
    <cellStyle name="Normal 3 5 4 3 2 3 3" xfId="29943"/>
    <cellStyle name="Normal 3 5 4 3 2 3 3 2" xfId="29944"/>
    <cellStyle name="Normal 3 5 4 3 2 3 4" xfId="29945"/>
    <cellStyle name="Normal 3 5 4 3 2 3 4 2" xfId="29946"/>
    <cellStyle name="Normal 3 5 4 3 2 3 5" xfId="29947"/>
    <cellStyle name="Normal 3 5 4 3 2 3 5 2" xfId="29948"/>
    <cellStyle name="Normal 3 5 4 3 2 3 6" xfId="29949"/>
    <cellStyle name="Normal 3 5 4 3 2 3 7" xfId="29950"/>
    <cellStyle name="Normal 3 5 4 3 2 3 8" xfId="29951"/>
    <cellStyle name="Normal 3 5 4 3 2 3 9" xfId="38110"/>
    <cellStyle name="Normal 3 5 4 3 2 4" xfId="29952"/>
    <cellStyle name="Normal 3 5 4 3 2 4 2" xfId="29953"/>
    <cellStyle name="Normal 3 5 4 3 2 4 2 2" xfId="29954"/>
    <cellStyle name="Normal 3 5 4 3 2 4 3" xfId="29955"/>
    <cellStyle name="Normal 3 5 4 3 2 4 3 2" xfId="29956"/>
    <cellStyle name="Normal 3 5 4 3 2 4 4" xfId="29957"/>
    <cellStyle name="Normal 3 5 4 3 2 4 4 2" xfId="29958"/>
    <cellStyle name="Normal 3 5 4 3 2 4 5" xfId="29959"/>
    <cellStyle name="Normal 3 5 4 3 2 4 6" xfId="29960"/>
    <cellStyle name="Normal 3 5 4 3 2 4 7" xfId="38111"/>
    <cellStyle name="Normal 3 5 4 3 2 5" xfId="29961"/>
    <cellStyle name="Normal 3 5 4 3 2 5 2" xfId="29962"/>
    <cellStyle name="Normal 3 5 4 3 2 6" xfId="29963"/>
    <cellStyle name="Normal 3 5 4 3 2 6 2" xfId="29964"/>
    <cellStyle name="Normal 3 5 4 3 2 7" xfId="29965"/>
    <cellStyle name="Normal 3 5 4 3 2 7 2" xfId="29966"/>
    <cellStyle name="Normal 3 5 4 3 2 8" xfId="29967"/>
    <cellStyle name="Normal 3 5 4 3 2 9" xfId="29968"/>
    <cellStyle name="Normal 3 5 4 3 2_Actual" xfId="29969"/>
    <cellStyle name="Normal 3 5 4 3 3" xfId="29970"/>
    <cellStyle name="Normal 3 5 4 3 3 10" xfId="29971"/>
    <cellStyle name="Normal 3 5 4 3 3 11" xfId="29972"/>
    <cellStyle name="Normal 3 5 4 3 3 12" xfId="29973"/>
    <cellStyle name="Normal 3 5 4 3 3 13" xfId="38112"/>
    <cellStyle name="Normal 3 5 4 3 3 2" xfId="29974"/>
    <cellStyle name="Normal 3 5 4 3 3 2 10" xfId="29975"/>
    <cellStyle name="Normal 3 5 4 3 3 2 11" xfId="29976"/>
    <cellStyle name="Normal 3 5 4 3 3 2 12" xfId="38113"/>
    <cellStyle name="Normal 3 5 4 3 3 2 2" xfId="29977"/>
    <cellStyle name="Normal 3 5 4 3 3 2 2 2" xfId="29978"/>
    <cellStyle name="Normal 3 5 4 3 3 2 2 2 2" xfId="29979"/>
    <cellStyle name="Normal 3 5 4 3 3 2 2 2 2 2" xfId="29980"/>
    <cellStyle name="Normal 3 5 4 3 3 2 2 2 3" xfId="29981"/>
    <cellStyle name="Normal 3 5 4 3 3 2 2 2 3 2" xfId="29982"/>
    <cellStyle name="Normal 3 5 4 3 3 2 2 2 4" xfId="29983"/>
    <cellStyle name="Normal 3 5 4 3 3 2 2 2 4 2" xfId="29984"/>
    <cellStyle name="Normal 3 5 4 3 3 2 2 2 5" xfId="29985"/>
    <cellStyle name="Normal 3 5 4 3 3 2 2 2 6" xfId="29986"/>
    <cellStyle name="Normal 3 5 4 3 3 2 2 2 7" xfId="38114"/>
    <cellStyle name="Normal 3 5 4 3 3 2 2 3" xfId="29987"/>
    <cellStyle name="Normal 3 5 4 3 3 2 2 3 2" xfId="29988"/>
    <cellStyle name="Normal 3 5 4 3 3 2 2 4" xfId="29989"/>
    <cellStyle name="Normal 3 5 4 3 3 2 2 4 2" xfId="29990"/>
    <cellStyle name="Normal 3 5 4 3 3 2 2 5" xfId="29991"/>
    <cellStyle name="Normal 3 5 4 3 3 2 2 5 2" xfId="29992"/>
    <cellStyle name="Normal 3 5 4 3 3 2 2 6" xfId="29993"/>
    <cellStyle name="Normal 3 5 4 3 3 2 2 7" xfId="29994"/>
    <cellStyle name="Normal 3 5 4 3 3 2 2 8" xfId="29995"/>
    <cellStyle name="Normal 3 5 4 3 3 2 2 9" xfId="38115"/>
    <cellStyle name="Normal 3 5 4 3 3 2 3" xfId="29996"/>
    <cellStyle name="Normal 3 5 4 3 3 2 3 2" xfId="29997"/>
    <cellStyle name="Normal 3 5 4 3 3 2 3 2 2" xfId="29998"/>
    <cellStyle name="Normal 3 5 4 3 3 2 3 3" xfId="29999"/>
    <cellStyle name="Normal 3 5 4 3 3 2 3 3 2" xfId="30000"/>
    <cellStyle name="Normal 3 5 4 3 3 2 3 4" xfId="30001"/>
    <cellStyle name="Normal 3 5 4 3 3 2 3 4 2" xfId="30002"/>
    <cellStyle name="Normal 3 5 4 3 3 2 3 5" xfId="30003"/>
    <cellStyle name="Normal 3 5 4 3 3 2 3 6" xfId="30004"/>
    <cellStyle name="Normal 3 5 4 3 3 2 3 7" xfId="38116"/>
    <cellStyle name="Normal 3 5 4 3 3 2 4" xfId="30005"/>
    <cellStyle name="Normal 3 5 4 3 3 2 4 2" xfId="30006"/>
    <cellStyle name="Normal 3 5 4 3 3 2 5" xfId="30007"/>
    <cellStyle name="Normal 3 5 4 3 3 2 5 2" xfId="30008"/>
    <cellStyle name="Normal 3 5 4 3 3 2 6" xfId="30009"/>
    <cellStyle name="Normal 3 5 4 3 3 2 6 2" xfId="30010"/>
    <cellStyle name="Normal 3 5 4 3 3 2 7" xfId="30011"/>
    <cellStyle name="Normal 3 5 4 3 3 2 8" xfId="30012"/>
    <cellStyle name="Normal 3 5 4 3 3 2 9" xfId="30013"/>
    <cellStyle name="Normal 3 5 4 3 3 3" xfId="30014"/>
    <cellStyle name="Normal 3 5 4 3 3 3 2" xfId="30015"/>
    <cellStyle name="Normal 3 5 4 3 3 3 2 2" xfId="30016"/>
    <cellStyle name="Normal 3 5 4 3 3 3 2 2 2" xfId="30017"/>
    <cellStyle name="Normal 3 5 4 3 3 3 2 3" xfId="30018"/>
    <cellStyle name="Normal 3 5 4 3 3 3 2 3 2" xfId="30019"/>
    <cellStyle name="Normal 3 5 4 3 3 3 2 4" xfId="30020"/>
    <cellStyle name="Normal 3 5 4 3 3 3 2 4 2" xfId="30021"/>
    <cellStyle name="Normal 3 5 4 3 3 3 2 5" xfId="30022"/>
    <cellStyle name="Normal 3 5 4 3 3 3 2 6" xfId="30023"/>
    <cellStyle name="Normal 3 5 4 3 3 3 2 7" xfId="38117"/>
    <cellStyle name="Normal 3 5 4 3 3 3 3" xfId="30024"/>
    <cellStyle name="Normal 3 5 4 3 3 3 3 2" xfId="30025"/>
    <cellStyle name="Normal 3 5 4 3 3 3 4" xfId="30026"/>
    <cellStyle name="Normal 3 5 4 3 3 3 4 2" xfId="30027"/>
    <cellStyle name="Normal 3 5 4 3 3 3 5" xfId="30028"/>
    <cellStyle name="Normal 3 5 4 3 3 3 5 2" xfId="30029"/>
    <cellStyle name="Normal 3 5 4 3 3 3 6" xfId="30030"/>
    <cellStyle name="Normal 3 5 4 3 3 3 7" xfId="30031"/>
    <cellStyle name="Normal 3 5 4 3 3 3 8" xfId="30032"/>
    <cellStyle name="Normal 3 5 4 3 3 3 9" xfId="38118"/>
    <cellStyle name="Normal 3 5 4 3 3 4" xfId="30033"/>
    <cellStyle name="Normal 3 5 4 3 3 4 2" xfId="30034"/>
    <cellStyle name="Normal 3 5 4 3 3 4 2 2" xfId="30035"/>
    <cellStyle name="Normal 3 5 4 3 3 4 3" xfId="30036"/>
    <cellStyle name="Normal 3 5 4 3 3 4 3 2" xfId="30037"/>
    <cellStyle name="Normal 3 5 4 3 3 4 4" xfId="30038"/>
    <cellStyle name="Normal 3 5 4 3 3 4 4 2" xfId="30039"/>
    <cellStyle name="Normal 3 5 4 3 3 4 5" xfId="30040"/>
    <cellStyle name="Normal 3 5 4 3 3 4 6" xfId="30041"/>
    <cellStyle name="Normal 3 5 4 3 3 4 7" xfId="38119"/>
    <cellStyle name="Normal 3 5 4 3 3 5" xfId="30042"/>
    <cellStyle name="Normal 3 5 4 3 3 5 2" xfId="30043"/>
    <cellStyle name="Normal 3 5 4 3 3 6" xfId="30044"/>
    <cellStyle name="Normal 3 5 4 3 3 6 2" xfId="30045"/>
    <cellStyle name="Normal 3 5 4 3 3 7" xfId="30046"/>
    <cellStyle name="Normal 3 5 4 3 3 7 2" xfId="30047"/>
    <cellStyle name="Normal 3 5 4 3 3 8" xfId="30048"/>
    <cellStyle name="Normal 3 5 4 3 3 9" xfId="30049"/>
    <cellStyle name="Normal 3 5 4 3 3_Actual" xfId="30050"/>
    <cellStyle name="Normal 3 5 4 3 4" xfId="30051"/>
    <cellStyle name="Normal 3 5 4 3 4 10" xfId="30052"/>
    <cellStyle name="Normal 3 5 4 3 4 11" xfId="30053"/>
    <cellStyle name="Normal 3 5 4 3 4 12" xfId="38120"/>
    <cellStyle name="Normal 3 5 4 3 4 2" xfId="30054"/>
    <cellStyle name="Normal 3 5 4 3 4 2 2" xfId="30055"/>
    <cellStyle name="Normal 3 5 4 3 4 2 2 2" xfId="30056"/>
    <cellStyle name="Normal 3 5 4 3 4 2 2 2 2" xfId="30057"/>
    <cellStyle name="Normal 3 5 4 3 4 2 2 3" xfId="30058"/>
    <cellStyle name="Normal 3 5 4 3 4 2 2 3 2" xfId="30059"/>
    <cellStyle name="Normal 3 5 4 3 4 2 2 4" xfId="30060"/>
    <cellStyle name="Normal 3 5 4 3 4 2 2 4 2" xfId="30061"/>
    <cellStyle name="Normal 3 5 4 3 4 2 2 5" xfId="30062"/>
    <cellStyle name="Normal 3 5 4 3 4 2 2 6" xfId="30063"/>
    <cellStyle name="Normal 3 5 4 3 4 2 2 7" xfId="38121"/>
    <cellStyle name="Normal 3 5 4 3 4 2 3" xfId="30064"/>
    <cellStyle name="Normal 3 5 4 3 4 2 3 2" xfId="30065"/>
    <cellStyle name="Normal 3 5 4 3 4 2 4" xfId="30066"/>
    <cellStyle name="Normal 3 5 4 3 4 2 4 2" xfId="30067"/>
    <cellStyle name="Normal 3 5 4 3 4 2 5" xfId="30068"/>
    <cellStyle name="Normal 3 5 4 3 4 2 5 2" xfId="30069"/>
    <cellStyle name="Normal 3 5 4 3 4 2 6" xfId="30070"/>
    <cellStyle name="Normal 3 5 4 3 4 2 7" xfId="30071"/>
    <cellStyle name="Normal 3 5 4 3 4 2 8" xfId="30072"/>
    <cellStyle name="Normal 3 5 4 3 4 2 9" xfId="38122"/>
    <cellStyle name="Normal 3 5 4 3 4 3" xfId="30073"/>
    <cellStyle name="Normal 3 5 4 3 4 3 2" xfId="30074"/>
    <cellStyle name="Normal 3 5 4 3 4 3 2 2" xfId="30075"/>
    <cellStyle name="Normal 3 5 4 3 4 3 3" xfId="30076"/>
    <cellStyle name="Normal 3 5 4 3 4 3 3 2" xfId="30077"/>
    <cellStyle name="Normal 3 5 4 3 4 3 4" xfId="30078"/>
    <cellStyle name="Normal 3 5 4 3 4 3 4 2" xfId="30079"/>
    <cellStyle name="Normal 3 5 4 3 4 3 5" xfId="30080"/>
    <cellStyle name="Normal 3 5 4 3 4 3 6" xfId="30081"/>
    <cellStyle name="Normal 3 5 4 3 4 3 7" xfId="38123"/>
    <cellStyle name="Normal 3 5 4 3 4 4" xfId="30082"/>
    <cellStyle name="Normal 3 5 4 3 4 4 2" xfId="30083"/>
    <cellStyle name="Normal 3 5 4 3 4 5" xfId="30084"/>
    <cellStyle name="Normal 3 5 4 3 4 5 2" xfId="30085"/>
    <cellStyle name="Normal 3 5 4 3 4 6" xfId="30086"/>
    <cellStyle name="Normal 3 5 4 3 4 6 2" xfId="30087"/>
    <cellStyle name="Normal 3 5 4 3 4 7" xfId="30088"/>
    <cellStyle name="Normal 3 5 4 3 4 8" xfId="30089"/>
    <cellStyle name="Normal 3 5 4 3 4 9" xfId="30090"/>
    <cellStyle name="Normal 3 5 4 3 5" xfId="30091"/>
    <cellStyle name="Normal 3 5 4 3 5 2" xfId="30092"/>
    <cellStyle name="Normal 3 5 4 3 5 2 2" xfId="30093"/>
    <cellStyle name="Normal 3 5 4 3 5 2 2 2" xfId="30094"/>
    <cellStyle name="Normal 3 5 4 3 5 2 3" xfId="30095"/>
    <cellStyle name="Normal 3 5 4 3 5 2 3 2" xfId="30096"/>
    <cellStyle name="Normal 3 5 4 3 5 2 4" xfId="30097"/>
    <cellStyle name="Normal 3 5 4 3 5 2 4 2" xfId="30098"/>
    <cellStyle name="Normal 3 5 4 3 5 2 5" xfId="30099"/>
    <cellStyle name="Normal 3 5 4 3 5 2 6" xfId="30100"/>
    <cellStyle name="Normal 3 5 4 3 5 2 7" xfId="38124"/>
    <cellStyle name="Normal 3 5 4 3 5 3" xfId="30101"/>
    <cellStyle name="Normal 3 5 4 3 5 3 2" xfId="30102"/>
    <cellStyle name="Normal 3 5 4 3 5 4" xfId="30103"/>
    <cellStyle name="Normal 3 5 4 3 5 4 2" xfId="30104"/>
    <cellStyle name="Normal 3 5 4 3 5 5" xfId="30105"/>
    <cellStyle name="Normal 3 5 4 3 5 5 2" xfId="30106"/>
    <cellStyle name="Normal 3 5 4 3 5 6" xfId="30107"/>
    <cellStyle name="Normal 3 5 4 3 5 7" xfId="30108"/>
    <cellStyle name="Normal 3 5 4 3 5 8" xfId="30109"/>
    <cellStyle name="Normal 3 5 4 3 5 9" xfId="38125"/>
    <cellStyle name="Normal 3 5 4 3 6" xfId="30110"/>
    <cellStyle name="Normal 3 5 4 3 6 2" xfId="30111"/>
    <cellStyle name="Normal 3 5 4 3 6 2 2" xfId="30112"/>
    <cellStyle name="Normal 3 5 4 3 6 3" xfId="30113"/>
    <cellStyle name="Normal 3 5 4 3 6 3 2" xfId="30114"/>
    <cellStyle name="Normal 3 5 4 3 6 4" xfId="30115"/>
    <cellStyle name="Normal 3 5 4 3 6 4 2" xfId="30116"/>
    <cellStyle name="Normal 3 5 4 3 6 5" xfId="30117"/>
    <cellStyle name="Normal 3 5 4 3 6 6" xfId="30118"/>
    <cellStyle name="Normal 3 5 4 3 6 7" xfId="38126"/>
    <cellStyle name="Normal 3 5 4 3 7" xfId="30119"/>
    <cellStyle name="Normal 3 5 4 3 7 2" xfId="30120"/>
    <cellStyle name="Normal 3 5 4 3 8" xfId="30121"/>
    <cellStyle name="Normal 3 5 4 3 8 2" xfId="30122"/>
    <cellStyle name="Normal 3 5 4 3 9" xfId="30123"/>
    <cellStyle name="Normal 3 5 4 3 9 2" xfId="30124"/>
    <cellStyle name="Normal 3 5 4 3_Actual" xfId="30125"/>
    <cellStyle name="Normal 3 5 4 4" xfId="30126"/>
    <cellStyle name="Normal 3 5 4 4 10" xfId="30127"/>
    <cellStyle name="Normal 3 5 4 4 11" xfId="30128"/>
    <cellStyle name="Normal 3 5 4 4 12" xfId="30129"/>
    <cellStyle name="Normal 3 5 4 4 13" xfId="30130"/>
    <cellStyle name="Normal 3 5 4 4 14" xfId="30131"/>
    <cellStyle name="Normal 3 5 4 4 15" xfId="38127"/>
    <cellStyle name="Normal 3 5 4 4 2" xfId="30132"/>
    <cellStyle name="Normal 3 5 4 4 2 10" xfId="30133"/>
    <cellStyle name="Normal 3 5 4 4 2 11" xfId="30134"/>
    <cellStyle name="Normal 3 5 4 4 2 12" xfId="38128"/>
    <cellStyle name="Normal 3 5 4 4 2 2" xfId="30135"/>
    <cellStyle name="Normal 3 5 4 4 2 2 2" xfId="30136"/>
    <cellStyle name="Normal 3 5 4 4 2 2 2 2" xfId="30137"/>
    <cellStyle name="Normal 3 5 4 4 2 2 2 2 2" xfId="30138"/>
    <cellStyle name="Normal 3 5 4 4 2 2 2 3" xfId="30139"/>
    <cellStyle name="Normal 3 5 4 4 2 2 2 3 2" xfId="30140"/>
    <cellStyle name="Normal 3 5 4 4 2 2 2 4" xfId="30141"/>
    <cellStyle name="Normal 3 5 4 4 2 2 2 4 2" xfId="30142"/>
    <cellStyle name="Normal 3 5 4 4 2 2 2 5" xfId="30143"/>
    <cellStyle name="Normal 3 5 4 4 2 2 2 6" xfId="30144"/>
    <cellStyle name="Normal 3 5 4 4 2 2 2 7" xfId="38129"/>
    <cellStyle name="Normal 3 5 4 4 2 2 3" xfId="30145"/>
    <cellStyle name="Normal 3 5 4 4 2 2 3 2" xfId="30146"/>
    <cellStyle name="Normal 3 5 4 4 2 2 4" xfId="30147"/>
    <cellStyle name="Normal 3 5 4 4 2 2 4 2" xfId="30148"/>
    <cellStyle name="Normal 3 5 4 4 2 2 5" xfId="30149"/>
    <cellStyle name="Normal 3 5 4 4 2 2 5 2" xfId="30150"/>
    <cellStyle name="Normal 3 5 4 4 2 2 6" xfId="30151"/>
    <cellStyle name="Normal 3 5 4 4 2 2 7" xfId="30152"/>
    <cellStyle name="Normal 3 5 4 4 2 2 8" xfId="30153"/>
    <cellStyle name="Normal 3 5 4 4 2 2 9" xfId="38130"/>
    <cellStyle name="Normal 3 5 4 4 2 3" xfId="30154"/>
    <cellStyle name="Normal 3 5 4 4 2 3 2" xfId="30155"/>
    <cellStyle name="Normal 3 5 4 4 2 3 2 2" xfId="30156"/>
    <cellStyle name="Normal 3 5 4 4 2 3 3" xfId="30157"/>
    <cellStyle name="Normal 3 5 4 4 2 3 3 2" xfId="30158"/>
    <cellStyle name="Normal 3 5 4 4 2 3 4" xfId="30159"/>
    <cellStyle name="Normal 3 5 4 4 2 3 4 2" xfId="30160"/>
    <cellStyle name="Normal 3 5 4 4 2 3 5" xfId="30161"/>
    <cellStyle name="Normal 3 5 4 4 2 3 6" xfId="30162"/>
    <cellStyle name="Normal 3 5 4 4 2 3 7" xfId="38131"/>
    <cellStyle name="Normal 3 5 4 4 2 4" xfId="30163"/>
    <cellStyle name="Normal 3 5 4 4 2 4 2" xfId="30164"/>
    <cellStyle name="Normal 3 5 4 4 2 5" xfId="30165"/>
    <cellStyle name="Normal 3 5 4 4 2 5 2" xfId="30166"/>
    <cellStyle name="Normal 3 5 4 4 2 6" xfId="30167"/>
    <cellStyle name="Normal 3 5 4 4 2 6 2" xfId="30168"/>
    <cellStyle name="Normal 3 5 4 4 2 7" xfId="30169"/>
    <cellStyle name="Normal 3 5 4 4 2 8" xfId="30170"/>
    <cellStyle name="Normal 3 5 4 4 2 9" xfId="30171"/>
    <cellStyle name="Normal 3 5 4 4 3" xfId="30172"/>
    <cellStyle name="Normal 3 5 4 4 3 10" xfId="30173"/>
    <cellStyle name="Normal 3 5 4 4 3 11" xfId="30174"/>
    <cellStyle name="Normal 3 5 4 4 3 12" xfId="38132"/>
    <cellStyle name="Normal 3 5 4 4 3 2" xfId="30175"/>
    <cellStyle name="Normal 3 5 4 4 3 2 2" xfId="30176"/>
    <cellStyle name="Normal 3 5 4 4 3 2 2 2" xfId="30177"/>
    <cellStyle name="Normal 3 5 4 4 3 2 2 2 2" xfId="30178"/>
    <cellStyle name="Normal 3 5 4 4 3 2 2 3" xfId="30179"/>
    <cellStyle name="Normal 3 5 4 4 3 2 2 3 2" xfId="30180"/>
    <cellStyle name="Normal 3 5 4 4 3 2 2 4" xfId="30181"/>
    <cellStyle name="Normal 3 5 4 4 3 2 2 4 2" xfId="30182"/>
    <cellStyle name="Normal 3 5 4 4 3 2 2 5" xfId="30183"/>
    <cellStyle name="Normal 3 5 4 4 3 2 2 6" xfId="30184"/>
    <cellStyle name="Normal 3 5 4 4 3 2 2 7" xfId="38133"/>
    <cellStyle name="Normal 3 5 4 4 3 2 3" xfId="30185"/>
    <cellStyle name="Normal 3 5 4 4 3 2 3 2" xfId="30186"/>
    <cellStyle name="Normal 3 5 4 4 3 2 4" xfId="30187"/>
    <cellStyle name="Normal 3 5 4 4 3 2 4 2" xfId="30188"/>
    <cellStyle name="Normal 3 5 4 4 3 2 5" xfId="30189"/>
    <cellStyle name="Normal 3 5 4 4 3 2 5 2" xfId="30190"/>
    <cellStyle name="Normal 3 5 4 4 3 2 6" xfId="30191"/>
    <cellStyle name="Normal 3 5 4 4 3 2 7" xfId="30192"/>
    <cellStyle name="Normal 3 5 4 4 3 2 8" xfId="30193"/>
    <cellStyle name="Normal 3 5 4 4 3 2 9" xfId="38134"/>
    <cellStyle name="Normal 3 5 4 4 3 3" xfId="30194"/>
    <cellStyle name="Normal 3 5 4 4 3 3 2" xfId="30195"/>
    <cellStyle name="Normal 3 5 4 4 3 3 2 2" xfId="30196"/>
    <cellStyle name="Normal 3 5 4 4 3 3 3" xfId="30197"/>
    <cellStyle name="Normal 3 5 4 4 3 3 3 2" xfId="30198"/>
    <cellStyle name="Normal 3 5 4 4 3 3 4" xfId="30199"/>
    <cellStyle name="Normal 3 5 4 4 3 3 4 2" xfId="30200"/>
    <cellStyle name="Normal 3 5 4 4 3 3 5" xfId="30201"/>
    <cellStyle name="Normal 3 5 4 4 3 3 6" xfId="30202"/>
    <cellStyle name="Normal 3 5 4 4 3 3 7" xfId="38135"/>
    <cellStyle name="Normal 3 5 4 4 3 4" xfId="30203"/>
    <cellStyle name="Normal 3 5 4 4 3 4 2" xfId="30204"/>
    <cellStyle name="Normal 3 5 4 4 3 5" xfId="30205"/>
    <cellStyle name="Normal 3 5 4 4 3 5 2" xfId="30206"/>
    <cellStyle name="Normal 3 5 4 4 3 6" xfId="30207"/>
    <cellStyle name="Normal 3 5 4 4 3 6 2" xfId="30208"/>
    <cellStyle name="Normal 3 5 4 4 3 7" xfId="30209"/>
    <cellStyle name="Normal 3 5 4 4 3 8" xfId="30210"/>
    <cellStyle name="Normal 3 5 4 4 3 9" xfId="30211"/>
    <cellStyle name="Normal 3 5 4 4 4" xfId="30212"/>
    <cellStyle name="Normal 3 5 4 4 4 10" xfId="30213"/>
    <cellStyle name="Normal 3 5 4 4 4 11" xfId="30214"/>
    <cellStyle name="Normal 3 5 4 4 4 12" xfId="38136"/>
    <cellStyle name="Normal 3 5 4 4 4 2" xfId="30215"/>
    <cellStyle name="Normal 3 5 4 4 4 2 2" xfId="30216"/>
    <cellStyle name="Normal 3 5 4 4 4 2 2 2" xfId="30217"/>
    <cellStyle name="Normal 3 5 4 4 4 2 2 2 2" xfId="30218"/>
    <cellStyle name="Normal 3 5 4 4 4 2 2 3" xfId="30219"/>
    <cellStyle name="Normal 3 5 4 4 4 2 2 3 2" xfId="30220"/>
    <cellStyle name="Normal 3 5 4 4 4 2 2 4" xfId="30221"/>
    <cellStyle name="Normal 3 5 4 4 4 2 2 4 2" xfId="30222"/>
    <cellStyle name="Normal 3 5 4 4 4 2 2 5" xfId="30223"/>
    <cellStyle name="Normal 3 5 4 4 4 2 2 6" xfId="30224"/>
    <cellStyle name="Normal 3 5 4 4 4 2 2 7" xfId="38137"/>
    <cellStyle name="Normal 3 5 4 4 4 2 3" xfId="30225"/>
    <cellStyle name="Normal 3 5 4 4 4 2 3 2" xfId="30226"/>
    <cellStyle name="Normal 3 5 4 4 4 2 4" xfId="30227"/>
    <cellStyle name="Normal 3 5 4 4 4 2 4 2" xfId="30228"/>
    <cellStyle name="Normal 3 5 4 4 4 2 5" xfId="30229"/>
    <cellStyle name="Normal 3 5 4 4 4 2 5 2" xfId="30230"/>
    <cellStyle name="Normal 3 5 4 4 4 2 6" xfId="30231"/>
    <cellStyle name="Normal 3 5 4 4 4 2 7" xfId="30232"/>
    <cellStyle name="Normal 3 5 4 4 4 2 8" xfId="30233"/>
    <cellStyle name="Normal 3 5 4 4 4 2 9" xfId="38138"/>
    <cellStyle name="Normal 3 5 4 4 4 3" xfId="30234"/>
    <cellStyle name="Normal 3 5 4 4 4 3 2" xfId="30235"/>
    <cellStyle name="Normal 3 5 4 4 4 3 2 2" xfId="30236"/>
    <cellStyle name="Normal 3 5 4 4 4 3 3" xfId="30237"/>
    <cellStyle name="Normal 3 5 4 4 4 3 3 2" xfId="30238"/>
    <cellStyle name="Normal 3 5 4 4 4 3 4" xfId="30239"/>
    <cellStyle name="Normal 3 5 4 4 4 3 4 2" xfId="30240"/>
    <cellStyle name="Normal 3 5 4 4 4 3 5" xfId="30241"/>
    <cellStyle name="Normal 3 5 4 4 4 3 6" xfId="30242"/>
    <cellStyle name="Normal 3 5 4 4 4 3 7" xfId="38139"/>
    <cellStyle name="Normal 3 5 4 4 4 4" xfId="30243"/>
    <cellStyle name="Normal 3 5 4 4 4 4 2" xfId="30244"/>
    <cellStyle name="Normal 3 5 4 4 4 5" xfId="30245"/>
    <cellStyle name="Normal 3 5 4 4 4 5 2" xfId="30246"/>
    <cellStyle name="Normal 3 5 4 4 4 6" xfId="30247"/>
    <cellStyle name="Normal 3 5 4 4 4 6 2" xfId="30248"/>
    <cellStyle name="Normal 3 5 4 4 4 7" xfId="30249"/>
    <cellStyle name="Normal 3 5 4 4 4 8" xfId="30250"/>
    <cellStyle name="Normal 3 5 4 4 4 9" xfId="30251"/>
    <cellStyle name="Normal 3 5 4 4 5" xfId="30252"/>
    <cellStyle name="Normal 3 5 4 4 5 2" xfId="30253"/>
    <cellStyle name="Normal 3 5 4 4 5 2 2" xfId="30254"/>
    <cellStyle name="Normal 3 5 4 4 5 2 2 2" xfId="30255"/>
    <cellStyle name="Normal 3 5 4 4 5 2 3" xfId="30256"/>
    <cellStyle name="Normal 3 5 4 4 5 2 3 2" xfId="30257"/>
    <cellStyle name="Normal 3 5 4 4 5 2 4" xfId="30258"/>
    <cellStyle name="Normal 3 5 4 4 5 2 4 2" xfId="30259"/>
    <cellStyle name="Normal 3 5 4 4 5 2 5" xfId="30260"/>
    <cellStyle name="Normal 3 5 4 4 5 2 6" xfId="30261"/>
    <cellStyle name="Normal 3 5 4 4 5 2 7" xfId="38140"/>
    <cellStyle name="Normal 3 5 4 4 5 3" xfId="30262"/>
    <cellStyle name="Normal 3 5 4 4 5 3 2" xfId="30263"/>
    <cellStyle name="Normal 3 5 4 4 5 4" xfId="30264"/>
    <cellStyle name="Normal 3 5 4 4 5 4 2" xfId="30265"/>
    <cellStyle name="Normal 3 5 4 4 5 5" xfId="30266"/>
    <cellStyle name="Normal 3 5 4 4 5 5 2" xfId="30267"/>
    <cellStyle name="Normal 3 5 4 4 5 6" xfId="30268"/>
    <cellStyle name="Normal 3 5 4 4 5 7" xfId="30269"/>
    <cellStyle name="Normal 3 5 4 4 5 8" xfId="30270"/>
    <cellStyle name="Normal 3 5 4 4 5 9" xfId="38141"/>
    <cellStyle name="Normal 3 5 4 4 6" xfId="30271"/>
    <cellStyle name="Normal 3 5 4 4 6 2" xfId="30272"/>
    <cellStyle name="Normal 3 5 4 4 6 2 2" xfId="30273"/>
    <cellStyle name="Normal 3 5 4 4 6 3" xfId="30274"/>
    <cellStyle name="Normal 3 5 4 4 6 3 2" xfId="30275"/>
    <cellStyle name="Normal 3 5 4 4 6 4" xfId="30276"/>
    <cellStyle name="Normal 3 5 4 4 6 4 2" xfId="30277"/>
    <cellStyle name="Normal 3 5 4 4 6 5" xfId="30278"/>
    <cellStyle name="Normal 3 5 4 4 6 6" xfId="30279"/>
    <cellStyle name="Normal 3 5 4 4 6 7" xfId="38142"/>
    <cellStyle name="Normal 3 5 4 4 7" xfId="30280"/>
    <cellStyle name="Normal 3 5 4 4 7 2" xfId="30281"/>
    <cellStyle name="Normal 3 5 4 4 8" xfId="30282"/>
    <cellStyle name="Normal 3 5 4 4 8 2" xfId="30283"/>
    <cellStyle name="Normal 3 5 4 4 9" xfId="30284"/>
    <cellStyle name="Normal 3 5 4 4 9 2" xfId="30285"/>
    <cellStyle name="Normal 3 5 4 4_Actual" xfId="30286"/>
    <cellStyle name="Normal 3 5 4 5" xfId="30287"/>
    <cellStyle name="Normal 3 5 4 5 10" xfId="30288"/>
    <cellStyle name="Normal 3 5 4 5 11" xfId="30289"/>
    <cellStyle name="Normal 3 5 4 5 12" xfId="30290"/>
    <cellStyle name="Normal 3 5 4 5 13" xfId="30291"/>
    <cellStyle name="Normal 3 5 4 5 14" xfId="30292"/>
    <cellStyle name="Normal 3 5 4 5 15" xfId="38143"/>
    <cellStyle name="Normal 3 5 4 5 2" xfId="30293"/>
    <cellStyle name="Normal 3 5 4 5 2 10" xfId="30294"/>
    <cellStyle name="Normal 3 5 4 5 2 11" xfId="30295"/>
    <cellStyle name="Normal 3 5 4 5 2 12" xfId="38144"/>
    <cellStyle name="Normal 3 5 4 5 2 2" xfId="30296"/>
    <cellStyle name="Normal 3 5 4 5 2 2 2" xfId="30297"/>
    <cellStyle name="Normal 3 5 4 5 2 2 2 2" xfId="30298"/>
    <cellStyle name="Normal 3 5 4 5 2 2 2 2 2" xfId="30299"/>
    <cellStyle name="Normal 3 5 4 5 2 2 2 3" xfId="30300"/>
    <cellStyle name="Normal 3 5 4 5 2 2 2 3 2" xfId="30301"/>
    <cellStyle name="Normal 3 5 4 5 2 2 2 4" xfId="30302"/>
    <cellStyle name="Normal 3 5 4 5 2 2 2 4 2" xfId="30303"/>
    <cellStyle name="Normal 3 5 4 5 2 2 2 5" xfId="30304"/>
    <cellStyle name="Normal 3 5 4 5 2 2 2 6" xfId="30305"/>
    <cellStyle name="Normal 3 5 4 5 2 2 2 7" xfId="38145"/>
    <cellStyle name="Normal 3 5 4 5 2 2 3" xfId="30306"/>
    <cellStyle name="Normal 3 5 4 5 2 2 3 2" xfId="30307"/>
    <cellStyle name="Normal 3 5 4 5 2 2 4" xfId="30308"/>
    <cellStyle name="Normal 3 5 4 5 2 2 4 2" xfId="30309"/>
    <cellStyle name="Normal 3 5 4 5 2 2 5" xfId="30310"/>
    <cellStyle name="Normal 3 5 4 5 2 2 5 2" xfId="30311"/>
    <cellStyle name="Normal 3 5 4 5 2 2 6" xfId="30312"/>
    <cellStyle name="Normal 3 5 4 5 2 2 7" xfId="30313"/>
    <cellStyle name="Normal 3 5 4 5 2 2 8" xfId="30314"/>
    <cellStyle name="Normal 3 5 4 5 2 2 9" xfId="38146"/>
    <cellStyle name="Normal 3 5 4 5 2 3" xfId="30315"/>
    <cellStyle name="Normal 3 5 4 5 2 3 2" xfId="30316"/>
    <cellStyle name="Normal 3 5 4 5 2 3 2 2" xfId="30317"/>
    <cellStyle name="Normal 3 5 4 5 2 3 3" xfId="30318"/>
    <cellStyle name="Normal 3 5 4 5 2 3 3 2" xfId="30319"/>
    <cellStyle name="Normal 3 5 4 5 2 3 4" xfId="30320"/>
    <cellStyle name="Normal 3 5 4 5 2 3 4 2" xfId="30321"/>
    <cellStyle name="Normal 3 5 4 5 2 3 5" xfId="30322"/>
    <cellStyle name="Normal 3 5 4 5 2 3 6" xfId="30323"/>
    <cellStyle name="Normal 3 5 4 5 2 3 7" xfId="38147"/>
    <cellStyle name="Normal 3 5 4 5 2 4" xfId="30324"/>
    <cellStyle name="Normal 3 5 4 5 2 4 2" xfId="30325"/>
    <cellStyle name="Normal 3 5 4 5 2 5" xfId="30326"/>
    <cellStyle name="Normal 3 5 4 5 2 5 2" xfId="30327"/>
    <cellStyle name="Normal 3 5 4 5 2 6" xfId="30328"/>
    <cellStyle name="Normal 3 5 4 5 2 6 2" xfId="30329"/>
    <cellStyle name="Normal 3 5 4 5 2 7" xfId="30330"/>
    <cellStyle name="Normal 3 5 4 5 2 8" xfId="30331"/>
    <cellStyle name="Normal 3 5 4 5 2 9" xfId="30332"/>
    <cellStyle name="Normal 3 5 4 5 3" xfId="30333"/>
    <cellStyle name="Normal 3 5 4 5 3 10" xfId="30334"/>
    <cellStyle name="Normal 3 5 4 5 3 11" xfId="30335"/>
    <cellStyle name="Normal 3 5 4 5 3 12" xfId="38148"/>
    <cellStyle name="Normal 3 5 4 5 3 2" xfId="30336"/>
    <cellStyle name="Normal 3 5 4 5 3 2 2" xfId="30337"/>
    <cellStyle name="Normal 3 5 4 5 3 2 2 2" xfId="30338"/>
    <cellStyle name="Normal 3 5 4 5 3 2 2 2 2" xfId="30339"/>
    <cellStyle name="Normal 3 5 4 5 3 2 2 3" xfId="30340"/>
    <cellStyle name="Normal 3 5 4 5 3 2 2 3 2" xfId="30341"/>
    <cellStyle name="Normal 3 5 4 5 3 2 2 4" xfId="30342"/>
    <cellStyle name="Normal 3 5 4 5 3 2 2 4 2" xfId="30343"/>
    <cellStyle name="Normal 3 5 4 5 3 2 2 5" xfId="30344"/>
    <cellStyle name="Normal 3 5 4 5 3 2 2 6" xfId="30345"/>
    <cellStyle name="Normal 3 5 4 5 3 2 2 7" xfId="38149"/>
    <cellStyle name="Normal 3 5 4 5 3 2 3" xfId="30346"/>
    <cellStyle name="Normal 3 5 4 5 3 2 3 2" xfId="30347"/>
    <cellStyle name="Normal 3 5 4 5 3 2 4" xfId="30348"/>
    <cellStyle name="Normal 3 5 4 5 3 2 4 2" xfId="30349"/>
    <cellStyle name="Normal 3 5 4 5 3 2 5" xfId="30350"/>
    <cellStyle name="Normal 3 5 4 5 3 2 5 2" xfId="30351"/>
    <cellStyle name="Normal 3 5 4 5 3 2 6" xfId="30352"/>
    <cellStyle name="Normal 3 5 4 5 3 2 7" xfId="30353"/>
    <cellStyle name="Normal 3 5 4 5 3 2 8" xfId="30354"/>
    <cellStyle name="Normal 3 5 4 5 3 2 9" xfId="38150"/>
    <cellStyle name="Normal 3 5 4 5 3 3" xfId="30355"/>
    <cellStyle name="Normal 3 5 4 5 3 3 2" xfId="30356"/>
    <cellStyle name="Normal 3 5 4 5 3 3 2 2" xfId="30357"/>
    <cellStyle name="Normal 3 5 4 5 3 3 3" xfId="30358"/>
    <cellStyle name="Normal 3 5 4 5 3 3 3 2" xfId="30359"/>
    <cellStyle name="Normal 3 5 4 5 3 3 4" xfId="30360"/>
    <cellStyle name="Normal 3 5 4 5 3 3 4 2" xfId="30361"/>
    <cellStyle name="Normal 3 5 4 5 3 3 5" xfId="30362"/>
    <cellStyle name="Normal 3 5 4 5 3 3 6" xfId="30363"/>
    <cellStyle name="Normal 3 5 4 5 3 3 7" xfId="38151"/>
    <cellStyle name="Normal 3 5 4 5 3 4" xfId="30364"/>
    <cellStyle name="Normal 3 5 4 5 3 4 2" xfId="30365"/>
    <cellStyle name="Normal 3 5 4 5 3 5" xfId="30366"/>
    <cellStyle name="Normal 3 5 4 5 3 5 2" xfId="30367"/>
    <cellStyle name="Normal 3 5 4 5 3 6" xfId="30368"/>
    <cellStyle name="Normal 3 5 4 5 3 6 2" xfId="30369"/>
    <cellStyle name="Normal 3 5 4 5 3 7" xfId="30370"/>
    <cellStyle name="Normal 3 5 4 5 3 8" xfId="30371"/>
    <cellStyle name="Normal 3 5 4 5 3 9" xfId="30372"/>
    <cellStyle name="Normal 3 5 4 5 4" xfId="30373"/>
    <cellStyle name="Normal 3 5 4 5 4 10" xfId="30374"/>
    <cellStyle name="Normal 3 5 4 5 4 11" xfId="30375"/>
    <cellStyle name="Normal 3 5 4 5 4 12" xfId="38152"/>
    <cellStyle name="Normal 3 5 4 5 4 2" xfId="30376"/>
    <cellStyle name="Normal 3 5 4 5 4 2 2" xfId="30377"/>
    <cellStyle name="Normal 3 5 4 5 4 2 2 2" xfId="30378"/>
    <cellStyle name="Normal 3 5 4 5 4 2 2 2 2" xfId="30379"/>
    <cellStyle name="Normal 3 5 4 5 4 2 2 3" xfId="30380"/>
    <cellStyle name="Normal 3 5 4 5 4 2 2 3 2" xfId="30381"/>
    <cellStyle name="Normal 3 5 4 5 4 2 2 4" xfId="30382"/>
    <cellStyle name="Normal 3 5 4 5 4 2 2 4 2" xfId="30383"/>
    <cellStyle name="Normal 3 5 4 5 4 2 2 5" xfId="30384"/>
    <cellStyle name="Normal 3 5 4 5 4 2 2 6" xfId="30385"/>
    <cellStyle name="Normal 3 5 4 5 4 2 2 7" xfId="38153"/>
    <cellStyle name="Normal 3 5 4 5 4 2 3" xfId="30386"/>
    <cellStyle name="Normal 3 5 4 5 4 2 3 2" xfId="30387"/>
    <cellStyle name="Normal 3 5 4 5 4 2 4" xfId="30388"/>
    <cellStyle name="Normal 3 5 4 5 4 2 4 2" xfId="30389"/>
    <cellStyle name="Normal 3 5 4 5 4 2 5" xfId="30390"/>
    <cellStyle name="Normal 3 5 4 5 4 2 5 2" xfId="30391"/>
    <cellStyle name="Normal 3 5 4 5 4 2 6" xfId="30392"/>
    <cellStyle name="Normal 3 5 4 5 4 2 7" xfId="30393"/>
    <cellStyle name="Normal 3 5 4 5 4 2 8" xfId="30394"/>
    <cellStyle name="Normal 3 5 4 5 4 2 9" xfId="38154"/>
    <cellStyle name="Normal 3 5 4 5 4 3" xfId="30395"/>
    <cellStyle name="Normal 3 5 4 5 4 3 2" xfId="30396"/>
    <cellStyle name="Normal 3 5 4 5 4 3 2 2" xfId="30397"/>
    <cellStyle name="Normal 3 5 4 5 4 3 3" xfId="30398"/>
    <cellStyle name="Normal 3 5 4 5 4 3 3 2" xfId="30399"/>
    <cellStyle name="Normal 3 5 4 5 4 3 4" xfId="30400"/>
    <cellStyle name="Normal 3 5 4 5 4 3 4 2" xfId="30401"/>
    <cellStyle name="Normal 3 5 4 5 4 3 5" xfId="30402"/>
    <cellStyle name="Normal 3 5 4 5 4 3 6" xfId="30403"/>
    <cellStyle name="Normal 3 5 4 5 4 3 7" xfId="38155"/>
    <cellStyle name="Normal 3 5 4 5 4 4" xfId="30404"/>
    <cellStyle name="Normal 3 5 4 5 4 4 2" xfId="30405"/>
    <cellStyle name="Normal 3 5 4 5 4 5" xfId="30406"/>
    <cellStyle name="Normal 3 5 4 5 4 5 2" xfId="30407"/>
    <cellStyle name="Normal 3 5 4 5 4 6" xfId="30408"/>
    <cellStyle name="Normal 3 5 4 5 4 6 2" xfId="30409"/>
    <cellStyle name="Normal 3 5 4 5 4 7" xfId="30410"/>
    <cellStyle name="Normal 3 5 4 5 4 8" xfId="30411"/>
    <cellStyle name="Normal 3 5 4 5 4 9" xfId="30412"/>
    <cellStyle name="Normal 3 5 4 5 5" xfId="30413"/>
    <cellStyle name="Normal 3 5 4 5 5 2" xfId="30414"/>
    <cellStyle name="Normal 3 5 4 5 5 2 2" xfId="30415"/>
    <cellStyle name="Normal 3 5 4 5 5 2 2 2" xfId="30416"/>
    <cellStyle name="Normal 3 5 4 5 5 2 3" xfId="30417"/>
    <cellStyle name="Normal 3 5 4 5 5 2 3 2" xfId="30418"/>
    <cellStyle name="Normal 3 5 4 5 5 2 4" xfId="30419"/>
    <cellStyle name="Normal 3 5 4 5 5 2 4 2" xfId="30420"/>
    <cellStyle name="Normal 3 5 4 5 5 2 5" xfId="30421"/>
    <cellStyle name="Normal 3 5 4 5 5 2 6" xfId="30422"/>
    <cellStyle name="Normal 3 5 4 5 5 2 7" xfId="38156"/>
    <cellStyle name="Normal 3 5 4 5 5 3" xfId="30423"/>
    <cellStyle name="Normal 3 5 4 5 5 3 2" xfId="30424"/>
    <cellStyle name="Normal 3 5 4 5 5 4" xfId="30425"/>
    <cellStyle name="Normal 3 5 4 5 5 4 2" xfId="30426"/>
    <cellStyle name="Normal 3 5 4 5 5 5" xfId="30427"/>
    <cellStyle name="Normal 3 5 4 5 5 5 2" xfId="30428"/>
    <cellStyle name="Normal 3 5 4 5 5 6" xfId="30429"/>
    <cellStyle name="Normal 3 5 4 5 5 7" xfId="30430"/>
    <cellStyle name="Normal 3 5 4 5 5 8" xfId="30431"/>
    <cellStyle name="Normal 3 5 4 5 5 9" xfId="38157"/>
    <cellStyle name="Normal 3 5 4 5 6" xfId="30432"/>
    <cellStyle name="Normal 3 5 4 5 6 2" xfId="30433"/>
    <cellStyle name="Normal 3 5 4 5 6 2 2" xfId="30434"/>
    <cellStyle name="Normal 3 5 4 5 6 3" xfId="30435"/>
    <cellStyle name="Normal 3 5 4 5 6 3 2" xfId="30436"/>
    <cellStyle name="Normal 3 5 4 5 6 4" xfId="30437"/>
    <cellStyle name="Normal 3 5 4 5 6 4 2" xfId="30438"/>
    <cellStyle name="Normal 3 5 4 5 6 5" xfId="30439"/>
    <cellStyle name="Normal 3 5 4 5 6 6" xfId="30440"/>
    <cellStyle name="Normal 3 5 4 5 6 7" xfId="38158"/>
    <cellStyle name="Normal 3 5 4 5 7" xfId="30441"/>
    <cellStyle name="Normal 3 5 4 5 7 2" xfId="30442"/>
    <cellStyle name="Normal 3 5 4 5 8" xfId="30443"/>
    <cellStyle name="Normal 3 5 4 5 8 2" xfId="30444"/>
    <cellStyle name="Normal 3 5 4 5 9" xfId="30445"/>
    <cellStyle name="Normal 3 5 4 5 9 2" xfId="30446"/>
    <cellStyle name="Normal 3 5 4 5_Actual" xfId="30447"/>
    <cellStyle name="Normal 3 5 4 6" xfId="30448"/>
    <cellStyle name="Normal 3 5 4 6 10" xfId="30449"/>
    <cellStyle name="Normal 3 5 4 6 11" xfId="30450"/>
    <cellStyle name="Normal 3 5 4 6 12" xfId="38159"/>
    <cellStyle name="Normal 3 5 4 6 2" xfId="30451"/>
    <cellStyle name="Normal 3 5 4 6 2 2" xfId="30452"/>
    <cellStyle name="Normal 3 5 4 6 2 2 2" xfId="30453"/>
    <cellStyle name="Normal 3 5 4 6 2 2 2 2" xfId="30454"/>
    <cellStyle name="Normal 3 5 4 6 2 2 3" xfId="30455"/>
    <cellStyle name="Normal 3 5 4 6 2 2 3 2" xfId="30456"/>
    <cellStyle name="Normal 3 5 4 6 2 2 4" xfId="30457"/>
    <cellStyle name="Normal 3 5 4 6 2 2 4 2" xfId="30458"/>
    <cellStyle name="Normal 3 5 4 6 2 2 5" xfId="30459"/>
    <cellStyle name="Normal 3 5 4 6 2 2 6" xfId="30460"/>
    <cellStyle name="Normal 3 5 4 6 2 2 7" xfId="38160"/>
    <cellStyle name="Normal 3 5 4 6 2 3" xfId="30461"/>
    <cellStyle name="Normal 3 5 4 6 2 3 2" xfId="30462"/>
    <cellStyle name="Normal 3 5 4 6 2 4" xfId="30463"/>
    <cellStyle name="Normal 3 5 4 6 2 4 2" xfId="30464"/>
    <cellStyle name="Normal 3 5 4 6 2 5" xfId="30465"/>
    <cellStyle name="Normal 3 5 4 6 2 5 2" xfId="30466"/>
    <cellStyle name="Normal 3 5 4 6 2 6" xfId="30467"/>
    <cellStyle name="Normal 3 5 4 6 2 7" xfId="30468"/>
    <cellStyle name="Normal 3 5 4 6 2 8" xfId="30469"/>
    <cellStyle name="Normal 3 5 4 6 2 9" xfId="38161"/>
    <cellStyle name="Normal 3 5 4 6 3" xfId="30470"/>
    <cellStyle name="Normal 3 5 4 6 3 2" xfId="30471"/>
    <cellStyle name="Normal 3 5 4 6 3 2 2" xfId="30472"/>
    <cellStyle name="Normal 3 5 4 6 3 3" xfId="30473"/>
    <cellStyle name="Normal 3 5 4 6 3 3 2" xfId="30474"/>
    <cellStyle name="Normal 3 5 4 6 3 4" xfId="30475"/>
    <cellStyle name="Normal 3 5 4 6 3 4 2" xfId="30476"/>
    <cellStyle name="Normal 3 5 4 6 3 5" xfId="30477"/>
    <cellStyle name="Normal 3 5 4 6 3 6" xfId="30478"/>
    <cellStyle name="Normal 3 5 4 6 3 7" xfId="38162"/>
    <cellStyle name="Normal 3 5 4 6 4" xfId="30479"/>
    <cellStyle name="Normal 3 5 4 6 4 2" xfId="30480"/>
    <cellStyle name="Normal 3 5 4 6 5" xfId="30481"/>
    <cellStyle name="Normal 3 5 4 6 5 2" xfId="30482"/>
    <cellStyle name="Normal 3 5 4 6 6" xfId="30483"/>
    <cellStyle name="Normal 3 5 4 6 6 2" xfId="30484"/>
    <cellStyle name="Normal 3 5 4 6 7" xfId="30485"/>
    <cellStyle name="Normal 3 5 4 6 8" xfId="30486"/>
    <cellStyle name="Normal 3 5 4 6 9" xfId="30487"/>
    <cellStyle name="Normal 3 5 4 7" xfId="30488"/>
    <cellStyle name="Normal 3 5 4 7 10" xfId="30489"/>
    <cellStyle name="Normal 3 5 4 7 11" xfId="30490"/>
    <cellStyle name="Normal 3 5 4 7 12" xfId="38163"/>
    <cellStyle name="Normal 3 5 4 7 2" xfId="30491"/>
    <cellStyle name="Normal 3 5 4 7 2 2" xfId="30492"/>
    <cellStyle name="Normal 3 5 4 7 2 2 2" xfId="30493"/>
    <cellStyle name="Normal 3 5 4 7 2 2 2 2" xfId="30494"/>
    <cellStyle name="Normal 3 5 4 7 2 2 3" xfId="30495"/>
    <cellStyle name="Normal 3 5 4 7 2 2 3 2" xfId="30496"/>
    <cellStyle name="Normal 3 5 4 7 2 2 4" xfId="30497"/>
    <cellStyle name="Normal 3 5 4 7 2 2 4 2" xfId="30498"/>
    <cellStyle name="Normal 3 5 4 7 2 2 5" xfId="30499"/>
    <cellStyle name="Normal 3 5 4 7 2 2 6" xfId="30500"/>
    <cellStyle name="Normal 3 5 4 7 2 2 7" xfId="38164"/>
    <cellStyle name="Normal 3 5 4 7 2 3" xfId="30501"/>
    <cellStyle name="Normal 3 5 4 7 2 3 2" xfId="30502"/>
    <cellStyle name="Normal 3 5 4 7 2 4" xfId="30503"/>
    <cellStyle name="Normal 3 5 4 7 2 4 2" xfId="30504"/>
    <cellStyle name="Normal 3 5 4 7 2 5" xfId="30505"/>
    <cellStyle name="Normal 3 5 4 7 2 5 2" xfId="30506"/>
    <cellStyle name="Normal 3 5 4 7 2 6" xfId="30507"/>
    <cellStyle name="Normal 3 5 4 7 2 7" xfId="30508"/>
    <cellStyle name="Normal 3 5 4 7 2 8" xfId="30509"/>
    <cellStyle name="Normal 3 5 4 7 2 9" xfId="38165"/>
    <cellStyle name="Normal 3 5 4 7 3" xfId="30510"/>
    <cellStyle name="Normal 3 5 4 7 3 2" xfId="30511"/>
    <cellStyle name="Normal 3 5 4 7 3 2 2" xfId="30512"/>
    <cellStyle name="Normal 3 5 4 7 3 3" xfId="30513"/>
    <cellStyle name="Normal 3 5 4 7 3 3 2" xfId="30514"/>
    <cellStyle name="Normal 3 5 4 7 3 4" xfId="30515"/>
    <cellStyle name="Normal 3 5 4 7 3 4 2" xfId="30516"/>
    <cellStyle name="Normal 3 5 4 7 3 5" xfId="30517"/>
    <cellStyle name="Normal 3 5 4 7 3 6" xfId="30518"/>
    <cellStyle name="Normal 3 5 4 7 3 7" xfId="38166"/>
    <cellStyle name="Normal 3 5 4 7 4" xfId="30519"/>
    <cellStyle name="Normal 3 5 4 7 4 2" xfId="30520"/>
    <cellStyle name="Normal 3 5 4 7 5" xfId="30521"/>
    <cellStyle name="Normal 3 5 4 7 5 2" xfId="30522"/>
    <cellStyle name="Normal 3 5 4 7 6" xfId="30523"/>
    <cellStyle name="Normal 3 5 4 7 6 2" xfId="30524"/>
    <cellStyle name="Normal 3 5 4 7 7" xfId="30525"/>
    <cellStyle name="Normal 3 5 4 7 8" xfId="30526"/>
    <cellStyle name="Normal 3 5 4 7 9" xfId="30527"/>
    <cellStyle name="Normal 3 5 4 8" xfId="30528"/>
    <cellStyle name="Normal 3 5 4 8 10" xfId="30529"/>
    <cellStyle name="Normal 3 5 4 8 11" xfId="30530"/>
    <cellStyle name="Normal 3 5 4 8 12" xfId="38167"/>
    <cellStyle name="Normal 3 5 4 8 2" xfId="30531"/>
    <cellStyle name="Normal 3 5 4 8 2 2" xfId="30532"/>
    <cellStyle name="Normal 3 5 4 8 2 2 2" xfId="30533"/>
    <cellStyle name="Normal 3 5 4 8 2 2 2 2" xfId="30534"/>
    <cellStyle name="Normal 3 5 4 8 2 2 3" xfId="30535"/>
    <cellStyle name="Normal 3 5 4 8 2 2 3 2" xfId="30536"/>
    <cellStyle name="Normal 3 5 4 8 2 2 4" xfId="30537"/>
    <cellStyle name="Normal 3 5 4 8 2 2 4 2" xfId="30538"/>
    <cellStyle name="Normal 3 5 4 8 2 2 5" xfId="30539"/>
    <cellStyle name="Normal 3 5 4 8 2 2 6" xfId="30540"/>
    <cellStyle name="Normal 3 5 4 8 2 2 7" xfId="38168"/>
    <cellStyle name="Normal 3 5 4 8 2 3" xfId="30541"/>
    <cellStyle name="Normal 3 5 4 8 2 3 2" xfId="30542"/>
    <cellStyle name="Normal 3 5 4 8 2 4" xfId="30543"/>
    <cellStyle name="Normal 3 5 4 8 2 4 2" xfId="30544"/>
    <cellStyle name="Normal 3 5 4 8 2 5" xfId="30545"/>
    <cellStyle name="Normal 3 5 4 8 2 5 2" xfId="30546"/>
    <cellStyle name="Normal 3 5 4 8 2 6" xfId="30547"/>
    <cellStyle name="Normal 3 5 4 8 2 7" xfId="30548"/>
    <cellStyle name="Normal 3 5 4 8 2 8" xfId="30549"/>
    <cellStyle name="Normal 3 5 4 8 2 9" xfId="38169"/>
    <cellStyle name="Normal 3 5 4 8 3" xfId="30550"/>
    <cellStyle name="Normal 3 5 4 8 3 2" xfId="30551"/>
    <cellStyle name="Normal 3 5 4 8 3 2 2" xfId="30552"/>
    <cellStyle name="Normal 3 5 4 8 3 3" xfId="30553"/>
    <cellStyle name="Normal 3 5 4 8 3 3 2" xfId="30554"/>
    <cellStyle name="Normal 3 5 4 8 3 4" xfId="30555"/>
    <cellStyle name="Normal 3 5 4 8 3 4 2" xfId="30556"/>
    <cellStyle name="Normal 3 5 4 8 3 5" xfId="30557"/>
    <cellStyle name="Normal 3 5 4 8 3 6" xfId="30558"/>
    <cellStyle name="Normal 3 5 4 8 3 7" xfId="38170"/>
    <cellStyle name="Normal 3 5 4 8 4" xfId="30559"/>
    <cellStyle name="Normal 3 5 4 8 4 2" xfId="30560"/>
    <cellStyle name="Normal 3 5 4 8 5" xfId="30561"/>
    <cellStyle name="Normal 3 5 4 8 5 2" xfId="30562"/>
    <cellStyle name="Normal 3 5 4 8 6" xfId="30563"/>
    <cellStyle name="Normal 3 5 4 8 6 2" xfId="30564"/>
    <cellStyle name="Normal 3 5 4 8 7" xfId="30565"/>
    <cellStyle name="Normal 3 5 4 8 8" xfId="30566"/>
    <cellStyle name="Normal 3 5 4 8 9" xfId="30567"/>
    <cellStyle name="Normal 3 5 4 9" xfId="30568"/>
    <cellStyle name="Normal 3 5 4 9 10" xfId="30569"/>
    <cellStyle name="Normal 3 5 4 9 11" xfId="38171"/>
    <cellStyle name="Normal 3 5 4 9 2" xfId="30570"/>
    <cellStyle name="Normal 3 5 4 9 2 2" xfId="30571"/>
    <cellStyle name="Normal 3 5 4 9 2 2 2" xfId="30572"/>
    <cellStyle name="Normal 3 5 4 9 2 3" xfId="30573"/>
    <cellStyle name="Normal 3 5 4 9 2 3 2" xfId="30574"/>
    <cellStyle name="Normal 3 5 4 9 2 4" xfId="30575"/>
    <cellStyle name="Normal 3 5 4 9 2 4 2" xfId="30576"/>
    <cellStyle name="Normal 3 5 4 9 2 5" xfId="30577"/>
    <cellStyle name="Normal 3 5 4 9 2 6" xfId="30578"/>
    <cellStyle name="Normal 3 5 4 9 2 7" xfId="38172"/>
    <cellStyle name="Normal 3 5 4 9 3" xfId="30579"/>
    <cellStyle name="Normal 3 5 4 9 3 2" xfId="30580"/>
    <cellStyle name="Normal 3 5 4 9 4" xfId="30581"/>
    <cellStyle name="Normal 3 5 4 9 4 2" xfId="30582"/>
    <cellStyle name="Normal 3 5 4 9 5" xfId="30583"/>
    <cellStyle name="Normal 3 5 4 9 5 2" xfId="30584"/>
    <cellStyle name="Normal 3 5 4 9 6" xfId="30585"/>
    <cellStyle name="Normal 3 5 4 9 7" xfId="30586"/>
    <cellStyle name="Normal 3 5 4 9 8" xfId="30587"/>
    <cellStyle name="Normal 3 5 4 9 9" xfId="30588"/>
    <cellStyle name="Normal 3 5 4_Actual" xfId="30589"/>
    <cellStyle name="Normal 3 5 5" xfId="30590"/>
    <cellStyle name="Normal 3 5 5 10" xfId="30591"/>
    <cellStyle name="Normal 3 5 5 11" xfId="30592"/>
    <cellStyle name="Normal 3 5 5 12" xfId="30593"/>
    <cellStyle name="Normal 3 5 5 13" xfId="30594"/>
    <cellStyle name="Normal 3 5 5 14" xfId="30595"/>
    <cellStyle name="Normal 3 5 5 15" xfId="38173"/>
    <cellStyle name="Normal 3 5 5 2" xfId="30596"/>
    <cellStyle name="Normal 3 5 5 2 10" xfId="30597"/>
    <cellStyle name="Normal 3 5 5 2 11" xfId="30598"/>
    <cellStyle name="Normal 3 5 5 2 12" xfId="30599"/>
    <cellStyle name="Normal 3 5 5 2 13" xfId="38174"/>
    <cellStyle name="Normal 3 5 5 2 2" xfId="30600"/>
    <cellStyle name="Normal 3 5 5 2 2 10" xfId="30601"/>
    <cellStyle name="Normal 3 5 5 2 2 11" xfId="30602"/>
    <cellStyle name="Normal 3 5 5 2 2 12" xfId="38175"/>
    <cellStyle name="Normal 3 5 5 2 2 2" xfId="30603"/>
    <cellStyle name="Normal 3 5 5 2 2 2 2" xfId="30604"/>
    <cellStyle name="Normal 3 5 5 2 2 2 2 2" xfId="30605"/>
    <cellStyle name="Normal 3 5 5 2 2 2 2 2 2" xfId="30606"/>
    <cellStyle name="Normal 3 5 5 2 2 2 2 3" xfId="30607"/>
    <cellStyle name="Normal 3 5 5 2 2 2 2 3 2" xfId="30608"/>
    <cellStyle name="Normal 3 5 5 2 2 2 2 4" xfId="30609"/>
    <cellStyle name="Normal 3 5 5 2 2 2 2 4 2" xfId="30610"/>
    <cellStyle name="Normal 3 5 5 2 2 2 2 5" xfId="30611"/>
    <cellStyle name="Normal 3 5 5 2 2 2 2 6" xfId="30612"/>
    <cellStyle name="Normal 3 5 5 2 2 2 2 7" xfId="38176"/>
    <cellStyle name="Normal 3 5 5 2 2 2 3" xfId="30613"/>
    <cellStyle name="Normal 3 5 5 2 2 2 3 2" xfId="30614"/>
    <cellStyle name="Normal 3 5 5 2 2 2 4" xfId="30615"/>
    <cellStyle name="Normal 3 5 5 2 2 2 4 2" xfId="30616"/>
    <cellStyle name="Normal 3 5 5 2 2 2 5" xfId="30617"/>
    <cellStyle name="Normal 3 5 5 2 2 2 5 2" xfId="30618"/>
    <cellStyle name="Normal 3 5 5 2 2 2 6" xfId="30619"/>
    <cellStyle name="Normal 3 5 5 2 2 2 7" xfId="30620"/>
    <cellStyle name="Normal 3 5 5 2 2 2 8" xfId="30621"/>
    <cellStyle name="Normal 3 5 5 2 2 2 9" xfId="38177"/>
    <cellStyle name="Normal 3 5 5 2 2 3" xfId="30622"/>
    <cellStyle name="Normal 3 5 5 2 2 3 2" xfId="30623"/>
    <cellStyle name="Normal 3 5 5 2 2 3 2 2" xfId="30624"/>
    <cellStyle name="Normal 3 5 5 2 2 3 3" xfId="30625"/>
    <cellStyle name="Normal 3 5 5 2 2 3 3 2" xfId="30626"/>
    <cellStyle name="Normal 3 5 5 2 2 3 4" xfId="30627"/>
    <cellStyle name="Normal 3 5 5 2 2 3 4 2" xfId="30628"/>
    <cellStyle name="Normal 3 5 5 2 2 3 5" xfId="30629"/>
    <cellStyle name="Normal 3 5 5 2 2 3 6" xfId="30630"/>
    <cellStyle name="Normal 3 5 5 2 2 3 7" xfId="38178"/>
    <cellStyle name="Normal 3 5 5 2 2 4" xfId="30631"/>
    <cellStyle name="Normal 3 5 5 2 2 4 2" xfId="30632"/>
    <cellStyle name="Normal 3 5 5 2 2 5" xfId="30633"/>
    <cellStyle name="Normal 3 5 5 2 2 5 2" xfId="30634"/>
    <cellStyle name="Normal 3 5 5 2 2 6" xfId="30635"/>
    <cellStyle name="Normal 3 5 5 2 2 6 2" xfId="30636"/>
    <cellStyle name="Normal 3 5 5 2 2 7" xfId="30637"/>
    <cellStyle name="Normal 3 5 5 2 2 8" xfId="30638"/>
    <cellStyle name="Normal 3 5 5 2 2 9" xfId="30639"/>
    <cellStyle name="Normal 3 5 5 2 3" xfId="30640"/>
    <cellStyle name="Normal 3 5 5 2 3 2" xfId="30641"/>
    <cellStyle name="Normal 3 5 5 2 3 2 2" xfId="30642"/>
    <cellStyle name="Normal 3 5 5 2 3 2 2 2" xfId="30643"/>
    <cellStyle name="Normal 3 5 5 2 3 2 3" xfId="30644"/>
    <cellStyle name="Normal 3 5 5 2 3 2 3 2" xfId="30645"/>
    <cellStyle name="Normal 3 5 5 2 3 2 4" xfId="30646"/>
    <cellStyle name="Normal 3 5 5 2 3 2 4 2" xfId="30647"/>
    <cellStyle name="Normal 3 5 5 2 3 2 5" xfId="30648"/>
    <cellStyle name="Normal 3 5 5 2 3 2 6" xfId="30649"/>
    <cellStyle name="Normal 3 5 5 2 3 2 7" xfId="38179"/>
    <cellStyle name="Normal 3 5 5 2 3 3" xfId="30650"/>
    <cellStyle name="Normal 3 5 5 2 3 3 2" xfId="30651"/>
    <cellStyle name="Normal 3 5 5 2 3 4" xfId="30652"/>
    <cellStyle name="Normal 3 5 5 2 3 4 2" xfId="30653"/>
    <cellStyle name="Normal 3 5 5 2 3 5" xfId="30654"/>
    <cellStyle name="Normal 3 5 5 2 3 5 2" xfId="30655"/>
    <cellStyle name="Normal 3 5 5 2 3 6" xfId="30656"/>
    <cellStyle name="Normal 3 5 5 2 3 7" xfId="30657"/>
    <cellStyle name="Normal 3 5 5 2 3 8" xfId="30658"/>
    <cellStyle name="Normal 3 5 5 2 3 9" xfId="38180"/>
    <cellStyle name="Normal 3 5 5 2 4" xfId="30659"/>
    <cellStyle name="Normal 3 5 5 2 4 2" xfId="30660"/>
    <cellStyle name="Normal 3 5 5 2 4 2 2" xfId="30661"/>
    <cellStyle name="Normal 3 5 5 2 4 3" xfId="30662"/>
    <cellStyle name="Normal 3 5 5 2 4 3 2" xfId="30663"/>
    <cellStyle name="Normal 3 5 5 2 4 4" xfId="30664"/>
    <cellStyle name="Normal 3 5 5 2 4 4 2" xfId="30665"/>
    <cellStyle name="Normal 3 5 5 2 4 5" xfId="30666"/>
    <cellStyle name="Normal 3 5 5 2 4 6" xfId="30667"/>
    <cellStyle name="Normal 3 5 5 2 4 7" xfId="38181"/>
    <cellStyle name="Normal 3 5 5 2 5" xfId="30668"/>
    <cellStyle name="Normal 3 5 5 2 5 2" xfId="30669"/>
    <cellStyle name="Normal 3 5 5 2 6" xfId="30670"/>
    <cellStyle name="Normal 3 5 5 2 6 2" xfId="30671"/>
    <cellStyle name="Normal 3 5 5 2 7" xfId="30672"/>
    <cellStyle name="Normal 3 5 5 2 7 2" xfId="30673"/>
    <cellStyle name="Normal 3 5 5 2 8" xfId="30674"/>
    <cellStyle name="Normal 3 5 5 2 9" xfId="30675"/>
    <cellStyle name="Normal 3 5 5 2_Actual" xfId="30676"/>
    <cellStyle name="Normal 3 5 5 3" xfId="30677"/>
    <cellStyle name="Normal 3 5 5 3 10" xfId="30678"/>
    <cellStyle name="Normal 3 5 5 3 11" xfId="30679"/>
    <cellStyle name="Normal 3 5 5 3 12" xfId="30680"/>
    <cellStyle name="Normal 3 5 5 3 13" xfId="38182"/>
    <cellStyle name="Normal 3 5 5 3 2" xfId="30681"/>
    <cellStyle name="Normal 3 5 5 3 2 10" xfId="30682"/>
    <cellStyle name="Normal 3 5 5 3 2 11" xfId="30683"/>
    <cellStyle name="Normal 3 5 5 3 2 12" xfId="38183"/>
    <cellStyle name="Normal 3 5 5 3 2 2" xfId="30684"/>
    <cellStyle name="Normal 3 5 5 3 2 2 2" xfId="30685"/>
    <cellStyle name="Normal 3 5 5 3 2 2 2 2" xfId="30686"/>
    <cellStyle name="Normal 3 5 5 3 2 2 2 2 2" xfId="30687"/>
    <cellStyle name="Normal 3 5 5 3 2 2 2 3" xfId="30688"/>
    <cellStyle name="Normal 3 5 5 3 2 2 2 3 2" xfId="30689"/>
    <cellStyle name="Normal 3 5 5 3 2 2 2 4" xfId="30690"/>
    <cellStyle name="Normal 3 5 5 3 2 2 2 4 2" xfId="30691"/>
    <cellStyle name="Normal 3 5 5 3 2 2 2 5" xfId="30692"/>
    <cellStyle name="Normal 3 5 5 3 2 2 2 6" xfId="30693"/>
    <cellStyle name="Normal 3 5 5 3 2 2 2 7" xfId="38184"/>
    <cellStyle name="Normal 3 5 5 3 2 2 3" xfId="30694"/>
    <cellStyle name="Normal 3 5 5 3 2 2 3 2" xfId="30695"/>
    <cellStyle name="Normal 3 5 5 3 2 2 4" xfId="30696"/>
    <cellStyle name="Normal 3 5 5 3 2 2 4 2" xfId="30697"/>
    <cellStyle name="Normal 3 5 5 3 2 2 5" xfId="30698"/>
    <cellStyle name="Normal 3 5 5 3 2 2 5 2" xfId="30699"/>
    <cellStyle name="Normal 3 5 5 3 2 2 6" xfId="30700"/>
    <cellStyle name="Normal 3 5 5 3 2 2 7" xfId="30701"/>
    <cellStyle name="Normal 3 5 5 3 2 2 8" xfId="30702"/>
    <cellStyle name="Normal 3 5 5 3 2 2 9" xfId="38185"/>
    <cellStyle name="Normal 3 5 5 3 2 3" xfId="30703"/>
    <cellStyle name="Normal 3 5 5 3 2 3 2" xfId="30704"/>
    <cellStyle name="Normal 3 5 5 3 2 3 2 2" xfId="30705"/>
    <cellStyle name="Normal 3 5 5 3 2 3 3" xfId="30706"/>
    <cellStyle name="Normal 3 5 5 3 2 3 3 2" xfId="30707"/>
    <cellStyle name="Normal 3 5 5 3 2 3 4" xfId="30708"/>
    <cellStyle name="Normal 3 5 5 3 2 3 4 2" xfId="30709"/>
    <cellStyle name="Normal 3 5 5 3 2 3 5" xfId="30710"/>
    <cellStyle name="Normal 3 5 5 3 2 3 6" xfId="30711"/>
    <cellStyle name="Normal 3 5 5 3 2 3 7" xfId="38186"/>
    <cellStyle name="Normal 3 5 5 3 2 4" xfId="30712"/>
    <cellStyle name="Normal 3 5 5 3 2 4 2" xfId="30713"/>
    <cellStyle name="Normal 3 5 5 3 2 5" xfId="30714"/>
    <cellStyle name="Normal 3 5 5 3 2 5 2" xfId="30715"/>
    <cellStyle name="Normal 3 5 5 3 2 6" xfId="30716"/>
    <cellStyle name="Normal 3 5 5 3 2 6 2" xfId="30717"/>
    <cellStyle name="Normal 3 5 5 3 2 7" xfId="30718"/>
    <cellStyle name="Normal 3 5 5 3 2 8" xfId="30719"/>
    <cellStyle name="Normal 3 5 5 3 2 9" xfId="30720"/>
    <cellStyle name="Normal 3 5 5 3 3" xfId="30721"/>
    <cellStyle name="Normal 3 5 5 3 3 2" xfId="30722"/>
    <cellStyle name="Normal 3 5 5 3 3 2 2" xfId="30723"/>
    <cellStyle name="Normal 3 5 5 3 3 2 2 2" xfId="30724"/>
    <cellStyle name="Normal 3 5 5 3 3 2 3" xfId="30725"/>
    <cellStyle name="Normal 3 5 5 3 3 2 3 2" xfId="30726"/>
    <cellStyle name="Normal 3 5 5 3 3 2 4" xfId="30727"/>
    <cellStyle name="Normal 3 5 5 3 3 2 4 2" xfId="30728"/>
    <cellStyle name="Normal 3 5 5 3 3 2 5" xfId="30729"/>
    <cellStyle name="Normal 3 5 5 3 3 2 6" xfId="30730"/>
    <cellStyle name="Normal 3 5 5 3 3 2 7" xfId="38187"/>
    <cellStyle name="Normal 3 5 5 3 3 3" xfId="30731"/>
    <cellStyle name="Normal 3 5 5 3 3 3 2" xfId="30732"/>
    <cellStyle name="Normal 3 5 5 3 3 4" xfId="30733"/>
    <cellStyle name="Normal 3 5 5 3 3 4 2" xfId="30734"/>
    <cellStyle name="Normal 3 5 5 3 3 5" xfId="30735"/>
    <cellStyle name="Normal 3 5 5 3 3 5 2" xfId="30736"/>
    <cellStyle name="Normal 3 5 5 3 3 6" xfId="30737"/>
    <cellStyle name="Normal 3 5 5 3 3 7" xfId="30738"/>
    <cellStyle name="Normal 3 5 5 3 3 8" xfId="30739"/>
    <cellStyle name="Normal 3 5 5 3 3 9" xfId="38188"/>
    <cellStyle name="Normal 3 5 5 3 4" xfId="30740"/>
    <cellStyle name="Normal 3 5 5 3 4 2" xfId="30741"/>
    <cellStyle name="Normal 3 5 5 3 4 2 2" xfId="30742"/>
    <cellStyle name="Normal 3 5 5 3 4 3" xfId="30743"/>
    <cellStyle name="Normal 3 5 5 3 4 3 2" xfId="30744"/>
    <cellStyle name="Normal 3 5 5 3 4 4" xfId="30745"/>
    <cellStyle name="Normal 3 5 5 3 4 4 2" xfId="30746"/>
    <cellStyle name="Normal 3 5 5 3 4 5" xfId="30747"/>
    <cellStyle name="Normal 3 5 5 3 4 6" xfId="30748"/>
    <cellStyle name="Normal 3 5 5 3 4 7" xfId="38189"/>
    <cellStyle name="Normal 3 5 5 3 5" xfId="30749"/>
    <cellStyle name="Normal 3 5 5 3 5 2" xfId="30750"/>
    <cellStyle name="Normal 3 5 5 3 6" xfId="30751"/>
    <cellStyle name="Normal 3 5 5 3 6 2" xfId="30752"/>
    <cellStyle name="Normal 3 5 5 3 7" xfId="30753"/>
    <cellStyle name="Normal 3 5 5 3 7 2" xfId="30754"/>
    <cellStyle name="Normal 3 5 5 3 8" xfId="30755"/>
    <cellStyle name="Normal 3 5 5 3 9" xfId="30756"/>
    <cellStyle name="Normal 3 5 5 3_Actual" xfId="30757"/>
    <cellStyle name="Normal 3 5 5 4" xfId="30758"/>
    <cellStyle name="Normal 3 5 5 4 10" xfId="30759"/>
    <cellStyle name="Normal 3 5 5 4 11" xfId="30760"/>
    <cellStyle name="Normal 3 5 5 4 12" xfId="38190"/>
    <cellStyle name="Normal 3 5 5 4 2" xfId="30761"/>
    <cellStyle name="Normal 3 5 5 4 2 2" xfId="30762"/>
    <cellStyle name="Normal 3 5 5 4 2 2 2" xfId="30763"/>
    <cellStyle name="Normal 3 5 5 4 2 2 2 2" xfId="30764"/>
    <cellStyle name="Normal 3 5 5 4 2 2 3" xfId="30765"/>
    <cellStyle name="Normal 3 5 5 4 2 2 3 2" xfId="30766"/>
    <cellStyle name="Normal 3 5 5 4 2 2 4" xfId="30767"/>
    <cellStyle name="Normal 3 5 5 4 2 2 4 2" xfId="30768"/>
    <cellStyle name="Normal 3 5 5 4 2 2 5" xfId="30769"/>
    <cellStyle name="Normal 3 5 5 4 2 2 6" xfId="30770"/>
    <cellStyle name="Normal 3 5 5 4 2 2 7" xfId="38191"/>
    <cellStyle name="Normal 3 5 5 4 2 3" xfId="30771"/>
    <cellStyle name="Normal 3 5 5 4 2 3 2" xfId="30772"/>
    <cellStyle name="Normal 3 5 5 4 2 4" xfId="30773"/>
    <cellStyle name="Normal 3 5 5 4 2 4 2" xfId="30774"/>
    <cellStyle name="Normal 3 5 5 4 2 5" xfId="30775"/>
    <cellStyle name="Normal 3 5 5 4 2 5 2" xfId="30776"/>
    <cellStyle name="Normal 3 5 5 4 2 6" xfId="30777"/>
    <cellStyle name="Normal 3 5 5 4 2 7" xfId="30778"/>
    <cellStyle name="Normal 3 5 5 4 2 8" xfId="30779"/>
    <cellStyle name="Normal 3 5 5 4 2 9" xfId="38192"/>
    <cellStyle name="Normal 3 5 5 4 3" xfId="30780"/>
    <cellStyle name="Normal 3 5 5 4 3 2" xfId="30781"/>
    <cellStyle name="Normal 3 5 5 4 3 2 2" xfId="30782"/>
    <cellStyle name="Normal 3 5 5 4 3 3" xfId="30783"/>
    <cellStyle name="Normal 3 5 5 4 3 3 2" xfId="30784"/>
    <cellStyle name="Normal 3 5 5 4 3 4" xfId="30785"/>
    <cellStyle name="Normal 3 5 5 4 3 4 2" xfId="30786"/>
    <cellStyle name="Normal 3 5 5 4 3 5" xfId="30787"/>
    <cellStyle name="Normal 3 5 5 4 3 6" xfId="30788"/>
    <cellStyle name="Normal 3 5 5 4 3 7" xfId="38193"/>
    <cellStyle name="Normal 3 5 5 4 4" xfId="30789"/>
    <cellStyle name="Normal 3 5 5 4 4 2" xfId="30790"/>
    <cellStyle name="Normal 3 5 5 4 5" xfId="30791"/>
    <cellStyle name="Normal 3 5 5 4 5 2" xfId="30792"/>
    <cellStyle name="Normal 3 5 5 4 6" xfId="30793"/>
    <cellStyle name="Normal 3 5 5 4 6 2" xfId="30794"/>
    <cellStyle name="Normal 3 5 5 4 7" xfId="30795"/>
    <cellStyle name="Normal 3 5 5 4 8" xfId="30796"/>
    <cellStyle name="Normal 3 5 5 4 9" xfId="30797"/>
    <cellStyle name="Normal 3 5 5 5" xfId="30798"/>
    <cellStyle name="Normal 3 5 5 5 2" xfId="30799"/>
    <cellStyle name="Normal 3 5 5 5 2 2" xfId="30800"/>
    <cellStyle name="Normal 3 5 5 5 2 2 2" xfId="30801"/>
    <cellStyle name="Normal 3 5 5 5 2 3" xfId="30802"/>
    <cellStyle name="Normal 3 5 5 5 2 3 2" xfId="30803"/>
    <cellStyle name="Normal 3 5 5 5 2 4" xfId="30804"/>
    <cellStyle name="Normal 3 5 5 5 2 4 2" xfId="30805"/>
    <cellStyle name="Normal 3 5 5 5 2 5" xfId="30806"/>
    <cellStyle name="Normal 3 5 5 5 2 6" xfId="30807"/>
    <cellStyle name="Normal 3 5 5 5 2 7" xfId="38194"/>
    <cellStyle name="Normal 3 5 5 5 3" xfId="30808"/>
    <cellStyle name="Normal 3 5 5 5 3 2" xfId="30809"/>
    <cellStyle name="Normal 3 5 5 5 4" xfId="30810"/>
    <cellStyle name="Normal 3 5 5 5 4 2" xfId="30811"/>
    <cellStyle name="Normal 3 5 5 5 5" xfId="30812"/>
    <cellStyle name="Normal 3 5 5 5 5 2" xfId="30813"/>
    <cellStyle name="Normal 3 5 5 5 6" xfId="30814"/>
    <cellStyle name="Normal 3 5 5 5 7" xfId="30815"/>
    <cellStyle name="Normal 3 5 5 5 8" xfId="30816"/>
    <cellStyle name="Normal 3 5 5 5 9" xfId="38195"/>
    <cellStyle name="Normal 3 5 5 6" xfId="30817"/>
    <cellStyle name="Normal 3 5 5 6 2" xfId="30818"/>
    <cellStyle name="Normal 3 5 5 6 2 2" xfId="30819"/>
    <cellStyle name="Normal 3 5 5 6 3" xfId="30820"/>
    <cellStyle name="Normal 3 5 5 6 3 2" xfId="30821"/>
    <cellStyle name="Normal 3 5 5 6 4" xfId="30822"/>
    <cellStyle name="Normal 3 5 5 6 4 2" xfId="30823"/>
    <cellStyle name="Normal 3 5 5 6 5" xfId="30824"/>
    <cellStyle name="Normal 3 5 5 6 6" xfId="30825"/>
    <cellStyle name="Normal 3 5 5 6 7" xfId="38196"/>
    <cellStyle name="Normal 3 5 5 7" xfId="30826"/>
    <cellStyle name="Normal 3 5 5 7 2" xfId="30827"/>
    <cellStyle name="Normal 3 5 5 8" xfId="30828"/>
    <cellStyle name="Normal 3 5 5 8 2" xfId="30829"/>
    <cellStyle name="Normal 3 5 5 9" xfId="30830"/>
    <cellStyle name="Normal 3 5 5 9 2" xfId="30831"/>
    <cellStyle name="Normal 3 5 5_Actual" xfId="30832"/>
    <cellStyle name="Normal 3 5 6" xfId="30833"/>
    <cellStyle name="Normal 3 5 6 10" xfId="30834"/>
    <cellStyle name="Normal 3 5 6 11" xfId="30835"/>
    <cellStyle name="Normal 3 5 6 12" xfId="30836"/>
    <cellStyle name="Normal 3 5 6 13" xfId="30837"/>
    <cellStyle name="Normal 3 5 6 14" xfId="30838"/>
    <cellStyle name="Normal 3 5 6 15" xfId="38197"/>
    <cellStyle name="Normal 3 5 6 2" xfId="30839"/>
    <cellStyle name="Normal 3 5 6 2 10" xfId="30840"/>
    <cellStyle name="Normal 3 5 6 2 11" xfId="30841"/>
    <cellStyle name="Normal 3 5 6 2 12" xfId="30842"/>
    <cellStyle name="Normal 3 5 6 2 13" xfId="38198"/>
    <cellStyle name="Normal 3 5 6 2 2" xfId="30843"/>
    <cellStyle name="Normal 3 5 6 2 2 10" xfId="30844"/>
    <cellStyle name="Normal 3 5 6 2 2 11" xfId="30845"/>
    <cellStyle name="Normal 3 5 6 2 2 12" xfId="38199"/>
    <cellStyle name="Normal 3 5 6 2 2 2" xfId="30846"/>
    <cellStyle name="Normal 3 5 6 2 2 2 2" xfId="30847"/>
    <cellStyle name="Normal 3 5 6 2 2 2 2 2" xfId="30848"/>
    <cellStyle name="Normal 3 5 6 2 2 2 2 2 2" xfId="30849"/>
    <cellStyle name="Normal 3 5 6 2 2 2 2 3" xfId="30850"/>
    <cellStyle name="Normal 3 5 6 2 2 2 2 3 2" xfId="30851"/>
    <cellStyle name="Normal 3 5 6 2 2 2 2 4" xfId="30852"/>
    <cellStyle name="Normal 3 5 6 2 2 2 2 4 2" xfId="30853"/>
    <cellStyle name="Normal 3 5 6 2 2 2 2 5" xfId="30854"/>
    <cellStyle name="Normal 3 5 6 2 2 2 2 6" xfId="30855"/>
    <cellStyle name="Normal 3 5 6 2 2 2 2 7" xfId="38200"/>
    <cellStyle name="Normal 3 5 6 2 2 2 3" xfId="30856"/>
    <cellStyle name="Normal 3 5 6 2 2 2 3 2" xfId="30857"/>
    <cellStyle name="Normal 3 5 6 2 2 2 4" xfId="30858"/>
    <cellStyle name="Normal 3 5 6 2 2 2 4 2" xfId="30859"/>
    <cellStyle name="Normal 3 5 6 2 2 2 5" xfId="30860"/>
    <cellStyle name="Normal 3 5 6 2 2 2 5 2" xfId="30861"/>
    <cellStyle name="Normal 3 5 6 2 2 2 6" xfId="30862"/>
    <cellStyle name="Normal 3 5 6 2 2 2 7" xfId="30863"/>
    <cellStyle name="Normal 3 5 6 2 2 2 8" xfId="30864"/>
    <cellStyle name="Normal 3 5 6 2 2 2 9" xfId="38201"/>
    <cellStyle name="Normal 3 5 6 2 2 3" xfId="30865"/>
    <cellStyle name="Normal 3 5 6 2 2 3 2" xfId="30866"/>
    <cellStyle name="Normal 3 5 6 2 2 3 2 2" xfId="30867"/>
    <cellStyle name="Normal 3 5 6 2 2 3 3" xfId="30868"/>
    <cellStyle name="Normal 3 5 6 2 2 3 3 2" xfId="30869"/>
    <cellStyle name="Normal 3 5 6 2 2 3 4" xfId="30870"/>
    <cellStyle name="Normal 3 5 6 2 2 3 4 2" xfId="30871"/>
    <cellStyle name="Normal 3 5 6 2 2 3 5" xfId="30872"/>
    <cellStyle name="Normal 3 5 6 2 2 3 6" xfId="30873"/>
    <cellStyle name="Normal 3 5 6 2 2 3 7" xfId="38202"/>
    <cellStyle name="Normal 3 5 6 2 2 4" xfId="30874"/>
    <cellStyle name="Normal 3 5 6 2 2 4 2" xfId="30875"/>
    <cellStyle name="Normal 3 5 6 2 2 5" xfId="30876"/>
    <cellStyle name="Normal 3 5 6 2 2 5 2" xfId="30877"/>
    <cellStyle name="Normal 3 5 6 2 2 6" xfId="30878"/>
    <cellStyle name="Normal 3 5 6 2 2 6 2" xfId="30879"/>
    <cellStyle name="Normal 3 5 6 2 2 7" xfId="30880"/>
    <cellStyle name="Normal 3 5 6 2 2 8" xfId="30881"/>
    <cellStyle name="Normal 3 5 6 2 2 9" xfId="30882"/>
    <cellStyle name="Normal 3 5 6 2 3" xfId="30883"/>
    <cellStyle name="Normal 3 5 6 2 3 2" xfId="30884"/>
    <cellStyle name="Normal 3 5 6 2 3 2 2" xfId="30885"/>
    <cellStyle name="Normal 3 5 6 2 3 2 2 2" xfId="30886"/>
    <cellStyle name="Normal 3 5 6 2 3 2 3" xfId="30887"/>
    <cellStyle name="Normal 3 5 6 2 3 2 3 2" xfId="30888"/>
    <cellStyle name="Normal 3 5 6 2 3 2 4" xfId="30889"/>
    <cellStyle name="Normal 3 5 6 2 3 2 4 2" xfId="30890"/>
    <cellStyle name="Normal 3 5 6 2 3 2 5" xfId="30891"/>
    <cellStyle name="Normal 3 5 6 2 3 2 6" xfId="30892"/>
    <cellStyle name="Normal 3 5 6 2 3 2 7" xfId="38203"/>
    <cellStyle name="Normal 3 5 6 2 3 3" xfId="30893"/>
    <cellStyle name="Normal 3 5 6 2 3 3 2" xfId="30894"/>
    <cellStyle name="Normal 3 5 6 2 3 4" xfId="30895"/>
    <cellStyle name="Normal 3 5 6 2 3 4 2" xfId="30896"/>
    <cellStyle name="Normal 3 5 6 2 3 5" xfId="30897"/>
    <cellStyle name="Normal 3 5 6 2 3 5 2" xfId="30898"/>
    <cellStyle name="Normal 3 5 6 2 3 6" xfId="30899"/>
    <cellStyle name="Normal 3 5 6 2 3 7" xfId="30900"/>
    <cellStyle name="Normal 3 5 6 2 3 8" xfId="30901"/>
    <cellStyle name="Normal 3 5 6 2 3 9" xfId="38204"/>
    <cellStyle name="Normal 3 5 6 2 4" xfId="30902"/>
    <cellStyle name="Normal 3 5 6 2 4 2" xfId="30903"/>
    <cellStyle name="Normal 3 5 6 2 4 2 2" xfId="30904"/>
    <cellStyle name="Normal 3 5 6 2 4 3" xfId="30905"/>
    <cellStyle name="Normal 3 5 6 2 4 3 2" xfId="30906"/>
    <cellStyle name="Normal 3 5 6 2 4 4" xfId="30907"/>
    <cellStyle name="Normal 3 5 6 2 4 4 2" xfId="30908"/>
    <cellStyle name="Normal 3 5 6 2 4 5" xfId="30909"/>
    <cellStyle name="Normal 3 5 6 2 4 6" xfId="30910"/>
    <cellStyle name="Normal 3 5 6 2 4 7" xfId="38205"/>
    <cellStyle name="Normal 3 5 6 2 5" xfId="30911"/>
    <cellStyle name="Normal 3 5 6 2 5 2" xfId="30912"/>
    <cellStyle name="Normal 3 5 6 2 6" xfId="30913"/>
    <cellStyle name="Normal 3 5 6 2 6 2" xfId="30914"/>
    <cellStyle name="Normal 3 5 6 2 7" xfId="30915"/>
    <cellStyle name="Normal 3 5 6 2 7 2" xfId="30916"/>
    <cellStyle name="Normal 3 5 6 2 8" xfId="30917"/>
    <cellStyle name="Normal 3 5 6 2 9" xfId="30918"/>
    <cellStyle name="Normal 3 5 6 2_Actual" xfId="30919"/>
    <cellStyle name="Normal 3 5 6 3" xfId="30920"/>
    <cellStyle name="Normal 3 5 6 3 10" xfId="30921"/>
    <cellStyle name="Normal 3 5 6 3 11" xfId="30922"/>
    <cellStyle name="Normal 3 5 6 3 12" xfId="30923"/>
    <cellStyle name="Normal 3 5 6 3 13" xfId="38206"/>
    <cellStyle name="Normal 3 5 6 3 2" xfId="30924"/>
    <cellStyle name="Normal 3 5 6 3 2 10" xfId="30925"/>
    <cellStyle name="Normal 3 5 6 3 2 11" xfId="30926"/>
    <cellStyle name="Normal 3 5 6 3 2 12" xfId="38207"/>
    <cellStyle name="Normal 3 5 6 3 2 2" xfId="30927"/>
    <cellStyle name="Normal 3 5 6 3 2 2 2" xfId="30928"/>
    <cellStyle name="Normal 3 5 6 3 2 2 2 2" xfId="30929"/>
    <cellStyle name="Normal 3 5 6 3 2 2 2 2 2" xfId="30930"/>
    <cellStyle name="Normal 3 5 6 3 2 2 2 3" xfId="30931"/>
    <cellStyle name="Normal 3 5 6 3 2 2 2 3 2" xfId="30932"/>
    <cellStyle name="Normal 3 5 6 3 2 2 2 4" xfId="30933"/>
    <cellStyle name="Normal 3 5 6 3 2 2 2 4 2" xfId="30934"/>
    <cellStyle name="Normal 3 5 6 3 2 2 2 5" xfId="30935"/>
    <cellStyle name="Normal 3 5 6 3 2 2 2 6" xfId="30936"/>
    <cellStyle name="Normal 3 5 6 3 2 2 2 7" xfId="38208"/>
    <cellStyle name="Normal 3 5 6 3 2 2 3" xfId="30937"/>
    <cellStyle name="Normal 3 5 6 3 2 2 3 2" xfId="30938"/>
    <cellStyle name="Normal 3 5 6 3 2 2 4" xfId="30939"/>
    <cellStyle name="Normal 3 5 6 3 2 2 4 2" xfId="30940"/>
    <cellStyle name="Normal 3 5 6 3 2 2 5" xfId="30941"/>
    <cellStyle name="Normal 3 5 6 3 2 2 5 2" xfId="30942"/>
    <cellStyle name="Normal 3 5 6 3 2 2 6" xfId="30943"/>
    <cellStyle name="Normal 3 5 6 3 2 2 7" xfId="30944"/>
    <cellStyle name="Normal 3 5 6 3 2 2 8" xfId="30945"/>
    <cellStyle name="Normal 3 5 6 3 2 2 9" xfId="38209"/>
    <cellStyle name="Normal 3 5 6 3 2 3" xfId="30946"/>
    <cellStyle name="Normal 3 5 6 3 2 3 2" xfId="30947"/>
    <cellStyle name="Normal 3 5 6 3 2 3 2 2" xfId="30948"/>
    <cellStyle name="Normal 3 5 6 3 2 3 3" xfId="30949"/>
    <cellStyle name="Normal 3 5 6 3 2 3 3 2" xfId="30950"/>
    <cellStyle name="Normal 3 5 6 3 2 3 4" xfId="30951"/>
    <cellStyle name="Normal 3 5 6 3 2 3 4 2" xfId="30952"/>
    <cellStyle name="Normal 3 5 6 3 2 3 5" xfId="30953"/>
    <cellStyle name="Normal 3 5 6 3 2 3 6" xfId="30954"/>
    <cellStyle name="Normal 3 5 6 3 2 3 7" xfId="38210"/>
    <cellStyle name="Normal 3 5 6 3 2 4" xfId="30955"/>
    <cellStyle name="Normal 3 5 6 3 2 4 2" xfId="30956"/>
    <cellStyle name="Normal 3 5 6 3 2 5" xfId="30957"/>
    <cellStyle name="Normal 3 5 6 3 2 5 2" xfId="30958"/>
    <cellStyle name="Normal 3 5 6 3 2 6" xfId="30959"/>
    <cellStyle name="Normal 3 5 6 3 2 6 2" xfId="30960"/>
    <cellStyle name="Normal 3 5 6 3 2 7" xfId="30961"/>
    <cellStyle name="Normal 3 5 6 3 2 8" xfId="30962"/>
    <cellStyle name="Normal 3 5 6 3 2 9" xfId="30963"/>
    <cellStyle name="Normal 3 5 6 3 3" xfId="30964"/>
    <cellStyle name="Normal 3 5 6 3 3 2" xfId="30965"/>
    <cellStyle name="Normal 3 5 6 3 3 2 2" xfId="30966"/>
    <cellStyle name="Normal 3 5 6 3 3 2 2 2" xfId="30967"/>
    <cellStyle name="Normal 3 5 6 3 3 2 3" xfId="30968"/>
    <cellStyle name="Normal 3 5 6 3 3 2 3 2" xfId="30969"/>
    <cellStyle name="Normal 3 5 6 3 3 2 4" xfId="30970"/>
    <cellStyle name="Normal 3 5 6 3 3 2 4 2" xfId="30971"/>
    <cellStyle name="Normal 3 5 6 3 3 2 5" xfId="30972"/>
    <cellStyle name="Normal 3 5 6 3 3 2 6" xfId="30973"/>
    <cellStyle name="Normal 3 5 6 3 3 2 7" xfId="38211"/>
    <cellStyle name="Normal 3 5 6 3 3 3" xfId="30974"/>
    <cellStyle name="Normal 3 5 6 3 3 3 2" xfId="30975"/>
    <cellStyle name="Normal 3 5 6 3 3 4" xfId="30976"/>
    <cellStyle name="Normal 3 5 6 3 3 4 2" xfId="30977"/>
    <cellStyle name="Normal 3 5 6 3 3 5" xfId="30978"/>
    <cellStyle name="Normal 3 5 6 3 3 5 2" xfId="30979"/>
    <cellStyle name="Normal 3 5 6 3 3 6" xfId="30980"/>
    <cellStyle name="Normal 3 5 6 3 3 7" xfId="30981"/>
    <cellStyle name="Normal 3 5 6 3 3 8" xfId="30982"/>
    <cellStyle name="Normal 3 5 6 3 3 9" xfId="38212"/>
    <cellStyle name="Normal 3 5 6 3 4" xfId="30983"/>
    <cellStyle name="Normal 3 5 6 3 4 2" xfId="30984"/>
    <cellStyle name="Normal 3 5 6 3 4 2 2" xfId="30985"/>
    <cellStyle name="Normal 3 5 6 3 4 3" xfId="30986"/>
    <cellStyle name="Normal 3 5 6 3 4 3 2" xfId="30987"/>
    <cellStyle name="Normal 3 5 6 3 4 4" xfId="30988"/>
    <cellStyle name="Normal 3 5 6 3 4 4 2" xfId="30989"/>
    <cellStyle name="Normal 3 5 6 3 4 5" xfId="30990"/>
    <cellStyle name="Normal 3 5 6 3 4 6" xfId="30991"/>
    <cellStyle name="Normal 3 5 6 3 4 7" xfId="38213"/>
    <cellStyle name="Normal 3 5 6 3 5" xfId="30992"/>
    <cellStyle name="Normal 3 5 6 3 5 2" xfId="30993"/>
    <cellStyle name="Normal 3 5 6 3 6" xfId="30994"/>
    <cellStyle name="Normal 3 5 6 3 6 2" xfId="30995"/>
    <cellStyle name="Normal 3 5 6 3 7" xfId="30996"/>
    <cellStyle name="Normal 3 5 6 3 7 2" xfId="30997"/>
    <cellStyle name="Normal 3 5 6 3 8" xfId="30998"/>
    <cellStyle name="Normal 3 5 6 3 9" xfId="30999"/>
    <cellStyle name="Normal 3 5 6 3_Actual" xfId="31000"/>
    <cellStyle name="Normal 3 5 6 4" xfId="31001"/>
    <cellStyle name="Normal 3 5 6 4 10" xfId="31002"/>
    <cellStyle name="Normal 3 5 6 4 11" xfId="31003"/>
    <cellStyle name="Normal 3 5 6 4 12" xfId="38214"/>
    <cellStyle name="Normal 3 5 6 4 2" xfId="31004"/>
    <cellStyle name="Normal 3 5 6 4 2 2" xfId="31005"/>
    <cellStyle name="Normal 3 5 6 4 2 2 2" xfId="31006"/>
    <cellStyle name="Normal 3 5 6 4 2 2 2 2" xfId="31007"/>
    <cellStyle name="Normal 3 5 6 4 2 2 3" xfId="31008"/>
    <cellStyle name="Normal 3 5 6 4 2 2 3 2" xfId="31009"/>
    <cellStyle name="Normal 3 5 6 4 2 2 4" xfId="31010"/>
    <cellStyle name="Normal 3 5 6 4 2 2 4 2" xfId="31011"/>
    <cellStyle name="Normal 3 5 6 4 2 2 5" xfId="31012"/>
    <cellStyle name="Normal 3 5 6 4 2 2 6" xfId="31013"/>
    <cellStyle name="Normal 3 5 6 4 2 2 7" xfId="38215"/>
    <cellStyle name="Normal 3 5 6 4 2 3" xfId="31014"/>
    <cellStyle name="Normal 3 5 6 4 2 3 2" xfId="31015"/>
    <cellStyle name="Normal 3 5 6 4 2 4" xfId="31016"/>
    <cellStyle name="Normal 3 5 6 4 2 4 2" xfId="31017"/>
    <cellStyle name="Normal 3 5 6 4 2 5" xfId="31018"/>
    <cellStyle name="Normal 3 5 6 4 2 5 2" xfId="31019"/>
    <cellStyle name="Normal 3 5 6 4 2 6" xfId="31020"/>
    <cellStyle name="Normal 3 5 6 4 2 7" xfId="31021"/>
    <cellStyle name="Normal 3 5 6 4 2 8" xfId="31022"/>
    <cellStyle name="Normal 3 5 6 4 2 9" xfId="38216"/>
    <cellStyle name="Normal 3 5 6 4 3" xfId="31023"/>
    <cellStyle name="Normal 3 5 6 4 3 2" xfId="31024"/>
    <cellStyle name="Normal 3 5 6 4 3 2 2" xfId="31025"/>
    <cellStyle name="Normal 3 5 6 4 3 3" xfId="31026"/>
    <cellStyle name="Normal 3 5 6 4 3 3 2" xfId="31027"/>
    <cellStyle name="Normal 3 5 6 4 3 4" xfId="31028"/>
    <cellStyle name="Normal 3 5 6 4 3 4 2" xfId="31029"/>
    <cellStyle name="Normal 3 5 6 4 3 5" xfId="31030"/>
    <cellStyle name="Normal 3 5 6 4 3 6" xfId="31031"/>
    <cellStyle name="Normal 3 5 6 4 3 7" xfId="38217"/>
    <cellStyle name="Normal 3 5 6 4 4" xfId="31032"/>
    <cellStyle name="Normal 3 5 6 4 4 2" xfId="31033"/>
    <cellStyle name="Normal 3 5 6 4 5" xfId="31034"/>
    <cellStyle name="Normal 3 5 6 4 5 2" xfId="31035"/>
    <cellStyle name="Normal 3 5 6 4 6" xfId="31036"/>
    <cellStyle name="Normal 3 5 6 4 6 2" xfId="31037"/>
    <cellStyle name="Normal 3 5 6 4 7" xfId="31038"/>
    <cellStyle name="Normal 3 5 6 4 8" xfId="31039"/>
    <cellStyle name="Normal 3 5 6 4 9" xfId="31040"/>
    <cellStyle name="Normal 3 5 6 5" xfId="31041"/>
    <cellStyle name="Normal 3 5 6 5 2" xfId="31042"/>
    <cellStyle name="Normal 3 5 6 5 2 2" xfId="31043"/>
    <cellStyle name="Normal 3 5 6 5 2 2 2" xfId="31044"/>
    <cellStyle name="Normal 3 5 6 5 2 3" xfId="31045"/>
    <cellStyle name="Normal 3 5 6 5 2 3 2" xfId="31046"/>
    <cellStyle name="Normal 3 5 6 5 2 4" xfId="31047"/>
    <cellStyle name="Normal 3 5 6 5 2 4 2" xfId="31048"/>
    <cellStyle name="Normal 3 5 6 5 2 5" xfId="31049"/>
    <cellStyle name="Normal 3 5 6 5 2 6" xfId="31050"/>
    <cellStyle name="Normal 3 5 6 5 2 7" xfId="38218"/>
    <cellStyle name="Normal 3 5 6 5 3" xfId="31051"/>
    <cellStyle name="Normal 3 5 6 5 3 2" xfId="31052"/>
    <cellStyle name="Normal 3 5 6 5 4" xfId="31053"/>
    <cellStyle name="Normal 3 5 6 5 4 2" xfId="31054"/>
    <cellStyle name="Normal 3 5 6 5 5" xfId="31055"/>
    <cellStyle name="Normal 3 5 6 5 5 2" xfId="31056"/>
    <cellStyle name="Normal 3 5 6 5 6" xfId="31057"/>
    <cellStyle name="Normal 3 5 6 5 7" xfId="31058"/>
    <cellStyle name="Normal 3 5 6 5 8" xfId="31059"/>
    <cellStyle name="Normal 3 5 6 5 9" xfId="38219"/>
    <cellStyle name="Normal 3 5 6 6" xfId="31060"/>
    <cellStyle name="Normal 3 5 6 6 2" xfId="31061"/>
    <cellStyle name="Normal 3 5 6 6 2 2" xfId="31062"/>
    <cellStyle name="Normal 3 5 6 6 3" xfId="31063"/>
    <cellStyle name="Normal 3 5 6 6 3 2" xfId="31064"/>
    <cellStyle name="Normal 3 5 6 6 4" xfId="31065"/>
    <cellStyle name="Normal 3 5 6 6 4 2" xfId="31066"/>
    <cellStyle name="Normal 3 5 6 6 5" xfId="31067"/>
    <cellStyle name="Normal 3 5 6 6 6" xfId="31068"/>
    <cellStyle name="Normal 3 5 6 6 7" xfId="38220"/>
    <cellStyle name="Normal 3 5 6 7" xfId="31069"/>
    <cellStyle name="Normal 3 5 6 7 2" xfId="31070"/>
    <cellStyle name="Normal 3 5 6 8" xfId="31071"/>
    <cellStyle name="Normal 3 5 6 8 2" xfId="31072"/>
    <cellStyle name="Normal 3 5 6 9" xfId="31073"/>
    <cellStyle name="Normal 3 5 6 9 2" xfId="31074"/>
    <cellStyle name="Normal 3 5 6_Actual" xfId="31075"/>
    <cellStyle name="Normal 3 5 7" xfId="31076"/>
    <cellStyle name="Normal 3 5 7 10" xfId="31077"/>
    <cellStyle name="Normal 3 5 7 11" xfId="31078"/>
    <cellStyle name="Normal 3 5 7 12" xfId="31079"/>
    <cellStyle name="Normal 3 5 7 13" xfId="31080"/>
    <cellStyle name="Normal 3 5 7 14" xfId="31081"/>
    <cellStyle name="Normal 3 5 7 15" xfId="38221"/>
    <cellStyle name="Normal 3 5 7 2" xfId="31082"/>
    <cellStyle name="Normal 3 5 7 2 10" xfId="31083"/>
    <cellStyle name="Normal 3 5 7 2 11" xfId="31084"/>
    <cellStyle name="Normal 3 5 7 2 12" xfId="38222"/>
    <cellStyle name="Normal 3 5 7 2 2" xfId="31085"/>
    <cellStyle name="Normal 3 5 7 2 2 2" xfId="31086"/>
    <cellStyle name="Normal 3 5 7 2 2 2 2" xfId="31087"/>
    <cellStyle name="Normal 3 5 7 2 2 2 2 2" xfId="31088"/>
    <cellStyle name="Normal 3 5 7 2 2 2 3" xfId="31089"/>
    <cellStyle name="Normal 3 5 7 2 2 2 3 2" xfId="31090"/>
    <cellStyle name="Normal 3 5 7 2 2 2 4" xfId="31091"/>
    <cellStyle name="Normal 3 5 7 2 2 2 4 2" xfId="31092"/>
    <cellStyle name="Normal 3 5 7 2 2 2 5" xfId="31093"/>
    <cellStyle name="Normal 3 5 7 2 2 2 6" xfId="31094"/>
    <cellStyle name="Normal 3 5 7 2 2 2 7" xfId="38223"/>
    <cellStyle name="Normal 3 5 7 2 2 3" xfId="31095"/>
    <cellStyle name="Normal 3 5 7 2 2 3 2" xfId="31096"/>
    <cellStyle name="Normal 3 5 7 2 2 4" xfId="31097"/>
    <cellStyle name="Normal 3 5 7 2 2 4 2" xfId="31098"/>
    <cellStyle name="Normal 3 5 7 2 2 5" xfId="31099"/>
    <cellStyle name="Normal 3 5 7 2 2 5 2" xfId="31100"/>
    <cellStyle name="Normal 3 5 7 2 2 6" xfId="31101"/>
    <cellStyle name="Normal 3 5 7 2 2 7" xfId="31102"/>
    <cellStyle name="Normal 3 5 7 2 2 8" xfId="31103"/>
    <cellStyle name="Normal 3 5 7 2 2 9" xfId="38224"/>
    <cellStyle name="Normal 3 5 7 2 3" xfId="31104"/>
    <cellStyle name="Normal 3 5 7 2 3 2" xfId="31105"/>
    <cellStyle name="Normal 3 5 7 2 3 2 2" xfId="31106"/>
    <cellStyle name="Normal 3 5 7 2 3 3" xfId="31107"/>
    <cellStyle name="Normal 3 5 7 2 3 3 2" xfId="31108"/>
    <cellStyle name="Normal 3 5 7 2 3 4" xfId="31109"/>
    <cellStyle name="Normal 3 5 7 2 3 4 2" xfId="31110"/>
    <cellStyle name="Normal 3 5 7 2 3 5" xfId="31111"/>
    <cellStyle name="Normal 3 5 7 2 3 6" xfId="31112"/>
    <cellStyle name="Normal 3 5 7 2 3 7" xfId="38225"/>
    <cellStyle name="Normal 3 5 7 2 4" xfId="31113"/>
    <cellStyle name="Normal 3 5 7 2 4 2" xfId="31114"/>
    <cellStyle name="Normal 3 5 7 2 5" xfId="31115"/>
    <cellStyle name="Normal 3 5 7 2 5 2" xfId="31116"/>
    <cellStyle name="Normal 3 5 7 2 6" xfId="31117"/>
    <cellStyle name="Normal 3 5 7 2 6 2" xfId="31118"/>
    <cellStyle name="Normal 3 5 7 2 7" xfId="31119"/>
    <cellStyle name="Normal 3 5 7 2 8" xfId="31120"/>
    <cellStyle name="Normal 3 5 7 2 9" xfId="31121"/>
    <cellStyle name="Normal 3 5 7 3" xfId="31122"/>
    <cellStyle name="Normal 3 5 7 3 10" xfId="31123"/>
    <cellStyle name="Normal 3 5 7 3 11" xfId="31124"/>
    <cellStyle name="Normal 3 5 7 3 12" xfId="38226"/>
    <cellStyle name="Normal 3 5 7 3 2" xfId="31125"/>
    <cellStyle name="Normal 3 5 7 3 2 2" xfId="31126"/>
    <cellStyle name="Normal 3 5 7 3 2 2 2" xfId="31127"/>
    <cellStyle name="Normal 3 5 7 3 2 2 2 2" xfId="31128"/>
    <cellStyle name="Normal 3 5 7 3 2 2 3" xfId="31129"/>
    <cellStyle name="Normal 3 5 7 3 2 2 3 2" xfId="31130"/>
    <cellStyle name="Normal 3 5 7 3 2 2 4" xfId="31131"/>
    <cellStyle name="Normal 3 5 7 3 2 2 4 2" xfId="31132"/>
    <cellStyle name="Normal 3 5 7 3 2 2 5" xfId="31133"/>
    <cellStyle name="Normal 3 5 7 3 2 2 6" xfId="31134"/>
    <cellStyle name="Normal 3 5 7 3 2 2 7" xfId="38227"/>
    <cellStyle name="Normal 3 5 7 3 2 3" xfId="31135"/>
    <cellStyle name="Normal 3 5 7 3 2 3 2" xfId="31136"/>
    <cellStyle name="Normal 3 5 7 3 2 4" xfId="31137"/>
    <cellStyle name="Normal 3 5 7 3 2 4 2" xfId="31138"/>
    <cellStyle name="Normal 3 5 7 3 2 5" xfId="31139"/>
    <cellStyle name="Normal 3 5 7 3 2 5 2" xfId="31140"/>
    <cellStyle name="Normal 3 5 7 3 2 6" xfId="31141"/>
    <cellStyle name="Normal 3 5 7 3 2 7" xfId="31142"/>
    <cellStyle name="Normal 3 5 7 3 2 8" xfId="31143"/>
    <cellStyle name="Normal 3 5 7 3 2 9" xfId="38228"/>
    <cellStyle name="Normal 3 5 7 3 3" xfId="31144"/>
    <cellStyle name="Normal 3 5 7 3 3 2" xfId="31145"/>
    <cellStyle name="Normal 3 5 7 3 3 2 2" xfId="31146"/>
    <cellStyle name="Normal 3 5 7 3 3 3" xfId="31147"/>
    <cellStyle name="Normal 3 5 7 3 3 3 2" xfId="31148"/>
    <cellStyle name="Normal 3 5 7 3 3 4" xfId="31149"/>
    <cellStyle name="Normal 3 5 7 3 3 4 2" xfId="31150"/>
    <cellStyle name="Normal 3 5 7 3 3 5" xfId="31151"/>
    <cellStyle name="Normal 3 5 7 3 3 6" xfId="31152"/>
    <cellStyle name="Normal 3 5 7 3 3 7" xfId="38229"/>
    <cellStyle name="Normal 3 5 7 3 4" xfId="31153"/>
    <cellStyle name="Normal 3 5 7 3 4 2" xfId="31154"/>
    <cellStyle name="Normal 3 5 7 3 5" xfId="31155"/>
    <cellStyle name="Normal 3 5 7 3 5 2" xfId="31156"/>
    <cellStyle name="Normal 3 5 7 3 6" xfId="31157"/>
    <cellStyle name="Normal 3 5 7 3 6 2" xfId="31158"/>
    <cellStyle name="Normal 3 5 7 3 7" xfId="31159"/>
    <cellStyle name="Normal 3 5 7 3 8" xfId="31160"/>
    <cellStyle name="Normal 3 5 7 3 9" xfId="31161"/>
    <cellStyle name="Normal 3 5 7 4" xfId="31162"/>
    <cellStyle name="Normal 3 5 7 4 10" xfId="31163"/>
    <cellStyle name="Normal 3 5 7 4 11" xfId="31164"/>
    <cellStyle name="Normal 3 5 7 4 12" xfId="38230"/>
    <cellStyle name="Normal 3 5 7 4 2" xfId="31165"/>
    <cellStyle name="Normal 3 5 7 4 2 2" xfId="31166"/>
    <cellStyle name="Normal 3 5 7 4 2 2 2" xfId="31167"/>
    <cellStyle name="Normal 3 5 7 4 2 2 2 2" xfId="31168"/>
    <cellStyle name="Normal 3 5 7 4 2 2 3" xfId="31169"/>
    <cellStyle name="Normal 3 5 7 4 2 2 3 2" xfId="31170"/>
    <cellStyle name="Normal 3 5 7 4 2 2 4" xfId="31171"/>
    <cellStyle name="Normal 3 5 7 4 2 2 4 2" xfId="31172"/>
    <cellStyle name="Normal 3 5 7 4 2 2 5" xfId="31173"/>
    <cellStyle name="Normal 3 5 7 4 2 2 6" xfId="31174"/>
    <cellStyle name="Normal 3 5 7 4 2 2 7" xfId="38231"/>
    <cellStyle name="Normal 3 5 7 4 2 3" xfId="31175"/>
    <cellStyle name="Normal 3 5 7 4 2 3 2" xfId="31176"/>
    <cellStyle name="Normal 3 5 7 4 2 4" xfId="31177"/>
    <cellStyle name="Normal 3 5 7 4 2 4 2" xfId="31178"/>
    <cellStyle name="Normal 3 5 7 4 2 5" xfId="31179"/>
    <cellStyle name="Normal 3 5 7 4 2 5 2" xfId="31180"/>
    <cellStyle name="Normal 3 5 7 4 2 6" xfId="31181"/>
    <cellStyle name="Normal 3 5 7 4 2 7" xfId="31182"/>
    <cellStyle name="Normal 3 5 7 4 2 8" xfId="31183"/>
    <cellStyle name="Normal 3 5 7 4 2 9" xfId="38232"/>
    <cellStyle name="Normal 3 5 7 4 3" xfId="31184"/>
    <cellStyle name="Normal 3 5 7 4 3 2" xfId="31185"/>
    <cellStyle name="Normal 3 5 7 4 3 2 2" xfId="31186"/>
    <cellStyle name="Normal 3 5 7 4 3 3" xfId="31187"/>
    <cellStyle name="Normal 3 5 7 4 3 3 2" xfId="31188"/>
    <cellStyle name="Normal 3 5 7 4 3 4" xfId="31189"/>
    <cellStyle name="Normal 3 5 7 4 3 4 2" xfId="31190"/>
    <cellStyle name="Normal 3 5 7 4 3 5" xfId="31191"/>
    <cellStyle name="Normal 3 5 7 4 3 6" xfId="31192"/>
    <cellStyle name="Normal 3 5 7 4 3 7" xfId="38233"/>
    <cellStyle name="Normal 3 5 7 4 4" xfId="31193"/>
    <cellStyle name="Normal 3 5 7 4 4 2" xfId="31194"/>
    <cellStyle name="Normal 3 5 7 4 5" xfId="31195"/>
    <cellStyle name="Normal 3 5 7 4 5 2" xfId="31196"/>
    <cellStyle name="Normal 3 5 7 4 6" xfId="31197"/>
    <cellStyle name="Normal 3 5 7 4 6 2" xfId="31198"/>
    <cellStyle name="Normal 3 5 7 4 7" xfId="31199"/>
    <cellStyle name="Normal 3 5 7 4 8" xfId="31200"/>
    <cellStyle name="Normal 3 5 7 4 9" xfId="31201"/>
    <cellStyle name="Normal 3 5 7 5" xfId="31202"/>
    <cellStyle name="Normal 3 5 7 5 2" xfId="31203"/>
    <cellStyle name="Normal 3 5 7 5 2 2" xfId="31204"/>
    <cellStyle name="Normal 3 5 7 5 2 2 2" xfId="31205"/>
    <cellStyle name="Normal 3 5 7 5 2 3" xfId="31206"/>
    <cellStyle name="Normal 3 5 7 5 2 3 2" xfId="31207"/>
    <cellStyle name="Normal 3 5 7 5 2 4" xfId="31208"/>
    <cellStyle name="Normal 3 5 7 5 2 4 2" xfId="31209"/>
    <cellStyle name="Normal 3 5 7 5 2 5" xfId="31210"/>
    <cellStyle name="Normal 3 5 7 5 2 6" xfId="31211"/>
    <cellStyle name="Normal 3 5 7 5 2 7" xfId="38234"/>
    <cellStyle name="Normal 3 5 7 5 3" xfId="31212"/>
    <cellStyle name="Normal 3 5 7 5 3 2" xfId="31213"/>
    <cellStyle name="Normal 3 5 7 5 4" xfId="31214"/>
    <cellStyle name="Normal 3 5 7 5 4 2" xfId="31215"/>
    <cellStyle name="Normal 3 5 7 5 5" xfId="31216"/>
    <cellStyle name="Normal 3 5 7 5 5 2" xfId="31217"/>
    <cellStyle name="Normal 3 5 7 5 6" xfId="31218"/>
    <cellStyle name="Normal 3 5 7 5 7" xfId="31219"/>
    <cellStyle name="Normal 3 5 7 5 8" xfId="31220"/>
    <cellStyle name="Normal 3 5 7 5 9" xfId="38235"/>
    <cellStyle name="Normal 3 5 7 6" xfId="31221"/>
    <cellStyle name="Normal 3 5 7 6 2" xfId="31222"/>
    <cellStyle name="Normal 3 5 7 6 2 2" xfId="31223"/>
    <cellStyle name="Normal 3 5 7 6 3" xfId="31224"/>
    <cellStyle name="Normal 3 5 7 6 3 2" xfId="31225"/>
    <cellStyle name="Normal 3 5 7 6 4" xfId="31226"/>
    <cellStyle name="Normal 3 5 7 6 4 2" xfId="31227"/>
    <cellStyle name="Normal 3 5 7 6 5" xfId="31228"/>
    <cellStyle name="Normal 3 5 7 6 6" xfId="31229"/>
    <cellStyle name="Normal 3 5 7 6 7" xfId="38236"/>
    <cellStyle name="Normal 3 5 7 7" xfId="31230"/>
    <cellStyle name="Normal 3 5 7 7 2" xfId="31231"/>
    <cellStyle name="Normal 3 5 7 8" xfId="31232"/>
    <cellStyle name="Normal 3 5 7 8 2" xfId="31233"/>
    <cellStyle name="Normal 3 5 7 9" xfId="31234"/>
    <cellStyle name="Normal 3 5 7 9 2" xfId="31235"/>
    <cellStyle name="Normal 3 5 7_Actual" xfId="31236"/>
    <cellStyle name="Normal 3 5 8" xfId="31237"/>
    <cellStyle name="Normal 3 5 8 10" xfId="31238"/>
    <cellStyle name="Normal 3 5 8 11" xfId="31239"/>
    <cellStyle name="Normal 3 5 8 12" xfId="31240"/>
    <cellStyle name="Normal 3 5 8 13" xfId="31241"/>
    <cellStyle name="Normal 3 5 8 14" xfId="31242"/>
    <cellStyle name="Normal 3 5 8 15" xfId="38237"/>
    <cellStyle name="Normal 3 5 8 2" xfId="31243"/>
    <cellStyle name="Normal 3 5 8 2 10" xfId="31244"/>
    <cellStyle name="Normal 3 5 8 2 11" xfId="31245"/>
    <cellStyle name="Normal 3 5 8 2 12" xfId="38238"/>
    <cellStyle name="Normal 3 5 8 2 2" xfId="31246"/>
    <cellStyle name="Normal 3 5 8 2 2 2" xfId="31247"/>
    <cellStyle name="Normal 3 5 8 2 2 2 2" xfId="31248"/>
    <cellStyle name="Normal 3 5 8 2 2 2 2 2" xfId="31249"/>
    <cellStyle name="Normal 3 5 8 2 2 2 3" xfId="31250"/>
    <cellStyle name="Normal 3 5 8 2 2 2 3 2" xfId="31251"/>
    <cellStyle name="Normal 3 5 8 2 2 2 4" xfId="31252"/>
    <cellStyle name="Normal 3 5 8 2 2 2 4 2" xfId="31253"/>
    <cellStyle name="Normal 3 5 8 2 2 2 5" xfId="31254"/>
    <cellStyle name="Normal 3 5 8 2 2 2 6" xfId="31255"/>
    <cellStyle name="Normal 3 5 8 2 2 2 7" xfId="38239"/>
    <cellStyle name="Normal 3 5 8 2 2 3" xfId="31256"/>
    <cellStyle name="Normal 3 5 8 2 2 3 2" xfId="31257"/>
    <cellStyle name="Normal 3 5 8 2 2 4" xfId="31258"/>
    <cellStyle name="Normal 3 5 8 2 2 4 2" xfId="31259"/>
    <cellStyle name="Normal 3 5 8 2 2 5" xfId="31260"/>
    <cellStyle name="Normal 3 5 8 2 2 5 2" xfId="31261"/>
    <cellStyle name="Normal 3 5 8 2 2 6" xfId="31262"/>
    <cellStyle name="Normal 3 5 8 2 2 7" xfId="31263"/>
    <cellStyle name="Normal 3 5 8 2 2 8" xfId="31264"/>
    <cellStyle name="Normal 3 5 8 2 2 9" xfId="38240"/>
    <cellStyle name="Normal 3 5 8 2 3" xfId="31265"/>
    <cellStyle name="Normal 3 5 8 2 3 2" xfId="31266"/>
    <cellStyle name="Normal 3 5 8 2 3 2 2" xfId="31267"/>
    <cellStyle name="Normal 3 5 8 2 3 3" xfId="31268"/>
    <cellStyle name="Normal 3 5 8 2 3 3 2" xfId="31269"/>
    <cellStyle name="Normal 3 5 8 2 3 4" xfId="31270"/>
    <cellStyle name="Normal 3 5 8 2 3 4 2" xfId="31271"/>
    <cellStyle name="Normal 3 5 8 2 3 5" xfId="31272"/>
    <cellStyle name="Normal 3 5 8 2 3 6" xfId="31273"/>
    <cellStyle name="Normal 3 5 8 2 3 7" xfId="38241"/>
    <cellStyle name="Normal 3 5 8 2 4" xfId="31274"/>
    <cellStyle name="Normal 3 5 8 2 4 2" xfId="31275"/>
    <cellStyle name="Normal 3 5 8 2 5" xfId="31276"/>
    <cellStyle name="Normal 3 5 8 2 5 2" xfId="31277"/>
    <cellStyle name="Normal 3 5 8 2 6" xfId="31278"/>
    <cellStyle name="Normal 3 5 8 2 6 2" xfId="31279"/>
    <cellStyle name="Normal 3 5 8 2 7" xfId="31280"/>
    <cellStyle name="Normal 3 5 8 2 8" xfId="31281"/>
    <cellStyle name="Normal 3 5 8 2 9" xfId="31282"/>
    <cellStyle name="Normal 3 5 8 3" xfId="31283"/>
    <cellStyle name="Normal 3 5 8 3 10" xfId="31284"/>
    <cellStyle name="Normal 3 5 8 3 11" xfId="31285"/>
    <cellStyle name="Normal 3 5 8 3 12" xfId="38242"/>
    <cellStyle name="Normal 3 5 8 3 2" xfId="31286"/>
    <cellStyle name="Normal 3 5 8 3 2 2" xfId="31287"/>
    <cellStyle name="Normal 3 5 8 3 2 2 2" xfId="31288"/>
    <cellStyle name="Normal 3 5 8 3 2 2 2 2" xfId="31289"/>
    <cellStyle name="Normal 3 5 8 3 2 2 3" xfId="31290"/>
    <cellStyle name="Normal 3 5 8 3 2 2 3 2" xfId="31291"/>
    <cellStyle name="Normal 3 5 8 3 2 2 4" xfId="31292"/>
    <cellStyle name="Normal 3 5 8 3 2 2 4 2" xfId="31293"/>
    <cellStyle name="Normal 3 5 8 3 2 2 5" xfId="31294"/>
    <cellStyle name="Normal 3 5 8 3 2 2 6" xfId="31295"/>
    <cellStyle name="Normal 3 5 8 3 2 2 7" xfId="38243"/>
    <cellStyle name="Normal 3 5 8 3 2 3" xfId="31296"/>
    <cellStyle name="Normal 3 5 8 3 2 3 2" xfId="31297"/>
    <cellStyle name="Normal 3 5 8 3 2 4" xfId="31298"/>
    <cellStyle name="Normal 3 5 8 3 2 4 2" xfId="31299"/>
    <cellStyle name="Normal 3 5 8 3 2 5" xfId="31300"/>
    <cellStyle name="Normal 3 5 8 3 2 5 2" xfId="31301"/>
    <cellStyle name="Normal 3 5 8 3 2 6" xfId="31302"/>
    <cellStyle name="Normal 3 5 8 3 2 7" xfId="31303"/>
    <cellStyle name="Normal 3 5 8 3 2 8" xfId="31304"/>
    <cellStyle name="Normal 3 5 8 3 2 9" xfId="38244"/>
    <cellStyle name="Normal 3 5 8 3 3" xfId="31305"/>
    <cellStyle name="Normal 3 5 8 3 3 2" xfId="31306"/>
    <cellStyle name="Normal 3 5 8 3 3 2 2" xfId="31307"/>
    <cellStyle name="Normal 3 5 8 3 3 3" xfId="31308"/>
    <cellStyle name="Normal 3 5 8 3 3 3 2" xfId="31309"/>
    <cellStyle name="Normal 3 5 8 3 3 4" xfId="31310"/>
    <cellStyle name="Normal 3 5 8 3 3 4 2" xfId="31311"/>
    <cellStyle name="Normal 3 5 8 3 3 5" xfId="31312"/>
    <cellStyle name="Normal 3 5 8 3 3 6" xfId="31313"/>
    <cellStyle name="Normal 3 5 8 3 3 7" xfId="38245"/>
    <cellStyle name="Normal 3 5 8 3 4" xfId="31314"/>
    <cellStyle name="Normal 3 5 8 3 4 2" xfId="31315"/>
    <cellStyle name="Normal 3 5 8 3 5" xfId="31316"/>
    <cellStyle name="Normal 3 5 8 3 5 2" xfId="31317"/>
    <cellStyle name="Normal 3 5 8 3 6" xfId="31318"/>
    <cellStyle name="Normal 3 5 8 3 6 2" xfId="31319"/>
    <cellStyle name="Normal 3 5 8 3 7" xfId="31320"/>
    <cellStyle name="Normal 3 5 8 3 8" xfId="31321"/>
    <cellStyle name="Normal 3 5 8 3 9" xfId="31322"/>
    <cellStyle name="Normal 3 5 8 4" xfId="31323"/>
    <cellStyle name="Normal 3 5 8 4 10" xfId="31324"/>
    <cellStyle name="Normal 3 5 8 4 11" xfId="31325"/>
    <cellStyle name="Normal 3 5 8 4 12" xfId="38246"/>
    <cellStyle name="Normal 3 5 8 4 2" xfId="31326"/>
    <cellStyle name="Normal 3 5 8 4 2 2" xfId="31327"/>
    <cellStyle name="Normal 3 5 8 4 2 2 2" xfId="31328"/>
    <cellStyle name="Normal 3 5 8 4 2 2 2 2" xfId="31329"/>
    <cellStyle name="Normal 3 5 8 4 2 2 3" xfId="31330"/>
    <cellStyle name="Normal 3 5 8 4 2 2 3 2" xfId="31331"/>
    <cellStyle name="Normal 3 5 8 4 2 2 4" xfId="31332"/>
    <cellStyle name="Normal 3 5 8 4 2 2 4 2" xfId="31333"/>
    <cellStyle name="Normal 3 5 8 4 2 2 5" xfId="31334"/>
    <cellStyle name="Normal 3 5 8 4 2 2 6" xfId="31335"/>
    <cellStyle name="Normal 3 5 8 4 2 2 7" xfId="38247"/>
    <cellStyle name="Normal 3 5 8 4 2 3" xfId="31336"/>
    <cellStyle name="Normal 3 5 8 4 2 3 2" xfId="31337"/>
    <cellStyle name="Normal 3 5 8 4 2 4" xfId="31338"/>
    <cellStyle name="Normal 3 5 8 4 2 4 2" xfId="31339"/>
    <cellStyle name="Normal 3 5 8 4 2 5" xfId="31340"/>
    <cellStyle name="Normal 3 5 8 4 2 5 2" xfId="31341"/>
    <cellStyle name="Normal 3 5 8 4 2 6" xfId="31342"/>
    <cellStyle name="Normal 3 5 8 4 2 7" xfId="31343"/>
    <cellStyle name="Normal 3 5 8 4 2 8" xfId="31344"/>
    <cellStyle name="Normal 3 5 8 4 2 9" xfId="38248"/>
    <cellStyle name="Normal 3 5 8 4 3" xfId="31345"/>
    <cellStyle name="Normal 3 5 8 4 3 2" xfId="31346"/>
    <cellStyle name="Normal 3 5 8 4 3 2 2" xfId="31347"/>
    <cellStyle name="Normal 3 5 8 4 3 3" xfId="31348"/>
    <cellStyle name="Normal 3 5 8 4 3 3 2" xfId="31349"/>
    <cellStyle name="Normal 3 5 8 4 3 4" xfId="31350"/>
    <cellStyle name="Normal 3 5 8 4 3 4 2" xfId="31351"/>
    <cellStyle name="Normal 3 5 8 4 3 5" xfId="31352"/>
    <cellStyle name="Normal 3 5 8 4 3 6" xfId="31353"/>
    <cellStyle name="Normal 3 5 8 4 3 7" xfId="38249"/>
    <cellStyle name="Normal 3 5 8 4 4" xfId="31354"/>
    <cellStyle name="Normal 3 5 8 4 4 2" xfId="31355"/>
    <cellStyle name="Normal 3 5 8 4 5" xfId="31356"/>
    <cellStyle name="Normal 3 5 8 4 5 2" xfId="31357"/>
    <cellStyle name="Normal 3 5 8 4 6" xfId="31358"/>
    <cellStyle name="Normal 3 5 8 4 6 2" xfId="31359"/>
    <cellStyle name="Normal 3 5 8 4 7" xfId="31360"/>
    <cellStyle name="Normal 3 5 8 4 8" xfId="31361"/>
    <cellStyle name="Normal 3 5 8 4 9" xfId="31362"/>
    <cellStyle name="Normal 3 5 8 5" xfId="31363"/>
    <cellStyle name="Normal 3 5 8 5 2" xfId="31364"/>
    <cellStyle name="Normal 3 5 8 5 2 2" xfId="31365"/>
    <cellStyle name="Normal 3 5 8 5 2 2 2" xfId="31366"/>
    <cellStyle name="Normal 3 5 8 5 2 3" xfId="31367"/>
    <cellStyle name="Normal 3 5 8 5 2 3 2" xfId="31368"/>
    <cellStyle name="Normal 3 5 8 5 2 4" xfId="31369"/>
    <cellStyle name="Normal 3 5 8 5 2 4 2" xfId="31370"/>
    <cellStyle name="Normal 3 5 8 5 2 5" xfId="31371"/>
    <cellStyle name="Normal 3 5 8 5 2 6" xfId="31372"/>
    <cellStyle name="Normal 3 5 8 5 2 7" xfId="38250"/>
    <cellStyle name="Normal 3 5 8 5 3" xfId="31373"/>
    <cellStyle name="Normal 3 5 8 5 3 2" xfId="31374"/>
    <cellStyle name="Normal 3 5 8 5 4" xfId="31375"/>
    <cellStyle name="Normal 3 5 8 5 4 2" xfId="31376"/>
    <cellStyle name="Normal 3 5 8 5 5" xfId="31377"/>
    <cellStyle name="Normal 3 5 8 5 5 2" xfId="31378"/>
    <cellStyle name="Normal 3 5 8 5 6" xfId="31379"/>
    <cellStyle name="Normal 3 5 8 5 7" xfId="31380"/>
    <cellStyle name="Normal 3 5 8 5 8" xfId="31381"/>
    <cellStyle name="Normal 3 5 8 5 9" xfId="38251"/>
    <cellStyle name="Normal 3 5 8 6" xfId="31382"/>
    <cellStyle name="Normal 3 5 8 6 2" xfId="31383"/>
    <cellStyle name="Normal 3 5 8 6 2 2" xfId="31384"/>
    <cellStyle name="Normal 3 5 8 6 3" xfId="31385"/>
    <cellStyle name="Normal 3 5 8 6 3 2" xfId="31386"/>
    <cellStyle name="Normal 3 5 8 6 4" xfId="31387"/>
    <cellStyle name="Normal 3 5 8 6 4 2" xfId="31388"/>
    <cellStyle name="Normal 3 5 8 6 5" xfId="31389"/>
    <cellStyle name="Normal 3 5 8 6 6" xfId="31390"/>
    <cellStyle name="Normal 3 5 8 6 7" xfId="38252"/>
    <cellStyle name="Normal 3 5 8 7" xfId="31391"/>
    <cellStyle name="Normal 3 5 8 7 2" xfId="31392"/>
    <cellStyle name="Normal 3 5 8 8" xfId="31393"/>
    <cellStyle name="Normal 3 5 8 8 2" xfId="31394"/>
    <cellStyle name="Normal 3 5 8 9" xfId="31395"/>
    <cellStyle name="Normal 3 5 8 9 2" xfId="31396"/>
    <cellStyle name="Normal 3 5 8_Actual" xfId="31397"/>
    <cellStyle name="Normal 3 5 9" xfId="31398"/>
    <cellStyle name="Normal 3 5 9 10" xfId="31399"/>
    <cellStyle name="Normal 3 5 9 11" xfId="31400"/>
    <cellStyle name="Normal 3 5 9 12" xfId="38253"/>
    <cellStyle name="Normal 3 5 9 2" xfId="31401"/>
    <cellStyle name="Normal 3 5 9 2 2" xfId="31402"/>
    <cellStyle name="Normal 3 5 9 2 2 2" xfId="31403"/>
    <cellStyle name="Normal 3 5 9 2 2 2 2" xfId="31404"/>
    <cellStyle name="Normal 3 5 9 2 2 3" xfId="31405"/>
    <cellStyle name="Normal 3 5 9 2 2 3 2" xfId="31406"/>
    <cellStyle name="Normal 3 5 9 2 2 4" xfId="31407"/>
    <cellStyle name="Normal 3 5 9 2 2 4 2" xfId="31408"/>
    <cellStyle name="Normal 3 5 9 2 2 5" xfId="31409"/>
    <cellStyle name="Normal 3 5 9 2 2 6" xfId="31410"/>
    <cellStyle name="Normal 3 5 9 2 2 7" xfId="38254"/>
    <cellStyle name="Normal 3 5 9 2 3" xfId="31411"/>
    <cellStyle name="Normal 3 5 9 2 3 2" xfId="31412"/>
    <cellStyle name="Normal 3 5 9 2 4" xfId="31413"/>
    <cellStyle name="Normal 3 5 9 2 4 2" xfId="31414"/>
    <cellStyle name="Normal 3 5 9 2 5" xfId="31415"/>
    <cellStyle name="Normal 3 5 9 2 5 2" xfId="31416"/>
    <cellStyle name="Normal 3 5 9 2 6" xfId="31417"/>
    <cellStyle name="Normal 3 5 9 2 7" xfId="31418"/>
    <cellStyle name="Normal 3 5 9 2 8" xfId="31419"/>
    <cellStyle name="Normal 3 5 9 2 9" xfId="38255"/>
    <cellStyle name="Normal 3 5 9 3" xfId="31420"/>
    <cellStyle name="Normal 3 5 9 3 2" xfId="31421"/>
    <cellStyle name="Normal 3 5 9 3 2 2" xfId="31422"/>
    <cellStyle name="Normal 3 5 9 3 3" xfId="31423"/>
    <cellStyle name="Normal 3 5 9 3 3 2" xfId="31424"/>
    <cellStyle name="Normal 3 5 9 3 4" xfId="31425"/>
    <cellStyle name="Normal 3 5 9 3 4 2" xfId="31426"/>
    <cellStyle name="Normal 3 5 9 3 5" xfId="31427"/>
    <cellStyle name="Normal 3 5 9 3 6" xfId="31428"/>
    <cellStyle name="Normal 3 5 9 3 7" xfId="38256"/>
    <cellStyle name="Normal 3 5 9 4" xfId="31429"/>
    <cellStyle name="Normal 3 5 9 4 2" xfId="31430"/>
    <cellStyle name="Normal 3 5 9 5" xfId="31431"/>
    <cellStyle name="Normal 3 5 9 5 2" xfId="31432"/>
    <cellStyle name="Normal 3 5 9 6" xfId="31433"/>
    <cellStyle name="Normal 3 5 9 6 2" xfId="31434"/>
    <cellStyle name="Normal 3 5 9 7" xfId="31435"/>
    <cellStyle name="Normal 3 5 9 8" xfId="31436"/>
    <cellStyle name="Normal 3 5 9 9" xfId="31437"/>
    <cellStyle name="Normal 3 5_Actual" xfId="31438"/>
    <cellStyle name="Normal 3 50" xfId="31439"/>
    <cellStyle name="Normal 3 51" xfId="31440"/>
    <cellStyle name="Normal 3 52" xfId="31441"/>
    <cellStyle name="Normal 3 53" xfId="31442"/>
    <cellStyle name="Normal 3 54" xfId="31443"/>
    <cellStyle name="Normal 3 55" xfId="31444"/>
    <cellStyle name="Normal 3 56" xfId="31445"/>
    <cellStyle name="Normal 3 57" xfId="31446"/>
    <cellStyle name="Normal 3 58" xfId="31447"/>
    <cellStyle name="Normal 3 59" xfId="31448"/>
    <cellStyle name="Normal 3 6" xfId="31449"/>
    <cellStyle name="Normal 3 6 10" xfId="31450"/>
    <cellStyle name="Normal 3 6 10 2" xfId="31451"/>
    <cellStyle name="Normal 3 6 10 2 2" xfId="31452"/>
    <cellStyle name="Normal 3 6 10 2 2 2" xfId="31453"/>
    <cellStyle name="Normal 3 6 10 2 3" xfId="31454"/>
    <cellStyle name="Normal 3 6 10 2 3 2" xfId="31455"/>
    <cellStyle name="Normal 3 6 10 2 4" xfId="31456"/>
    <cellStyle name="Normal 3 6 10 2 4 2" xfId="31457"/>
    <cellStyle name="Normal 3 6 10 2 5" xfId="31458"/>
    <cellStyle name="Normal 3 6 10 2 6" xfId="31459"/>
    <cellStyle name="Normal 3 6 10 2 7" xfId="38257"/>
    <cellStyle name="Normal 3 6 10 3" xfId="31460"/>
    <cellStyle name="Normal 3 6 10 3 2" xfId="31461"/>
    <cellStyle name="Normal 3 6 10 4" xfId="31462"/>
    <cellStyle name="Normal 3 6 10 4 2" xfId="31463"/>
    <cellStyle name="Normal 3 6 10 5" xfId="31464"/>
    <cellStyle name="Normal 3 6 10 5 2" xfId="31465"/>
    <cellStyle name="Normal 3 6 10 6" xfId="31466"/>
    <cellStyle name="Normal 3 6 10 7" xfId="31467"/>
    <cellStyle name="Normal 3 6 10 8" xfId="38258"/>
    <cellStyle name="Normal 3 6 11" xfId="31468"/>
    <cellStyle name="Normal 3 6 11 2" xfId="38259"/>
    <cellStyle name="Normal 3 6 11 3" xfId="38260"/>
    <cellStyle name="Normal 3 6 12" xfId="31469"/>
    <cellStyle name="Normal 3 6 12 2" xfId="31470"/>
    <cellStyle name="Normal 3 6 12 2 2" xfId="31471"/>
    <cellStyle name="Normal 3 6 12 2 2 2" xfId="31472"/>
    <cellStyle name="Normal 3 6 12 2 3" xfId="31473"/>
    <cellStyle name="Normal 3 6 12 2 3 2" xfId="31474"/>
    <cellStyle name="Normal 3 6 12 2 4" xfId="31475"/>
    <cellStyle name="Normal 3 6 12 2 4 2" xfId="31476"/>
    <cellStyle name="Normal 3 6 12 2 5" xfId="31477"/>
    <cellStyle name="Normal 3 6 12 2 6" xfId="31478"/>
    <cellStyle name="Normal 3 6 12 2 7" xfId="38261"/>
    <cellStyle name="Normal 3 6 12 3" xfId="31479"/>
    <cellStyle name="Normal 3 6 12 3 2" xfId="31480"/>
    <cellStyle name="Normal 3 6 12 4" xfId="31481"/>
    <cellStyle name="Normal 3 6 12 4 2" xfId="31482"/>
    <cellStyle name="Normal 3 6 12 5" xfId="31483"/>
    <cellStyle name="Normal 3 6 12 5 2" xfId="31484"/>
    <cellStyle name="Normal 3 6 12 6" xfId="31485"/>
    <cellStyle name="Normal 3 6 12 7" xfId="31486"/>
    <cellStyle name="Normal 3 6 12 8" xfId="38262"/>
    <cellStyle name="Normal 3 6 13" xfId="31487"/>
    <cellStyle name="Normal 3 6 13 2" xfId="31488"/>
    <cellStyle name="Normal 3 6 13 2 2" xfId="31489"/>
    <cellStyle name="Normal 3 6 13 3" xfId="31490"/>
    <cellStyle name="Normal 3 6 13 3 2" xfId="31491"/>
    <cellStyle name="Normal 3 6 13 4" xfId="31492"/>
    <cellStyle name="Normal 3 6 13 4 2" xfId="31493"/>
    <cellStyle name="Normal 3 6 13 5" xfId="31494"/>
    <cellStyle name="Normal 3 6 13 6" xfId="31495"/>
    <cellStyle name="Normal 3 6 13 7" xfId="38263"/>
    <cellStyle name="Normal 3 6 14" xfId="31496"/>
    <cellStyle name="Normal 3 6 14 2" xfId="31497"/>
    <cellStyle name="Normal 3 6 14 2 2" xfId="31498"/>
    <cellStyle name="Normal 3 6 14 3" xfId="31499"/>
    <cellStyle name="Normal 3 6 14 3 2" xfId="31500"/>
    <cellStyle name="Normal 3 6 14 4" xfId="31501"/>
    <cellStyle name="Normal 3 6 15" xfId="31502"/>
    <cellStyle name="Normal 3 6 15 2" xfId="31503"/>
    <cellStyle name="Normal 3 6 15 2 2" xfId="31504"/>
    <cellStyle name="Normal 3 6 15 3" xfId="31505"/>
    <cellStyle name="Normal 3 6 16" xfId="31506"/>
    <cellStyle name="Normal 3 6 16 2" xfId="31507"/>
    <cellStyle name="Normal 3 6 17" xfId="31508"/>
    <cellStyle name="Normal 3 6 17 2" xfId="31509"/>
    <cellStyle name="Normal 3 6 18" xfId="31510"/>
    <cellStyle name="Normal 3 6 18 2" xfId="31511"/>
    <cellStyle name="Normal 3 6 19" xfId="31512"/>
    <cellStyle name="Normal 3 6 19 2" xfId="31513"/>
    <cellStyle name="Normal 3 6 2" xfId="31514"/>
    <cellStyle name="Normal 3 6 2 10" xfId="31515"/>
    <cellStyle name="Normal 3 6 2 11" xfId="31516"/>
    <cellStyle name="Normal 3 6 2 12" xfId="31517"/>
    <cellStyle name="Normal 3 6 2 13" xfId="31518"/>
    <cellStyle name="Normal 3 6 2 14" xfId="31519"/>
    <cellStyle name="Normal 3 6 2 15" xfId="38264"/>
    <cellStyle name="Normal 3 6 2 2" xfId="31520"/>
    <cellStyle name="Normal 3 6 2 2 10" xfId="31521"/>
    <cellStyle name="Normal 3 6 2 2 11" xfId="31522"/>
    <cellStyle name="Normal 3 6 2 2 12" xfId="31523"/>
    <cellStyle name="Normal 3 6 2 2 13" xfId="38265"/>
    <cellStyle name="Normal 3 6 2 2 2" xfId="31524"/>
    <cellStyle name="Normal 3 6 2 2 2 10" xfId="31525"/>
    <cellStyle name="Normal 3 6 2 2 2 11" xfId="31526"/>
    <cellStyle name="Normal 3 6 2 2 2 12" xfId="38266"/>
    <cellStyle name="Normal 3 6 2 2 2 2" xfId="31527"/>
    <cellStyle name="Normal 3 6 2 2 2 2 2" xfId="31528"/>
    <cellStyle name="Normal 3 6 2 2 2 2 2 2" xfId="31529"/>
    <cellStyle name="Normal 3 6 2 2 2 2 2 2 2" xfId="31530"/>
    <cellStyle name="Normal 3 6 2 2 2 2 2 3" xfId="31531"/>
    <cellStyle name="Normal 3 6 2 2 2 2 2 3 2" xfId="31532"/>
    <cellStyle name="Normal 3 6 2 2 2 2 2 4" xfId="31533"/>
    <cellStyle name="Normal 3 6 2 2 2 2 2 4 2" xfId="31534"/>
    <cellStyle name="Normal 3 6 2 2 2 2 2 5" xfId="31535"/>
    <cellStyle name="Normal 3 6 2 2 2 2 2 6" xfId="31536"/>
    <cellStyle name="Normal 3 6 2 2 2 2 2 7" xfId="38267"/>
    <cellStyle name="Normal 3 6 2 2 2 2 3" xfId="31537"/>
    <cellStyle name="Normal 3 6 2 2 2 2 3 2" xfId="31538"/>
    <cellStyle name="Normal 3 6 2 2 2 2 4" xfId="31539"/>
    <cellStyle name="Normal 3 6 2 2 2 2 4 2" xfId="31540"/>
    <cellStyle name="Normal 3 6 2 2 2 2 5" xfId="31541"/>
    <cellStyle name="Normal 3 6 2 2 2 2 5 2" xfId="31542"/>
    <cellStyle name="Normal 3 6 2 2 2 2 6" xfId="31543"/>
    <cellStyle name="Normal 3 6 2 2 2 2 7" xfId="31544"/>
    <cellStyle name="Normal 3 6 2 2 2 2 8" xfId="31545"/>
    <cellStyle name="Normal 3 6 2 2 2 2 9" xfId="38268"/>
    <cellStyle name="Normal 3 6 2 2 2 3" xfId="31546"/>
    <cellStyle name="Normal 3 6 2 2 2 3 2" xfId="31547"/>
    <cellStyle name="Normal 3 6 2 2 2 3 2 2" xfId="31548"/>
    <cellStyle name="Normal 3 6 2 2 2 3 3" xfId="31549"/>
    <cellStyle name="Normal 3 6 2 2 2 3 3 2" xfId="31550"/>
    <cellStyle name="Normal 3 6 2 2 2 3 4" xfId="31551"/>
    <cellStyle name="Normal 3 6 2 2 2 3 4 2" xfId="31552"/>
    <cellStyle name="Normal 3 6 2 2 2 3 5" xfId="31553"/>
    <cellStyle name="Normal 3 6 2 2 2 3 6" xfId="31554"/>
    <cellStyle name="Normal 3 6 2 2 2 3 7" xfId="38269"/>
    <cellStyle name="Normal 3 6 2 2 2 4" xfId="31555"/>
    <cellStyle name="Normal 3 6 2 2 2 4 2" xfId="31556"/>
    <cellStyle name="Normal 3 6 2 2 2 5" xfId="31557"/>
    <cellStyle name="Normal 3 6 2 2 2 5 2" xfId="31558"/>
    <cellStyle name="Normal 3 6 2 2 2 6" xfId="31559"/>
    <cellStyle name="Normal 3 6 2 2 2 6 2" xfId="31560"/>
    <cellStyle name="Normal 3 6 2 2 2 7" xfId="31561"/>
    <cellStyle name="Normal 3 6 2 2 2 8" xfId="31562"/>
    <cellStyle name="Normal 3 6 2 2 2 9" xfId="31563"/>
    <cellStyle name="Normal 3 6 2 2 3" xfId="31564"/>
    <cellStyle name="Normal 3 6 2 2 3 2" xfId="31565"/>
    <cellStyle name="Normal 3 6 2 2 3 2 2" xfId="31566"/>
    <cellStyle name="Normal 3 6 2 2 3 2 2 2" xfId="31567"/>
    <cellStyle name="Normal 3 6 2 2 3 2 3" xfId="31568"/>
    <cellStyle name="Normal 3 6 2 2 3 2 3 2" xfId="31569"/>
    <cellStyle name="Normal 3 6 2 2 3 2 4" xfId="31570"/>
    <cellStyle name="Normal 3 6 2 2 3 2 4 2" xfId="31571"/>
    <cellStyle name="Normal 3 6 2 2 3 2 5" xfId="31572"/>
    <cellStyle name="Normal 3 6 2 2 3 2 6" xfId="31573"/>
    <cellStyle name="Normal 3 6 2 2 3 2 7" xfId="38270"/>
    <cellStyle name="Normal 3 6 2 2 3 3" xfId="31574"/>
    <cellStyle name="Normal 3 6 2 2 3 3 2" xfId="31575"/>
    <cellStyle name="Normal 3 6 2 2 3 4" xfId="31576"/>
    <cellStyle name="Normal 3 6 2 2 3 4 2" xfId="31577"/>
    <cellStyle name="Normal 3 6 2 2 3 5" xfId="31578"/>
    <cellStyle name="Normal 3 6 2 2 3 5 2" xfId="31579"/>
    <cellStyle name="Normal 3 6 2 2 3 6" xfId="31580"/>
    <cellStyle name="Normal 3 6 2 2 3 7" xfId="31581"/>
    <cellStyle name="Normal 3 6 2 2 3 8" xfId="31582"/>
    <cellStyle name="Normal 3 6 2 2 3 9" xfId="38271"/>
    <cellStyle name="Normal 3 6 2 2 4" xfId="31583"/>
    <cellStyle name="Normal 3 6 2 2 4 2" xfId="31584"/>
    <cellStyle name="Normal 3 6 2 2 4 2 2" xfId="31585"/>
    <cellStyle name="Normal 3 6 2 2 4 3" xfId="31586"/>
    <cellStyle name="Normal 3 6 2 2 4 3 2" xfId="31587"/>
    <cellStyle name="Normal 3 6 2 2 4 4" xfId="31588"/>
    <cellStyle name="Normal 3 6 2 2 4 4 2" xfId="31589"/>
    <cellStyle name="Normal 3 6 2 2 4 5" xfId="31590"/>
    <cellStyle name="Normal 3 6 2 2 4 6" xfId="31591"/>
    <cellStyle name="Normal 3 6 2 2 4 7" xfId="38272"/>
    <cellStyle name="Normal 3 6 2 2 5" xfId="31592"/>
    <cellStyle name="Normal 3 6 2 2 5 2" xfId="31593"/>
    <cellStyle name="Normal 3 6 2 2 6" xfId="31594"/>
    <cellStyle name="Normal 3 6 2 2 6 2" xfId="31595"/>
    <cellStyle name="Normal 3 6 2 2 7" xfId="31596"/>
    <cellStyle name="Normal 3 6 2 2 7 2" xfId="31597"/>
    <cellStyle name="Normal 3 6 2 2 8" xfId="31598"/>
    <cellStyle name="Normal 3 6 2 2 9" xfId="31599"/>
    <cellStyle name="Normal 3 6 2 2_Actual" xfId="31600"/>
    <cellStyle name="Normal 3 6 2 3" xfId="31601"/>
    <cellStyle name="Normal 3 6 2 3 10" xfId="31602"/>
    <cellStyle name="Normal 3 6 2 3 11" xfId="31603"/>
    <cellStyle name="Normal 3 6 2 3 12" xfId="31604"/>
    <cellStyle name="Normal 3 6 2 3 13" xfId="38273"/>
    <cellStyle name="Normal 3 6 2 3 2" xfId="31605"/>
    <cellStyle name="Normal 3 6 2 3 2 10" xfId="31606"/>
    <cellStyle name="Normal 3 6 2 3 2 11" xfId="31607"/>
    <cellStyle name="Normal 3 6 2 3 2 12" xfId="38274"/>
    <cellStyle name="Normal 3 6 2 3 2 2" xfId="31608"/>
    <cellStyle name="Normal 3 6 2 3 2 2 2" xfId="31609"/>
    <cellStyle name="Normal 3 6 2 3 2 2 2 2" xfId="31610"/>
    <cellStyle name="Normal 3 6 2 3 2 2 2 2 2" xfId="31611"/>
    <cellStyle name="Normal 3 6 2 3 2 2 2 3" xfId="31612"/>
    <cellStyle name="Normal 3 6 2 3 2 2 2 3 2" xfId="31613"/>
    <cellStyle name="Normal 3 6 2 3 2 2 2 4" xfId="31614"/>
    <cellStyle name="Normal 3 6 2 3 2 2 2 4 2" xfId="31615"/>
    <cellStyle name="Normal 3 6 2 3 2 2 2 5" xfId="31616"/>
    <cellStyle name="Normal 3 6 2 3 2 2 2 6" xfId="31617"/>
    <cellStyle name="Normal 3 6 2 3 2 2 2 7" xfId="38275"/>
    <cellStyle name="Normal 3 6 2 3 2 2 3" xfId="31618"/>
    <cellStyle name="Normal 3 6 2 3 2 2 3 2" xfId="31619"/>
    <cellStyle name="Normal 3 6 2 3 2 2 4" xfId="31620"/>
    <cellStyle name="Normal 3 6 2 3 2 2 4 2" xfId="31621"/>
    <cellStyle name="Normal 3 6 2 3 2 2 5" xfId="31622"/>
    <cellStyle name="Normal 3 6 2 3 2 2 5 2" xfId="31623"/>
    <cellStyle name="Normal 3 6 2 3 2 2 6" xfId="31624"/>
    <cellStyle name="Normal 3 6 2 3 2 2 7" xfId="31625"/>
    <cellStyle name="Normal 3 6 2 3 2 2 8" xfId="31626"/>
    <cellStyle name="Normal 3 6 2 3 2 2 9" xfId="38276"/>
    <cellStyle name="Normal 3 6 2 3 2 3" xfId="31627"/>
    <cellStyle name="Normal 3 6 2 3 2 3 2" xfId="31628"/>
    <cellStyle name="Normal 3 6 2 3 2 3 2 2" xfId="31629"/>
    <cellStyle name="Normal 3 6 2 3 2 3 3" xfId="31630"/>
    <cellStyle name="Normal 3 6 2 3 2 3 3 2" xfId="31631"/>
    <cellStyle name="Normal 3 6 2 3 2 3 4" xfId="31632"/>
    <cellStyle name="Normal 3 6 2 3 2 3 4 2" xfId="31633"/>
    <cellStyle name="Normal 3 6 2 3 2 3 5" xfId="31634"/>
    <cellStyle name="Normal 3 6 2 3 2 3 6" xfId="31635"/>
    <cellStyle name="Normal 3 6 2 3 2 3 7" xfId="38277"/>
    <cellStyle name="Normal 3 6 2 3 2 4" xfId="31636"/>
    <cellStyle name="Normal 3 6 2 3 2 4 2" xfId="31637"/>
    <cellStyle name="Normal 3 6 2 3 2 5" xfId="31638"/>
    <cellStyle name="Normal 3 6 2 3 2 5 2" xfId="31639"/>
    <cellStyle name="Normal 3 6 2 3 2 6" xfId="31640"/>
    <cellStyle name="Normal 3 6 2 3 2 6 2" xfId="31641"/>
    <cellStyle name="Normal 3 6 2 3 2 7" xfId="31642"/>
    <cellStyle name="Normal 3 6 2 3 2 8" xfId="31643"/>
    <cellStyle name="Normal 3 6 2 3 2 9" xfId="31644"/>
    <cellStyle name="Normal 3 6 2 3 3" xfId="31645"/>
    <cellStyle name="Normal 3 6 2 3 3 2" xfId="31646"/>
    <cellStyle name="Normal 3 6 2 3 3 2 2" xfId="31647"/>
    <cellStyle name="Normal 3 6 2 3 3 2 2 2" xfId="31648"/>
    <cellStyle name="Normal 3 6 2 3 3 2 3" xfId="31649"/>
    <cellStyle name="Normal 3 6 2 3 3 2 3 2" xfId="31650"/>
    <cellStyle name="Normal 3 6 2 3 3 2 4" xfId="31651"/>
    <cellStyle name="Normal 3 6 2 3 3 2 4 2" xfId="31652"/>
    <cellStyle name="Normal 3 6 2 3 3 2 5" xfId="31653"/>
    <cellStyle name="Normal 3 6 2 3 3 2 6" xfId="31654"/>
    <cellStyle name="Normal 3 6 2 3 3 2 7" xfId="38278"/>
    <cellStyle name="Normal 3 6 2 3 3 3" xfId="31655"/>
    <cellStyle name="Normal 3 6 2 3 3 3 2" xfId="31656"/>
    <cellStyle name="Normal 3 6 2 3 3 4" xfId="31657"/>
    <cellStyle name="Normal 3 6 2 3 3 4 2" xfId="31658"/>
    <cellStyle name="Normal 3 6 2 3 3 5" xfId="31659"/>
    <cellStyle name="Normal 3 6 2 3 3 5 2" xfId="31660"/>
    <cellStyle name="Normal 3 6 2 3 3 6" xfId="31661"/>
    <cellStyle name="Normal 3 6 2 3 3 7" xfId="31662"/>
    <cellStyle name="Normal 3 6 2 3 3 8" xfId="31663"/>
    <cellStyle name="Normal 3 6 2 3 3 9" xfId="38279"/>
    <cellStyle name="Normal 3 6 2 3 4" xfId="31664"/>
    <cellStyle name="Normal 3 6 2 3 4 2" xfId="31665"/>
    <cellStyle name="Normal 3 6 2 3 4 2 2" xfId="31666"/>
    <cellStyle name="Normal 3 6 2 3 4 3" xfId="31667"/>
    <cellStyle name="Normal 3 6 2 3 4 3 2" xfId="31668"/>
    <cellStyle name="Normal 3 6 2 3 4 4" xfId="31669"/>
    <cellStyle name="Normal 3 6 2 3 4 4 2" xfId="31670"/>
    <cellStyle name="Normal 3 6 2 3 4 5" xfId="31671"/>
    <cellStyle name="Normal 3 6 2 3 4 6" xfId="31672"/>
    <cellStyle name="Normal 3 6 2 3 4 7" xfId="38280"/>
    <cellStyle name="Normal 3 6 2 3 5" xfId="31673"/>
    <cellStyle name="Normal 3 6 2 3 5 2" xfId="31674"/>
    <cellStyle name="Normal 3 6 2 3 6" xfId="31675"/>
    <cellStyle name="Normal 3 6 2 3 6 2" xfId="31676"/>
    <cellStyle name="Normal 3 6 2 3 7" xfId="31677"/>
    <cellStyle name="Normal 3 6 2 3 7 2" xfId="31678"/>
    <cellStyle name="Normal 3 6 2 3 8" xfId="31679"/>
    <cellStyle name="Normal 3 6 2 3 9" xfId="31680"/>
    <cellStyle name="Normal 3 6 2 3_Actual" xfId="31681"/>
    <cellStyle name="Normal 3 6 2 4" xfId="31682"/>
    <cellStyle name="Normal 3 6 2 4 10" xfId="31683"/>
    <cellStyle name="Normal 3 6 2 4 11" xfId="31684"/>
    <cellStyle name="Normal 3 6 2 4 12" xfId="38281"/>
    <cellStyle name="Normal 3 6 2 4 2" xfId="31685"/>
    <cellStyle name="Normal 3 6 2 4 2 2" xfId="31686"/>
    <cellStyle name="Normal 3 6 2 4 2 2 2" xfId="31687"/>
    <cellStyle name="Normal 3 6 2 4 2 2 2 2" xfId="31688"/>
    <cellStyle name="Normal 3 6 2 4 2 2 3" xfId="31689"/>
    <cellStyle name="Normal 3 6 2 4 2 2 3 2" xfId="31690"/>
    <cellStyle name="Normal 3 6 2 4 2 2 4" xfId="31691"/>
    <cellStyle name="Normal 3 6 2 4 2 2 4 2" xfId="31692"/>
    <cellStyle name="Normal 3 6 2 4 2 2 5" xfId="31693"/>
    <cellStyle name="Normal 3 6 2 4 2 2 6" xfId="31694"/>
    <cellStyle name="Normal 3 6 2 4 2 2 7" xfId="38282"/>
    <cellStyle name="Normal 3 6 2 4 2 3" xfId="31695"/>
    <cellStyle name="Normal 3 6 2 4 2 3 2" xfId="31696"/>
    <cellStyle name="Normal 3 6 2 4 2 4" xfId="31697"/>
    <cellStyle name="Normal 3 6 2 4 2 4 2" xfId="31698"/>
    <cellStyle name="Normal 3 6 2 4 2 5" xfId="31699"/>
    <cellStyle name="Normal 3 6 2 4 2 5 2" xfId="31700"/>
    <cellStyle name="Normal 3 6 2 4 2 6" xfId="31701"/>
    <cellStyle name="Normal 3 6 2 4 2 7" xfId="31702"/>
    <cellStyle name="Normal 3 6 2 4 2 8" xfId="31703"/>
    <cellStyle name="Normal 3 6 2 4 2 9" xfId="38283"/>
    <cellStyle name="Normal 3 6 2 4 3" xfId="31704"/>
    <cellStyle name="Normal 3 6 2 4 3 2" xfId="31705"/>
    <cellStyle name="Normal 3 6 2 4 3 2 2" xfId="31706"/>
    <cellStyle name="Normal 3 6 2 4 3 3" xfId="31707"/>
    <cellStyle name="Normal 3 6 2 4 3 3 2" xfId="31708"/>
    <cellStyle name="Normal 3 6 2 4 3 4" xfId="31709"/>
    <cellStyle name="Normal 3 6 2 4 3 4 2" xfId="31710"/>
    <cellStyle name="Normal 3 6 2 4 3 5" xfId="31711"/>
    <cellStyle name="Normal 3 6 2 4 3 6" xfId="31712"/>
    <cellStyle name="Normal 3 6 2 4 3 7" xfId="38284"/>
    <cellStyle name="Normal 3 6 2 4 4" xfId="31713"/>
    <cellStyle name="Normal 3 6 2 4 4 2" xfId="31714"/>
    <cellStyle name="Normal 3 6 2 4 5" xfId="31715"/>
    <cellStyle name="Normal 3 6 2 4 5 2" xfId="31716"/>
    <cellStyle name="Normal 3 6 2 4 6" xfId="31717"/>
    <cellStyle name="Normal 3 6 2 4 6 2" xfId="31718"/>
    <cellStyle name="Normal 3 6 2 4 7" xfId="31719"/>
    <cellStyle name="Normal 3 6 2 4 8" xfId="31720"/>
    <cellStyle name="Normal 3 6 2 4 9" xfId="31721"/>
    <cellStyle name="Normal 3 6 2 5" xfId="31722"/>
    <cellStyle name="Normal 3 6 2 5 2" xfId="31723"/>
    <cellStyle name="Normal 3 6 2 5 2 2" xfId="31724"/>
    <cellStyle name="Normal 3 6 2 5 2 2 2" xfId="31725"/>
    <cellStyle name="Normal 3 6 2 5 2 3" xfId="31726"/>
    <cellStyle name="Normal 3 6 2 5 2 3 2" xfId="31727"/>
    <cellStyle name="Normal 3 6 2 5 2 4" xfId="31728"/>
    <cellStyle name="Normal 3 6 2 5 2 4 2" xfId="31729"/>
    <cellStyle name="Normal 3 6 2 5 2 5" xfId="31730"/>
    <cellStyle name="Normal 3 6 2 5 2 6" xfId="31731"/>
    <cellStyle name="Normal 3 6 2 5 2 7" xfId="38285"/>
    <cellStyle name="Normal 3 6 2 5 3" xfId="31732"/>
    <cellStyle name="Normal 3 6 2 5 3 2" xfId="31733"/>
    <cellStyle name="Normal 3 6 2 5 4" xfId="31734"/>
    <cellStyle name="Normal 3 6 2 5 4 2" xfId="31735"/>
    <cellStyle name="Normal 3 6 2 5 5" xfId="31736"/>
    <cellStyle name="Normal 3 6 2 5 5 2" xfId="31737"/>
    <cellStyle name="Normal 3 6 2 5 6" xfId="31738"/>
    <cellStyle name="Normal 3 6 2 5 7" xfId="31739"/>
    <cellStyle name="Normal 3 6 2 5 8" xfId="31740"/>
    <cellStyle name="Normal 3 6 2 5 9" xfId="38286"/>
    <cellStyle name="Normal 3 6 2 6" xfId="31741"/>
    <cellStyle name="Normal 3 6 2 6 2" xfId="31742"/>
    <cellStyle name="Normal 3 6 2 6 2 2" xfId="31743"/>
    <cellStyle name="Normal 3 6 2 6 3" xfId="31744"/>
    <cellStyle name="Normal 3 6 2 6 3 2" xfId="31745"/>
    <cellStyle name="Normal 3 6 2 6 4" xfId="31746"/>
    <cellStyle name="Normal 3 6 2 6 4 2" xfId="31747"/>
    <cellStyle name="Normal 3 6 2 6 5" xfId="31748"/>
    <cellStyle name="Normal 3 6 2 6 6" xfId="31749"/>
    <cellStyle name="Normal 3 6 2 6 7" xfId="38287"/>
    <cellStyle name="Normal 3 6 2 7" xfId="31750"/>
    <cellStyle name="Normal 3 6 2 7 2" xfId="31751"/>
    <cellStyle name="Normal 3 6 2 8" xfId="31752"/>
    <cellStyle name="Normal 3 6 2 8 2" xfId="31753"/>
    <cellStyle name="Normal 3 6 2 9" xfId="31754"/>
    <cellStyle name="Normal 3 6 2 9 2" xfId="31755"/>
    <cellStyle name="Normal 3 6 2_Actual" xfId="31756"/>
    <cellStyle name="Normal 3 6 20" xfId="31757"/>
    <cellStyle name="Normal 3 6 20 2" xfId="31758"/>
    <cellStyle name="Normal 3 6 21" xfId="31759"/>
    <cellStyle name="Normal 3 6 21 2" xfId="31760"/>
    <cellStyle name="Normal 3 6 22" xfId="31761"/>
    <cellStyle name="Normal 3 6 22 2" xfId="31762"/>
    <cellStyle name="Normal 3 6 23" xfId="31763"/>
    <cellStyle name="Normal 3 6 23 2" xfId="31764"/>
    <cellStyle name="Normal 3 6 24" xfId="31765"/>
    <cellStyle name="Normal 3 6 24 2" xfId="31766"/>
    <cellStyle name="Normal 3 6 25" xfId="31767"/>
    <cellStyle name="Normal 3 6 25 2" xfId="31768"/>
    <cellStyle name="Normal 3 6 26" xfId="31769"/>
    <cellStyle name="Normal 3 6 26 2" xfId="31770"/>
    <cellStyle name="Normal 3 6 27" xfId="31771"/>
    <cellStyle name="Normal 3 6 28" xfId="31772"/>
    <cellStyle name="Normal 3 6 29" xfId="31773"/>
    <cellStyle name="Normal 3 6 3" xfId="31774"/>
    <cellStyle name="Normal 3 6 3 10" xfId="31775"/>
    <cellStyle name="Normal 3 6 3 11" xfId="31776"/>
    <cellStyle name="Normal 3 6 3 12" xfId="31777"/>
    <cellStyle name="Normal 3 6 3 13" xfId="31778"/>
    <cellStyle name="Normal 3 6 3 14" xfId="31779"/>
    <cellStyle name="Normal 3 6 3 15" xfId="38288"/>
    <cellStyle name="Normal 3 6 3 2" xfId="31780"/>
    <cellStyle name="Normal 3 6 3 2 10" xfId="31781"/>
    <cellStyle name="Normal 3 6 3 2 11" xfId="31782"/>
    <cellStyle name="Normal 3 6 3 2 12" xfId="31783"/>
    <cellStyle name="Normal 3 6 3 2 13" xfId="38289"/>
    <cellStyle name="Normal 3 6 3 2 2" xfId="31784"/>
    <cellStyle name="Normal 3 6 3 2 2 10" xfId="31785"/>
    <cellStyle name="Normal 3 6 3 2 2 11" xfId="31786"/>
    <cellStyle name="Normal 3 6 3 2 2 12" xfId="38290"/>
    <cellStyle name="Normal 3 6 3 2 2 2" xfId="31787"/>
    <cellStyle name="Normal 3 6 3 2 2 2 2" xfId="31788"/>
    <cellStyle name="Normal 3 6 3 2 2 2 2 2" xfId="31789"/>
    <cellStyle name="Normal 3 6 3 2 2 2 2 2 2" xfId="31790"/>
    <cellStyle name="Normal 3 6 3 2 2 2 2 3" xfId="31791"/>
    <cellStyle name="Normal 3 6 3 2 2 2 2 3 2" xfId="31792"/>
    <cellStyle name="Normal 3 6 3 2 2 2 2 4" xfId="31793"/>
    <cellStyle name="Normal 3 6 3 2 2 2 2 4 2" xfId="31794"/>
    <cellStyle name="Normal 3 6 3 2 2 2 2 5" xfId="31795"/>
    <cellStyle name="Normal 3 6 3 2 2 2 2 6" xfId="31796"/>
    <cellStyle name="Normal 3 6 3 2 2 2 2 7" xfId="38291"/>
    <cellStyle name="Normal 3 6 3 2 2 2 3" xfId="31797"/>
    <cellStyle name="Normal 3 6 3 2 2 2 3 2" xfId="31798"/>
    <cellStyle name="Normal 3 6 3 2 2 2 4" xfId="31799"/>
    <cellStyle name="Normal 3 6 3 2 2 2 4 2" xfId="31800"/>
    <cellStyle name="Normal 3 6 3 2 2 2 5" xfId="31801"/>
    <cellStyle name="Normal 3 6 3 2 2 2 5 2" xfId="31802"/>
    <cellStyle name="Normal 3 6 3 2 2 2 6" xfId="31803"/>
    <cellStyle name="Normal 3 6 3 2 2 2 7" xfId="31804"/>
    <cellStyle name="Normal 3 6 3 2 2 2 8" xfId="31805"/>
    <cellStyle name="Normal 3 6 3 2 2 2 9" xfId="38292"/>
    <cellStyle name="Normal 3 6 3 2 2 3" xfId="31806"/>
    <cellStyle name="Normal 3 6 3 2 2 3 2" xfId="31807"/>
    <cellStyle name="Normal 3 6 3 2 2 3 2 2" xfId="31808"/>
    <cellStyle name="Normal 3 6 3 2 2 3 3" xfId="31809"/>
    <cellStyle name="Normal 3 6 3 2 2 3 3 2" xfId="31810"/>
    <cellStyle name="Normal 3 6 3 2 2 3 4" xfId="31811"/>
    <cellStyle name="Normal 3 6 3 2 2 3 4 2" xfId="31812"/>
    <cellStyle name="Normal 3 6 3 2 2 3 5" xfId="31813"/>
    <cellStyle name="Normal 3 6 3 2 2 3 6" xfId="31814"/>
    <cellStyle name="Normal 3 6 3 2 2 3 7" xfId="38293"/>
    <cellStyle name="Normal 3 6 3 2 2 4" xfId="31815"/>
    <cellStyle name="Normal 3 6 3 2 2 4 2" xfId="31816"/>
    <cellStyle name="Normal 3 6 3 2 2 5" xfId="31817"/>
    <cellStyle name="Normal 3 6 3 2 2 5 2" xfId="31818"/>
    <cellStyle name="Normal 3 6 3 2 2 6" xfId="31819"/>
    <cellStyle name="Normal 3 6 3 2 2 6 2" xfId="31820"/>
    <cellStyle name="Normal 3 6 3 2 2 7" xfId="31821"/>
    <cellStyle name="Normal 3 6 3 2 2 8" xfId="31822"/>
    <cellStyle name="Normal 3 6 3 2 2 9" xfId="31823"/>
    <cellStyle name="Normal 3 6 3 2 3" xfId="31824"/>
    <cellStyle name="Normal 3 6 3 2 3 2" xfId="31825"/>
    <cellStyle name="Normal 3 6 3 2 3 2 2" xfId="31826"/>
    <cellStyle name="Normal 3 6 3 2 3 2 2 2" xfId="31827"/>
    <cellStyle name="Normal 3 6 3 2 3 2 3" xfId="31828"/>
    <cellStyle name="Normal 3 6 3 2 3 2 3 2" xfId="31829"/>
    <cellStyle name="Normal 3 6 3 2 3 2 4" xfId="31830"/>
    <cellStyle name="Normal 3 6 3 2 3 2 4 2" xfId="31831"/>
    <cellStyle name="Normal 3 6 3 2 3 2 5" xfId="31832"/>
    <cellStyle name="Normal 3 6 3 2 3 2 6" xfId="31833"/>
    <cellStyle name="Normal 3 6 3 2 3 2 7" xfId="38294"/>
    <cellStyle name="Normal 3 6 3 2 3 3" xfId="31834"/>
    <cellStyle name="Normal 3 6 3 2 3 3 2" xfId="31835"/>
    <cellStyle name="Normal 3 6 3 2 3 4" xfId="31836"/>
    <cellStyle name="Normal 3 6 3 2 3 4 2" xfId="31837"/>
    <cellStyle name="Normal 3 6 3 2 3 5" xfId="31838"/>
    <cellStyle name="Normal 3 6 3 2 3 5 2" xfId="31839"/>
    <cellStyle name="Normal 3 6 3 2 3 6" xfId="31840"/>
    <cellStyle name="Normal 3 6 3 2 3 7" xfId="31841"/>
    <cellStyle name="Normal 3 6 3 2 3 8" xfId="31842"/>
    <cellStyle name="Normal 3 6 3 2 3 9" xfId="38295"/>
    <cellStyle name="Normal 3 6 3 2 4" xfId="31843"/>
    <cellStyle name="Normal 3 6 3 2 4 2" xfId="31844"/>
    <cellStyle name="Normal 3 6 3 2 4 2 2" xfId="31845"/>
    <cellStyle name="Normal 3 6 3 2 4 3" xfId="31846"/>
    <cellStyle name="Normal 3 6 3 2 4 3 2" xfId="31847"/>
    <cellStyle name="Normal 3 6 3 2 4 4" xfId="31848"/>
    <cellStyle name="Normal 3 6 3 2 4 4 2" xfId="31849"/>
    <cellStyle name="Normal 3 6 3 2 4 5" xfId="31850"/>
    <cellStyle name="Normal 3 6 3 2 4 6" xfId="31851"/>
    <cellStyle name="Normal 3 6 3 2 4 7" xfId="38296"/>
    <cellStyle name="Normal 3 6 3 2 5" xfId="31852"/>
    <cellStyle name="Normal 3 6 3 2 5 2" xfId="31853"/>
    <cellStyle name="Normal 3 6 3 2 6" xfId="31854"/>
    <cellStyle name="Normal 3 6 3 2 6 2" xfId="31855"/>
    <cellStyle name="Normal 3 6 3 2 7" xfId="31856"/>
    <cellStyle name="Normal 3 6 3 2 7 2" xfId="31857"/>
    <cellStyle name="Normal 3 6 3 2 8" xfId="31858"/>
    <cellStyle name="Normal 3 6 3 2 9" xfId="31859"/>
    <cellStyle name="Normal 3 6 3 2_Actual" xfId="31860"/>
    <cellStyle name="Normal 3 6 3 3" xfId="31861"/>
    <cellStyle name="Normal 3 6 3 3 10" xfId="31862"/>
    <cellStyle name="Normal 3 6 3 3 11" xfId="31863"/>
    <cellStyle name="Normal 3 6 3 3 12" xfId="31864"/>
    <cellStyle name="Normal 3 6 3 3 13" xfId="38297"/>
    <cellStyle name="Normal 3 6 3 3 2" xfId="31865"/>
    <cellStyle name="Normal 3 6 3 3 2 10" xfId="31866"/>
    <cellStyle name="Normal 3 6 3 3 2 11" xfId="31867"/>
    <cellStyle name="Normal 3 6 3 3 2 12" xfId="38298"/>
    <cellStyle name="Normal 3 6 3 3 2 2" xfId="31868"/>
    <cellStyle name="Normal 3 6 3 3 2 2 2" xfId="31869"/>
    <cellStyle name="Normal 3 6 3 3 2 2 2 2" xfId="31870"/>
    <cellStyle name="Normal 3 6 3 3 2 2 2 2 2" xfId="31871"/>
    <cellStyle name="Normal 3 6 3 3 2 2 2 3" xfId="31872"/>
    <cellStyle name="Normal 3 6 3 3 2 2 2 3 2" xfId="31873"/>
    <cellStyle name="Normal 3 6 3 3 2 2 2 4" xfId="31874"/>
    <cellStyle name="Normal 3 6 3 3 2 2 2 4 2" xfId="31875"/>
    <cellStyle name="Normal 3 6 3 3 2 2 2 5" xfId="31876"/>
    <cellStyle name="Normal 3 6 3 3 2 2 2 6" xfId="31877"/>
    <cellStyle name="Normal 3 6 3 3 2 2 2 7" xfId="38299"/>
    <cellStyle name="Normal 3 6 3 3 2 2 3" xfId="31878"/>
    <cellStyle name="Normal 3 6 3 3 2 2 3 2" xfId="31879"/>
    <cellStyle name="Normal 3 6 3 3 2 2 4" xfId="31880"/>
    <cellStyle name="Normal 3 6 3 3 2 2 4 2" xfId="31881"/>
    <cellStyle name="Normal 3 6 3 3 2 2 5" xfId="31882"/>
    <cellStyle name="Normal 3 6 3 3 2 2 5 2" xfId="31883"/>
    <cellStyle name="Normal 3 6 3 3 2 2 6" xfId="31884"/>
    <cellStyle name="Normal 3 6 3 3 2 2 7" xfId="31885"/>
    <cellStyle name="Normal 3 6 3 3 2 2 8" xfId="31886"/>
    <cellStyle name="Normal 3 6 3 3 2 2 9" xfId="38300"/>
    <cellStyle name="Normal 3 6 3 3 2 3" xfId="31887"/>
    <cellStyle name="Normal 3 6 3 3 2 3 2" xfId="31888"/>
    <cellStyle name="Normal 3 6 3 3 2 3 2 2" xfId="31889"/>
    <cellStyle name="Normal 3 6 3 3 2 3 3" xfId="31890"/>
    <cellStyle name="Normal 3 6 3 3 2 3 3 2" xfId="31891"/>
    <cellStyle name="Normal 3 6 3 3 2 3 4" xfId="31892"/>
    <cellStyle name="Normal 3 6 3 3 2 3 4 2" xfId="31893"/>
    <cellStyle name="Normal 3 6 3 3 2 3 5" xfId="31894"/>
    <cellStyle name="Normal 3 6 3 3 2 3 6" xfId="31895"/>
    <cellStyle name="Normal 3 6 3 3 2 3 7" xfId="38301"/>
    <cellStyle name="Normal 3 6 3 3 2 4" xfId="31896"/>
    <cellStyle name="Normal 3 6 3 3 2 4 2" xfId="31897"/>
    <cellStyle name="Normal 3 6 3 3 2 5" xfId="31898"/>
    <cellStyle name="Normal 3 6 3 3 2 5 2" xfId="31899"/>
    <cellStyle name="Normal 3 6 3 3 2 6" xfId="31900"/>
    <cellStyle name="Normal 3 6 3 3 2 6 2" xfId="31901"/>
    <cellStyle name="Normal 3 6 3 3 2 7" xfId="31902"/>
    <cellStyle name="Normal 3 6 3 3 2 8" xfId="31903"/>
    <cellStyle name="Normal 3 6 3 3 2 9" xfId="31904"/>
    <cellStyle name="Normal 3 6 3 3 3" xfId="31905"/>
    <cellStyle name="Normal 3 6 3 3 3 2" xfId="31906"/>
    <cellStyle name="Normal 3 6 3 3 3 2 2" xfId="31907"/>
    <cellStyle name="Normal 3 6 3 3 3 2 2 2" xfId="31908"/>
    <cellStyle name="Normal 3 6 3 3 3 2 3" xfId="31909"/>
    <cellStyle name="Normal 3 6 3 3 3 2 3 2" xfId="31910"/>
    <cellStyle name="Normal 3 6 3 3 3 2 4" xfId="31911"/>
    <cellStyle name="Normal 3 6 3 3 3 2 4 2" xfId="31912"/>
    <cellStyle name="Normal 3 6 3 3 3 2 5" xfId="31913"/>
    <cellStyle name="Normal 3 6 3 3 3 2 6" xfId="31914"/>
    <cellStyle name="Normal 3 6 3 3 3 2 7" xfId="38302"/>
    <cellStyle name="Normal 3 6 3 3 3 3" xfId="31915"/>
    <cellStyle name="Normal 3 6 3 3 3 3 2" xfId="31916"/>
    <cellStyle name="Normal 3 6 3 3 3 4" xfId="31917"/>
    <cellStyle name="Normal 3 6 3 3 3 4 2" xfId="31918"/>
    <cellStyle name="Normal 3 6 3 3 3 5" xfId="31919"/>
    <cellStyle name="Normal 3 6 3 3 3 5 2" xfId="31920"/>
    <cellStyle name="Normal 3 6 3 3 3 6" xfId="31921"/>
    <cellStyle name="Normal 3 6 3 3 3 7" xfId="31922"/>
    <cellStyle name="Normal 3 6 3 3 3 8" xfId="31923"/>
    <cellStyle name="Normal 3 6 3 3 3 9" xfId="38303"/>
    <cellStyle name="Normal 3 6 3 3 4" xfId="31924"/>
    <cellStyle name="Normal 3 6 3 3 4 2" xfId="31925"/>
    <cellStyle name="Normal 3 6 3 3 4 2 2" xfId="31926"/>
    <cellStyle name="Normal 3 6 3 3 4 3" xfId="31927"/>
    <cellStyle name="Normal 3 6 3 3 4 3 2" xfId="31928"/>
    <cellStyle name="Normal 3 6 3 3 4 4" xfId="31929"/>
    <cellStyle name="Normal 3 6 3 3 4 4 2" xfId="31930"/>
    <cellStyle name="Normal 3 6 3 3 4 5" xfId="31931"/>
    <cellStyle name="Normal 3 6 3 3 4 6" xfId="31932"/>
    <cellStyle name="Normal 3 6 3 3 4 7" xfId="38304"/>
    <cellStyle name="Normal 3 6 3 3 5" xfId="31933"/>
    <cellStyle name="Normal 3 6 3 3 5 2" xfId="31934"/>
    <cellStyle name="Normal 3 6 3 3 6" xfId="31935"/>
    <cellStyle name="Normal 3 6 3 3 6 2" xfId="31936"/>
    <cellStyle name="Normal 3 6 3 3 7" xfId="31937"/>
    <cellStyle name="Normal 3 6 3 3 7 2" xfId="31938"/>
    <cellStyle name="Normal 3 6 3 3 8" xfId="31939"/>
    <cellStyle name="Normal 3 6 3 3 9" xfId="31940"/>
    <cellStyle name="Normal 3 6 3 3_Actual" xfId="31941"/>
    <cellStyle name="Normal 3 6 3 4" xfId="31942"/>
    <cellStyle name="Normal 3 6 3 4 10" xfId="31943"/>
    <cellStyle name="Normal 3 6 3 4 11" xfId="31944"/>
    <cellStyle name="Normal 3 6 3 4 12" xfId="38305"/>
    <cellStyle name="Normal 3 6 3 4 2" xfId="31945"/>
    <cellStyle name="Normal 3 6 3 4 2 2" xfId="31946"/>
    <cellStyle name="Normal 3 6 3 4 2 2 2" xfId="31947"/>
    <cellStyle name="Normal 3 6 3 4 2 2 2 2" xfId="31948"/>
    <cellStyle name="Normal 3 6 3 4 2 2 3" xfId="31949"/>
    <cellStyle name="Normal 3 6 3 4 2 2 3 2" xfId="31950"/>
    <cellStyle name="Normal 3 6 3 4 2 2 4" xfId="31951"/>
    <cellStyle name="Normal 3 6 3 4 2 2 4 2" xfId="31952"/>
    <cellStyle name="Normal 3 6 3 4 2 2 5" xfId="31953"/>
    <cellStyle name="Normal 3 6 3 4 2 2 6" xfId="31954"/>
    <cellStyle name="Normal 3 6 3 4 2 2 7" xfId="38306"/>
    <cellStyle name="Normal 3 6 3 4 2 3" xfId="31955"/>
    <cellStyle name="Normal 3 6 3 4 2 3 2" xfId="31956"/>
    <cellStyle name="Normal 3 6 3 4 2 4" xfId="31957"/>
    <cellStyle name="Normal 3 6 3 4 2 4 2" xfId="31958"/>
    <cellStyle name="Normal 3 6 3 4 2 5" xfId="31959"/>
    <cellStyle name="Normal 3 6 3 4 2 5 2" xfId="31960"/>
    <cellStyle name="Normal 3 6 3 4 2 6" xfId="31961"/>
    <cellStyle name="Normal 3 6 3 4 2 7" xfId="31962"/>
    <cellStyle name="Normal 3 6 3 4 2 8" xfId="31963"/>
    <cellStyle name="Normal 3 6 3 4 2 9" xfId="38307"/>
    <cellStyle name="Normal 3 6 3 4 3" xfId="31964"/>
    <cellStyle name="Normal 3 6 3 4 3 2" xfId="31965"/>
    <cellStyle name="Normal 3 6 3 4 3 2 2" xfId="31966"/>
    <cellStyle name="Normal 3 6 3 4 3 3" xfId="31967"/>
    <cellStyle name="Normal 3 6 3 4 3 3 2" xfId="31968"/>
    <cellStyle name="Normal 3 6 3 4 3 4" xfId="31969"/>
    <cellStyle name="Normal 3 6 3 4 3 4 2" xfId="31970"/>
    <cellStyle name="Normal 3 6 3 4 3 5" xfId="31971"/>
    <cellStyle name="Normal 3 6 3 4 3 6" xfId="31972"/>
    <cellStyle name="Normal 3 6 3 4 3 7" xfId="38308"/>
    <cellStyle name="Normal 3 6 3 4 4" xfId="31973"/>
    <cellStyle name="Normal 3 6 3 4 4 2" xfId="31974"/>
    <cellStyle name="Normal 3 6 3 4 5" xfId="31975"/>
    <cellStyle name="Normal 3 6 3 4 5 2" xfId="31976"/>
    <cellStyle name="Normal 3 6 3 4 6" xfId="31977"/>
    <cellStyle name="Normal 3 6 3 4 6 2" xfId="31978"/>
    <cellStyle name="Normal 3 6 3 4 7" xfId="31979"/>
    <cellStyle name="Normal 3 6 3 4 8" xfId="31980"/>
    <cellStyle name="Normal 3 6 3 4 9" xfId="31981"/>
    <cellStyle name="Normal 3 6 3 5" xfId="31982"/>
    <cellStyle name="Normal 3 6 3 5 2" xfId="31983"/>
    <cellStyle name="Normal 3 6 3 5 2 2" xfId="31984"/>
    <cellStyle name="Normal 3 6 3 5 2 2 2" xfId="31985"/>
    <cellStyle name="Normal 3 6 3 5 2 3" xfId="31986"/>
    <cellStyle name="Normal 3 6 3 5 2 3 2" xfId="31987"/>
    <cellStyle name="Normal 3 6 3 5 2 4" xfId="31988"/>
    <cellStyle name="Normal 3 6 3 5 2 4 2" xfId="31989"/>
    <cellStyle name="Normal 3 6 3 5 2 5" xfId="31990"/>
    <cellStyle name="Normal 3 6 3 5 2 6" xfId="31991"/>
    <cellStyle name="Normal 3 6 3 5 2 7" xfId="38309"/>
    <cellStyle name="Normal 3 6 3 5 3" xfId="31992"/>
    <cellStyle name="Normal 3 6 3 5 3 2" xfId="31993"/>
    <cellStyle name="Normal 3 6 3 5 4" xfId="31994"/>
    <cellStyle name="Normal 3 6 3 5 4 2" xfId="31995"/>
    <cellStyle name="Normal 3 6 3 5 5" xfId="31996"/>
    <cellStyle name="Normal 3 6 3 5 5 2" xfId="31997"/>
    <cellStyle name="Normal 3 6 3 5 6" xfId="31998"/>
    <cellStyle name="Normal 3 6 3 5 7" xfId="31999"/>
    <cellStyle name="Normal 3 6 3 5 8" xfId="32000"/>
    <cellStyle name="Normal 3 6 3 5 9" xfId="38310"/>
    <cellStyle name="Normal 3 6 3 6" xfId="32001"/>
    <cellStyle name="Normal 3 6 3 6 2" xfId="32002"/>
    <cellStyle name="Normal 3 6 3 6 2 2" xfId="32003"/>
    <cellStyle name="Normal 3 6 3 6 3" xfId="32004"/>
    <cellStyle name="Normal 3 6 3 6 3 2" xfId="32005"/>
    <cellStyle name="Normal 3 6 3 6 4" xfId="32006"/>
    <cellStyle name="Normal 3 6 3 6 4 2" xfId="32007"/>
    <cellStyle name="Normal 3 6 3 6 5" xfId="32008"/>
    <cellStyle name="Normal 3 6 3 6 6" xfId="32009"/>
    <cellStyle name="Normal 3 6 3 6 7" xfId="38311"/>
    <cellStyle name="Normal 3 6 3 7" xfId="32010"/>
    <cellStyle name="Normal 3 6 3 7 2" xfId="32011"/>
    <cellStyle name="Normal 3 6 3 8" xfId="32012"/>
    <cellStyle name="Normal 3 6 3 8 2" xfId="32013"/>
    <cellStyle name="Normal 3 6 3 9" xfId="32014"/>
    <cellStyle name="Normal 3 6 3 9 2" xfId="32015"/>
    <cellStyle name="Normal 3 6 3_Actual" xfId="32016"/>
    <cellStyle name="Normal 3 6 30" xfId="32017"/>
    <cellStyle name="Normal 3 6 31" xfId="32018"/>
    <cellStyle name="Normal 3 6 32" xfId="32019"/>
    <cellStyle name="Normal 3 6 33" xfId="32020"/>
    <cellStyle name="Normal 3 6 34" xfId="38312"/>
    <cellStyle name="Normal 3 6 4" xfId="32021"/>
    <cellStyle name="Normal 3 6 4 10" xfId="32022"/>
    <cellStyle name="Normal 3 6 4 10 2" xfId="32023"/>
    <cellStyle name="Normal 3 6 4 11" xfId="32024"/>
    <cellStyle name="Normal 3 6 4 12" xfId="32025"/>
    <cellStyle name="Normal 3 6 4 13" xfId="32026"/>
    <cellStyle name="Normal 3 6 4 14" xfId="32027"/>
    <cellStyle name="Normal 3 6 4 15" xfId="32028"/>
    <cellStyle name="Normal 3 6 4 16" xfId="38313"/>
    <cellStyle name="Normal 3 6 4 2" xfId="32029"/>
    <cellStyle name="Normal 3 6 4 2 10" xfId="32030"/>
    <cellStyle name="Normal 3 6 4 2 11" xfId="32031"/>
    <cellStyle name="Normal 3 6 4 2 12" xfId="32032"/>
    <cellStyle name="Normal 3 6 4 2 13" xfId="38314"/>
    <cellStyle name="Normal 3 6 4 2 2" xfId="32033"/>
    <cellStyle name="Normal 3 6 4 2 2 2" xfId="32034"/>
    <cellStyle name="Normal 3 6 4 2 2 2 2" xfId="32035"/>
    <cellStyle name="Normal 3 6 4 2 2 2 2 2" xfId="32036"/>
    <cellStyle name="Normal 3 6 4 2 2 2 3" xfId="32037"/>
    <cellStyle name="Normal 3 6 4 2 2 2 3 2" xfId="32038"/>
    <cellStyle name="Normal 3 6 4 2 2 2 4" xfId="32039"/>
    <cellStyle name="Normal 3 6 4 2 2 2 4 2" xfId="32040"/>
    <cellStyle name="Normal 3 6 4 2 2 2 5" xfId="32041"/>
    <cellStyle name="Normal 3 6 4 2 2 2 6" xfId="32042"/>
    <cellStyle name="Normal 3 6 4 2 2 2 7" xfId="38315"/>
    <cellStyle name="Normal 3 6 4 2 2 3" xfId="32043"/>
    <cellStyle name="Normal 3 6 4 2 2 3 2" xfId="32044"/>
    <cellStyle name="Normal 3 6 4 2 2 4" xfId="32045"/>
    <cellStyle name="Normal 3 6 4 2 2 4 2" xfId="32046"/>
    <cellStyle name="Normal 3 6 4 2 2 5" xfId="32047"/>
    <cellStyle name="Normal 3 6 4 2 2 5 2" xfId="32048"/>
    <cellStyle name="Normal 3 6 4 2 2 6" xfId="32049"/>
    <cellStyle name="Normal 3 6 4 2 2 7" xfId="32050"/>
    <cellStyle name="Normal 3 6 4 2 2 8" xfId="32051"/>
    <cellStyle name="Normal 3 6 4 2 2 9" xfId="38316"/>
    <cellStyle name="Normal 3 6 4 2 3" xfId="32052"/>
    <cellStyle name="Normal 3 6 4 2 3 2" xfId="38317"/>
    <cellStyle name="Normal 3 6 4 2 3 3" xfId="38318"/>
    <cellStyle name="Normal 3 6 4 2 4" xfId="32053"/>
    <cellStyle name="Normal 3 6 4 2 4 2" xfId="32054"/>
    <cellStyle name="Normal 3 6 4 2 4 2 2" xfId="32055"/>
    <cellStyle name="Normal 3 6 4 2 4 3" xfId="32056"/>
    <cellStyle name="Normal 3 6 4 2 4 3 2" xfId="32057"/>
    <cellStyle name="Normal 3 6 4 2 4 4" xfId="32058"/>
    <cellStyle name="Normal 3 6 4 2 4 4 2" xfId="32059"/>
    <cellStyle name="Normal 3 6 4 2 4 5" xfId="32060"/>
    <cellStyle name="Normal 3 6 4 2 4 6" xfId="32061"/>
    <cellStyle name="Normal 3 6 4 2 4 7" xfId="38319"/>
    <cellStyle name="Normal 3 6 4 2 5" xfId="32062"/>
    <cellStyle name="Normal 3 6 4 2 5 2" xfId="32063"/>
    <cellStyle name="Normal 3 6 4 2 6" xfId="32064"/>
    <cellStyle name="Normal 3 6 4 2 6 2" xfId="32065"/>
    <cellStyle name="Normal 3 6 4 2 7" xfId="32066"/>
    <cellStyle name="Normal 3 6 4 2 7 2" xfId="32067"/>
    <cellStyle name="Normal 3 6 4 2 8" xfId="32068"/>
    <cellStyle name="Normal 3 6 4 2 9" xfId="32069"/>
    <cellStyle name="Normal 3 6 4 3" xfId="32070"/>
    <cellStyle name="Normal 3 6 4 3 10" xfId="32071"/>
    <cellStyle name="Normal 3 6 4 3 11" xfId="32072"/>
    <cellStyle name="Normal 3 6 4 3 12" xfId="38320"/>
    <cellStyle name="Normal 3 6 4 3 2" xfId="32073"/>
    <cellStyle name="Normal 3 6 4 3 2 2" xfId="32074"/>
    <cellStyle name="Normal 3 6 4 3 2 2 2" xfId="32075"/>
    <cellStyle name="Normal 3 6 4 3 2 2 2 2" xfId="32076"/>
    <cellStyle name="Normal 3 6 4 3 2 2 3" xfId="32077"/>
    <cellStyle name="Normal 3 6 4 3 2 2 3 2" xfId="32078"/>
    <cellStyle name="Normal 3 6 4 3 2 2 4" xfId="32079"/>
    <cellStyle name="Normal 3 6 4 3 2 2 4 2" xfId="32080"/>
    <cellStyle name="Normal 3 6 4 3 2 2 5" xfId="32081"/>
    <cellStyle name="Normal 3 6 4 3 2 2 6" xfId="32082"/>
    <cellStyle name="Normal 3 6 4 3 2 2 7" xfId="38321"/>
    <cellStyle name="Normal 3 6 4 3 2 3" xfId="32083"/>
    <cellStyle name="Normal 3 6 4 3 2 3 2" xfId="32084"/>
    <cellStyle name="Normal 3 6 4 3 2 4" xfId="32085"/>
    <cellStyle name="Normal 3 6 4 3 2 4 2" xfId="32086"/>
    <cellStyle name="Normal 3 6 4 3 2 5" xfId="32087"/>
    <cellStyle name="Normal 3 6 4 3 2 5 2" xfId="32088"/>
    <cellStyle name="Normal 3 6 4 3 2 6" xfId="32089"/>
    <cellStyle name="Normal 3 6 4 3 2 7" xfId="32090"/>
    <cellStyle name="Normal 3 6 4 3 2 8" xfId="32091"/>
    <cellStyle name="Normal 3 6 4 3 2 9" xfId="38322"/>
    <cellStyle name="Normal 3 6 4 3 3" xfId="32092"/>
    <cellStyle name="Normal 3 6 4 3 3 2" xfId="32093"/>
    <cellStyle name="Normal 3 6 4 3 3 2 2" xfId="32094"/>
    <cellStyle name="Normal 3 6 4 3 3 3" xfId="32095"/>
    <cellStyle name="Normal 3 6 4 3 3 3 2" xfId="32096"/>
    <cellStyle name="Normal 3 6 4 3 3 4" xfId="32097"/>
    <cellStyle name="Normal 3 6 4 3 3 4 2" xfId="32098"/>
    <cellStyle name="Normal 3 6 4 3 3 5" xfId="32099"/>
    <cellStyle name="Normal 3 6 4 3 3 6" xfId="32100"/>
    <cellStyle name="Normal 3 6 4 3 3 7" xfId="38323"/>
    <cellStyle name="Normal 3 6 4 3 4" xfId="32101"/>
    <cellStyle name="Normal 3 6 4 3 4 2" xfId="32102"/>
    <cellStyle name="Normal 3 6 4 3 5" xfId="32103"/>
    <cellStyle name="Normal 3 6 4 3 5 2" xfId="32104"/>
    <cellStyle name="Normal 3 6 4 3 6" xfId="32105"/>
    <cellStyle name="Normal 3 6 4 3 6 2" xfId="32106"/>
    <cellStyle name="Normal 3 6 4 3 7" xfId="32107"/>
    <cellStyle name="Normal 3 6 4 3 8" xfId="32108"/>
    <cellStyle name="Normal 3 6 4 3 9" xfId="32109"/>
    <cellStyle name="Normal 3 6 4 4" xfId="32110"/>
    <cellStyle name="Normal 3 6 4 4 10" xfId="32111"/>
    <cellStyle name="Normal 3 6 4 4 11" xfId="32112"/>
    <cellStyle name="Normal 3 6 4 4 12" xfId="38324"/>
    <cellStyle name="Normal 3 6 4 4 2" xfId="32113"/>
    <cellStyle name="Normal 3 6 4 4 2 2" xfId="32114"/>
    <cellStyle name="Normal 3 6 4 4 2 2 2" xfId="32115"/>
    <cellStyle name="Normal 3 6 4 4 2 2 2 2" xfId="32116"/>
    <cellStyle name="Normal 3 6 4 4 2 2 3" xfId="32117"/>
    <cellStyle name="Normal 3 6 4 4 2 2 3 2" xfId="32118"/>
    <cellStyle name="Normal 3 6 4 4 2 2 4" xfId="32119"/>
    <cellStyle name="Normal 3 6 4 4 2 2 4 2" xfId="32120"/>
    <cellStyle name="Normal 3 6 4 4 2 2 5" xfId="32121"/>
    <cellStyle name="Normal 3 6 4 4 2 2 6" xfId="32122"/>
    <cellStyle name="Normal 3 6 4 4 2 2 7" xfId="38325"/>
    <cellStyle name="Normal 3 6 4 4 2 3" xfId="32123"/>
    <cellStyle name="Normal 3 6 4 4 2 3 2" xfId="32124"/>
    <cellStyle name="Normal 3 6 4 4 2 4" xfId="32125"/>
    <cellStyle name="Normal 3 6 4 4 2 4 2" xfId="32126"/>
    <cellStyle name="Normal 3 6 4 4 2 5" xfId="32127"/>
    <cellStyle name="Normal 3 6 4 4 2 5 2" xfId="32128"/>
    <cellStyle name="Normal 3 6 4 4 2 6" xfId="32129"/>
    <cellStyle name="Normal 3 6 4 4 2 7" xfId="32130"/>
    <cellStyle name="Normal 3 6 4 4 2 8" xfId="32131"/>
    <cellStyle name="Normal 3 6 4 4 2 9" xfId="38326"/>
    <cellStyle name="Normal 3 6 4 4 3" xfId="32132"/>
    <cellStyle name="Normal 3 6 4 4 3 2" xfId="32133"/>
    <cellStyle name="Normal 3 6 4 4 3 2 2" xfId="32134"/>
    <cellStyle name="Normal 3 6 4 4 3 3" xfId="32135"/>
    <cellStyle name="Normal 3 6 4 4 3 3 2" xfId="32136"/>
    <cellStyle name="Normal 3 6 4 4 3 4" xfId="32137"/>
    <cellStyle name="Normal 3 6 4 4 3 4 2" xfId="32138"/>
    <cellStyle name="Normal 3 6 4 4 3 5" xfId="32139"/>
    <cellStyle name="Normal 3 6 4 4 3 6" xfId="32140"/>
    <cellStyle name="Normal 3 6 4 4 3 7" xfId="38327"/>
    <cellStyle name="Normal 3 6 4 4 4" xfId="32141"/>
    <cellStyle name="Normal 3 6 4 4 4 2" xfId="32142"/>
    <cellStyle name="Normal 3 6 4 4 5" xfId="32143"/>
    <cellStyle name="Normal 3 6 4 4 5 2" xfId="32144"/>
    <cellStyle name="Normal 3 6 4 4 6" xfId="32145"/>
    <cellStyle name="Normal 3 6 4 4 6 2" xfId="32146"/>
    <cellStyle name="Normal 3 6 4 4 7" xfId="32147"/>
    <cellStyle name="Normal 3 6 4 4 8" xfId="32148"/>
    <cellStyle name="Normal 3 6 4 4 9" xfId="32149"/>
    <cellStyle name="Normal 3 6 4 5" xfId="32150"/>
    <cellStyle name="Normal 3 6 4 5 2" xfId="32151"/>
    <cellStyle name="Normal 3 6 4 5 2 2" xfId="32152"/>
    <cellStyle name="Normal 3 6 4 5 2 2 2" xfId="32153"/>
    <cellStyle name="Normal 3 6 4 5 2 3" xfId="32154"/>
    <cellStyle name="Normal 3 6 4 5 2 3 2" xfId="32155"/>
    <cellStyle name="Normal 3 6 4 5 2 4" xfId="32156"/>
    <cellStyle name="Normal 3 6 4 5 2 4 2" xfId="32157"/>
    <cellStyle name="Normal 3 6 4 5 2 5" xfId="32158"/>
    <cellStyle name="Normal 3 6 4 5 2 6" xfId="32159"/>
    <cellStyle name="Normal 3 6 4 5 2 7" xfId="38328"/>
    <cellStyle name="Normal 3 6 4 5 3" xfId="32160"/>
    <cellStyle name="Normal 3 6 4 5 3 2" xfId="32161"/>
    <cellStyle name="Normal 3 6 4 5 4" xfId="32162"/>
    <cellStyle name="Normal 3 6 4 5 4 2" xfId="32163"/>
    <cellStyle name="Normal 3 6 4 5 5" xfId="32164"/>
    <cellStyle name="Normal 3 6 4 5 5 2" xfId="32165"/>
    <cellStyle name="Normal 3 6 4 5 6" xfId="32166"/>
    <cellStyle name="Normal 3 6 4 5 7" xfId="32167"/>
    <cellStyle name="Normal 3 6 4 5 8" xfId="32168"/>
    <cellStyle name="Normal 3 6 4 5 9" xfId="38329"/>
    <cellStyle name="Normal 3 6 4 6" xfId="32169"/>
    <cellStyle name="Normal 3 6 4 6 2" xfId="38330"/>
    <cellStyle name="Normal 3 6 4 6 3" xfId="38331"/>
    <cellStyle name="Normal 3 6 4 7" xfId="32170"/>
    <cellStyle name="Normal 3 6 4 7 2" xfId="32171"/>
    <cellStyle name="Normal 3 6 4 7 2 2" xfId="32172"/>
    <cellStyle name="Normal 3 6 4 7 3" xfId="32173"/>
    <cellStyle name="Normal 3 6 4 7 3 2" xfId="32174"/>
    <cellStyle name="Normal 3 6 4 7 4" xfId="32175"/>
    <cellStyle name="Normal 3 6 4 7 4 2" xfId="32176"/>
    <cellStyle name="Normal 3 6 4 7 5" xfId="32177"/>
    <cellStyle name="Normal 3 6 4 7 6" xfId="32178"/>
    <cellStyle name="Normal 3 6 4 7 7" xfId="38332"/>
    <cellStyle name="Normal 3 6 4 8" xfId="32179"/>
    <cellStyle name="Normal 3 6 4 8 2" xfId="32180"/>
    <cellStyle name="Normal 3 6 4 9" xfId="32181"/>
    <cellStyle name="Normal 3 6 4 9 2" xfId="32182"/>
    <cellStyle name="Normal 3 6 4_Actual" xfId="32183"/>
    <cellStyle name="Normal 3 6 5" xfId="32184"/>
    <cellStyle name="Normal 3 6 5 10" xfId="32185"/>
    <cellStyle name="Normal 3 6 5 11" xfId="32186"/>
    <cellStyle name="Normal 3 6 5 12" xfId="32187"/>
    <cellStyle name="Normal 3 6 5 13" xfId="32188"/>
    <cellStyle name="Normal 3 6 5 14" xfId="32189"/>
    <cellStyle name="Normal 3 6 5 15" xfId="38333"/>
    <cellStyle name="Normal 3 6 5 2" xfId="32190"/>
    <cellStyle name="Normal 3 6 5 2 10" xfId="32191"/>
    <cellStyle name="Normal 3 6 5 2 11" xfId="32192"/>
    <cellStyle name="Normal 3 6 5 2 12" xfId="38334"/>
    <cellStyle name="Normal 3 6 5 2 2" xfId="32193"/>
    <cellStyle name="Normal 3 6 5 2 2 2" xfId="32194"/>
    <cellStyle name="Normal 3 6 5 2 2 2 2" xfId="32195"/>
    <cellStyle name="Normal 3 6 5 2 2 2 2 2" xfId="32196"/>
    <cellStyle name="Normal 3 6 5 2 2 2 3" xfId="32197"/>
    <cellStyle name="Normal 3 6 5 2 2 2 3 2" xfId="32198"/>
    <cellStyle name="Normal 3 6 5 2 2 2 4" xfId="32199"/>
    <cellStyle name="Normal 3 6 5 2 2 2 4 2" xfId="32200"/>
    <cellStyle name="Normal 3 6 5 2 2 2 5" xfId="32201"/>
    <cellStyle name="Normal 3 6 5 2 2 2 6" xfId="32202"/>
    <cellStyle name="Normal 3 6 5 2 2 2 7" xfId="38335"/>
    <cellStyle name="Normal 3 6 5 2 2 3" xfId="32203"/>
    <cellStyle name="Normal 3 6 5 2 2 3 2" xfId="32204"/>
    <cellStyle name="Normal 3 6 5 2 2 4" xfId="32205"/>
    <cellStyle name="Normal 3 6 5 2 2 4 2" xfId="32206"/>
    <cellStyle name="Normal 3 6 5 2 2 5" xfId="32207"/>
    <cellStyle name="Normal 3 6 5 2 2 5 2" xfId="32208"/>
    <cellStyle name="Normal 3 6 5 2 2 6" xfId="32209"/>
    <cellStyle name="Normal 3 6 5 2 2 7" xfId="32210"/>
    <cellStyle name="Normal 3 6 5 2 2 8" xfId="32211"/>
    <cellStyle name="Normal 3 6 5 2 2 9" xfId="38336"/>
    <cellStyle name="Normal 3 6 5 2 3" xfId="32212"/>
    <cellStyle name="Normal 3 6 5 2 3 2" xfId="32213"/>
    <cellStyle name="Normal 3 6 5 2 3 2 2" xfId="32214"/>
    <cellStyle name="Normal 3 6 5 2 3 3" xfId="32215"/>
    <cellStyle name="Normal 3 6 5 2 3 3 2" xfId="32216"/>
    <cellStyle name="Normal 3 6 5 2 3 4" xfId="32217"/>
    <cellStyle name="Normal 3 6 5 2 3 4 2" xfId="32218"/>
    <cellStyle name="Normal 3 6 5 2 3 5" xfId="32219"/>
    <cellStyle name="Normal 3 6 5 2 3 6" xfId="32220"/>
    <cellStyle name="Normal 3 6 5 2 3 7" xfId="38337"/>
    <cellStyle name="Normal 3 6 5 2 4" xfId="32221"/>
    <cellStyle name="Normal 3 6 5 2 4 2" xfId="32222"/>
    <cellStyle name="Normal 3 6 5 2 5" xfId="32223"/>
    <cellStyle name="Normal 3 6 5 2 5 2" xfId="32224"/>
    <cellStyle name="Normal 3 6 5 2 6" xfId="32225"/>
    <cellStyle name="Normal 3 6 5 2 6 2" xfId="32226"/>
    <cellStyle name="Normal 3 6 5 2 7" xfId="32227"/>
    <cellStyle name="Normal 3 6 5 2 8" xfId="32228"/>
    <cellStyle name="Normal 3 6 5 2 9" xfId="32229"/>
    <cellStyle name="Normal 3 6 5 3" xfId="32230"/>
    <cellStyle name="Normal 3 6 5 3 10" xfId="32231"/>
    <cellStyle name="Normal 3 6 5 3 11" xfId="32232"/>
    <cellStyle name="Normal 3 6 5 3 12" xfId="38338"/>
    <cellStyle name="Normal 3 6 5 3 2" xfId="32233"/>
    <cellStyle name="Normal 3 6 5 3 2 2" xfId="32234"/>
    <cellStyle name="Normal 3 6 5 3 2 2 2" xfId="32235"/>
    <cellStyle name="Normal 3 6 5 3 2 2 2 2" xfId="32236"/>
    <cellStyle name="Normal 3 6 5 3 2 2 3" xfId="32237"/>
    <cellStyle name="Normal 3 6 5 3 2 2 3 2" xfId="32238"/>
    <cellStyle name="Normal 3 6 5 3 2 2 4" xfId="32239"/>
    <cellStyle name="Normal 3 6 5 3 2 2 4 2" xfId="32240"/>
    <cellStyle name="Normal 3 6 5 3 2 2 5" xfId="32241"/>
    <cellStyle name="Normal 3 6 5 3 2 2 6" xfId="32242"/>
    <cellStyle name="Normal 3 6 5 3 2 2 7" xfId="38339"/>
    <cellStyle name="Normal 3 6 5 3 2 3" xfId="32243"/>
    <cellStyle name="Normal 3 6 5 3 2 3 2" xfId="32244"/>
    <cellStyle name="Normal 3 6 5 3 2 4" xfId="32245"/>
    <cellStyle name="Normal 3 6 5 3 2 4 2" xfId="32246"/>
    <cellStyle name="Normal 3 6 5 3 2 5" xfId="32247"/>
    <cellStyle name="Normal 3 6 5 3 2 5 2" xfId="32248"/>
    <cellStyle name="Normal 3 6 5 3 2 6" xfId="32249"/>
    <cellStyle name="Normal 3 6 5 3 2 7" xfId="32250"/>
    <cellStyle name="Normal 3 6 5 3 2 8" xfId="32251"/>
    <cellStyle name="Normal 3 6 5 3 2 9" xfId="38340"/>
    <cellStyle name="Normal 3 6 5 3 3" xfId="32252"/>
    <cellStyle name="Normal 3 6 5 3 3 2" xfId="32253"/>
    <cellStyle name="Normal 3 6 5 3 3 2 2" xfId="32254"/>
    <cellStyle name="Normal 3 6 5 3 3 3" xfId="32255"/>
    <cellStyle name="Normal 3 6 5 3 3 3 2" xfId="32256"/>
    <cellStyle name="Normal 3 6 5 3 3 4" xfId="32257"/>
    <cellStyle name="Normal 3 6 5 3 3 4 2" xfId="32258"/>
    <cellStyle name="Normal 3 6 5 3 3 5" xfId="32259"/>
    <cellStyle name="Normal 3 6 5 3 3 6" xfId="32260"/>
    <cellStyle name="Normal 3 6 5 3 3 7" xfId="38341"/>
    <cellStyle name="Normal 3 6 5 3 4" xfId="32261"/>
    <cellStyle name="Normal 3 6 5 3 4 2" xfId="32262"/>
    <cellStyle name="Normal 3 6 5 3 5" xfId="32263"/>
    <cellStyle name="Normal 3 6 5 3 5 2" xfId="32264"/>
    <cellStyle name="Normal 3 6 5 3 6" xfId="32265"/>
    <cellStyle name="Normal 3 6 5 3 6 2" xfId="32266"/>
    <cellStyle name="Normal 3 6 5 3 7" xfId="32267"/>
    <cellStyle name="Normal 3 6 5 3 8" xfId="32268"/>
    <cellStyle name="Normal 3 6 5 3 9" xfId="32269"/>
    <cellStyle name="Normal 3 6 5 4" xfId="32270"/>
    <cellStyle name="Normal 3 6 5 4 10" xfId="32271"/>
    <cellStyle name="Normal 3 6 5 4 11" xfId="32272"/>
    <cellStyle name="Normal 3 6 5 4 12" xfId="38342"/>
    <cellStyle name="Normal 3 6 5 4 2" xfId="32273"/>
    <cellStyle name="Normal 3 6 5 4 2 2" xfId="32274"/>
    <cellStyle name="Normal 3 6 5 4 2 2 2" xfId="32275"/>
    <cellStyle name="Normal 3 6 5 4 2 2 2 2" xfId="32276"/>
    <cellStyle name="Normal 3 6 5 4 2 2 3" xfId="32277"/>
    <cellStyle name="Normal 3 6 5 4 2 2 3 2" xfId="32278"/>
    <cellStyle name="Normal 3 6 5 4 2 2 4" xfId="32279"/>
    <cellStyle name="Normal 3 6 5 4 2 2 4 2" xfId="32280"/>
    <cellStyle name="Normal 3 6 5 4 2 2 5" xfId="32281"/>
    <cellStyle name="Normal 3 6 5 4 2 2 6" xfId="32282"/>
    <cellStyle name="Normal 3 6 5 4 2 2 7" xfId="38343"/>
    <cellStyle name="Normal 3 6 5 4 2 3" xfId="32283"/>
    <cellStyle name="Normal 3 6 5 4 2 3 2" xfId="32284"/>
    <cellStyle name="Normal 3 6 5 4 2 4" xfId="32285"/>
    <cellStyle name="Normal 3 6 5 4 2 4 2" xfId="32286"/>
    <cellStyle name="Normal 3 6 5 4 2 5" xfId="32287"/>
    <cellStyle name="Normal 3 6 5 4 2 5 2" xfId="32288"/>
    <cellStyle name="Normal 3 6 5 4 2 6" xfId="32289"/>
    <cellStyle name="Normal 3 6 5 4 2 7" xfId="32290"/>
    <cellStyle name="Normal 3 6 5 4 2 8" xfId="32291"/>
    <cellStyle name="Normal 3 6 5 4 2 9" xfId="38344"/>
    <cellStyle name="Normal 3 6 5 4 3" xfId="32292"/>
    <cellStyle name="Normal 3 6 5 4 3 2" xfId="32293"/>
    <cellStyle name="Normal 3 6 5 4 3 2 2" xfId="32294"/>
    <cellStyle name="Normal 3 6 5 4 3 3" xfId="32295"/>
    <cellStyle name="Normal 3 6 5 4 3 3 2" xfId="32296"/>
    <cellStyle name="Normal 3 6 5 4 3 4" xfId="32297"/>
    <cellStyle name="Normal 3 6 5 4 3 4 2" xfId="32298"/>
    <cellStyle name="Normal 3 6 5 4 3 5" xfId="32299"/>
    <cellStyle name="Normal 3 6 5 4 3 6" xfId="32300"/>
    <cellStyle name="Normal 3 6 5 4 3 7" xfId="38345"/>
    <cellStyle name="Normal 3 6 5 4 4" xfId="32301"/>
    <cellStyle name="Normal 3 6 5 4 4 2" xfId="32302"/>
    <cellStyle name="Normal 3 6 5 4 5" xfId="32303"/>
    <cellStyle name="Normal 3 6 5 4 5 2" xfId="32304"/>
    <cellStyle name="Normal 3 6 5 4 6" xfId="32305"/>
    <cellStyle name="Normal 3 6 5 4 6 2" xfId="32306"/>
    <cellStyle name="Normal 3 6 5 4 7" xfId="32307"/>
    <cellStyle name="Normal 3 6 5 4 8" xfId="32308"/>
    <cellStyle name="Normal 3 6 5 4 9" xfId="32309"/>
    <cellStyle name="Normal 3 6 5 5" xfId="32310"/>
    <cellStyle name="Normal 3 6 5 5 2" xfId="32311"/>
    <cellStyle name="Normal 3 6 5 5 2 2" xfId="32312"/>
    <cellStyle name="Normal 3 6 5 5 2 2 2" xfId="32313"/>
    <cellStyle name="Normal 3 6 5 5 2 3" xfId="32314"/>
    <cellStyle name="Normal 3 6 5 5 2 3 2" xfId="32315"/>
    <cellStyle name="Normal 3 6 5 5 2 4" xfId="32316"/>
    <cellStyle name="Normal 3 6 5 5 2 4 2" xfId="32317"/>
    <cellStyle name="Normal 3 6 5 5 2 5" xfId="32318"/>
    <cellStyle name="Normal 3 6 5 5 2 6" xfId="32319"/>
    <cellStyle name="Normal 3 6 5 5 2 7" xfId="38346"/>
    <cellStyle name="Normal 3 6 5 5 3" xfId="32320"/>
    <cellStyle name="Normal 3 6 5 5 3 2" xfId="32321"/>
    <cellStyle name="Normal 3 6 5 5 4" xfId="32322"/>
    <cellStyle name="Normal 3 6 5 5 4 2" xfId="32323"/>
    <cellStyle name="Normal 3 6 5 5 5" xfId="32324"/>
    <cellStyle name="Normal 3 6 5 5 5 2" xfId="32325"/>
    <cellStyle name="Normal 3 6 5 5 6" xfId="32326"/>
    <cellStyle name="Normal 3 6 5 5 7" xfId="32327"/>
    <cellStyle name="Normal 3 6 5 5 8" xfId="32328"/>
    <cellStyle name="Normal 3 6 5 5 9" xfId="38347"/>
    <cellStyle name="Normal 3 6 5 6" xfId="32329"/>
    <cellStyle name="Normal 3 6 5 6 2" xfId="32330"/>
    <cellStyle name="Normal 3 6 5 6 2 2" xfId="32331"/>
    <cellStyle name="Normal 3 6 5 6 3" xfId="32332"/>
    <cellStyle name="Normal 3 6 5 6 3 2" xfId="32333"/>
    <cellStyle name="Normal 3 6 5 6 4" xfId="32334"/>
    <cellStyle name="Normal 3 6 5 6 4 2" xfId="32335"/>
    <cellStyle name="Normal 3 6 5 6 5" xfId="32336"/>
    <cellStyle name="Normal 3 6 5 6 6" xfId="32337"/>
    <cellStyle name="Normal 3 6 5 6 7" xfId="38348"/>
    <cellStyle name="Normal 3 6 5 7" xfId="32338"/>
    <cellStyle name="Normal 3 6 5 7 2" xfId="32339"/>
    <cellStyle name="Normal 3 6 5 8" xfId="32340"/>
    <cellStyle name="Normal 3 6 5 8 2" xfId="32341"/>
    <cellStyle name="Normal 3 6 5 9" xfId="32342"/>
    <cellStyle name="Normal 3 6 5 9 2" xfId="32343"/>
    <cellStyle name="Normal 3 6 5_Actual" xfId="32344"/>
    <cellStyle name="Normal 3 6 6" xfId="32345"/>
    <cellStyle name="Normal 3 6 6 10" xfId="32346"/>
    <cellStyle name="Normal 3 6 6 11" xfId="32347"/>
    <cellStyle name="Normal 3 6 6 12" xfId="32348"/>
    <cellStyle name="Normal 3 6 6 13" xfId="38349"/>
    <cellStyle name="Normal 3 6 6 2" xfId="32349"/>
    <cellStyle name="Normal 3 6 6 2 10" xfId="32350"/>
    <cellStyle name="Normal 3 6 6 2 11" xfId="32351"/>
    <cellStyle name="Normal 3 6 6 2 12" xfId="38350"/>
    <cellStyle name="Normal 3 6 6 2 2" xfId="32352"/>
    <cellStyle name="Normal 3 6 6 2 2 2" xfId="32353"/>
    <cellStyle name="Normal 3 6 6 2 2 2 2" xfId="32354"/>
    <cellStyle name="Normal 3 6 6 2 2 2 2 2" xfId="32355"/>
    <cellStyle name="Normal 3 6 6 2 2 2 3" xfId="32356"/>
    <cellStyle name="Normal 3 6 6 2 2 2 3 2" xfId="32357"/>
    <cellStyle name="Normal 3 6 6 2 2 2 4" xfId="32358"/>
    <cellStyle name="Normal 3 6 6 2 2 2 4 2" xfId="32359"/>
    <cellStyle name="Normal 3 6 6 2 2 2 5" xfId="32360"/>
    <cellStyle name="Normal 3 6 6 2 2 2 6" xfId="32361"/>
    <cellStyle name="Normal 3 6 6 2 2 2 7" xfId="38351"/>
    <cellStyle name="Normal 3 6 6 2 2 3" xfId="32362"/>
    <cellStyle name="Normal 3 6 6 2 2 3 2" xfId="32363"/>
    <cellStyle name="Normal 3 6 6 2 2 4" xfId="32364"/>
    <cellStyle name="Normal 3 6 6 2 2 4 2" xfId="32365"/>
    <cellStyle name="Normal 3 6 6 2 2 5" xfId="32366"/>
    <cellStyle name="Normal 3 6 6 2 2 5 2" xfId="32367"/>
    <cellStyle name="Normal 3 6 6 2 2 6" xfId="32368"/>
    <cellStyle name="Normal 3 6 6 2 2 7" xfId="32369"/>
    <cellStyle name="Normal 3 6 6 2 2 8" xfId="32370"/>
    <cellStyle name="Normal 3 6 6 2 2 9" xfId="38352"/>
    <cellStyle name="Normal 3 6 6 2 3" xfId="32371"/>
    <cellStyle name="Normal 3 6 6 2 3 2" xfId="32372"/>
    <cellStyle name="Normal 3 6 6 2 3 2 2" xfId="32373"/>
    <cellStyle name="Normal 3 6 6 2 3 3" xfId="32374"/>
    <cellStyle name="Normal 3 6 6 2 3 3 2" xfId="32375"/>
    <cellStyle name="Normal 3 6 6 2 3 4" xfId="32376"/>
    <cellStyle name="Normal 3 6 6 2 3 4 2" xfId="32377"/>
    <cellStyle name="Normal 3 6 6 2 3 5" xfId="32378"/>
    <cellStyle name="Normal 3 6 6 2 3 6" xfId="32379"/>
    <cellStyle name="Normal 3 6 6 2 3 7" xfId="38353"/>
    <cellStyle name="Normal 3 6 6 2 4" xfId="32380"/>
    <cellStyle name="Normal 3 6 6 2 4 2" xfId="32381"/>
    <cellStyle name="Normal 3 6 6 2 5" xfId="32382"/>
    <cellStyle name="Normal 3 6 6 2 5 2" xfId="32383"/>
    <cellStyle name="Normal 3 6 6 2 6" xfId="32384"/>
    <cellStyle name="Normal 3 6 6 2 6 2" xfId="32385"/>
    <cellStyle name="Normal 3 6 6 2 7" xfId="32386"/>
    <cellStyle name="Normal 3 6 6 2 8" xfId="32387"/>
    <cellStyle name="Normal 3 6 6 2 9" xfId="32388"/>
    <cellStyle name="Normal 3 6 6 3" xfId="32389"/>
    <cellStyle name="Normal 3 6 6 3 2" xfId="32390"/>
    <cellStyle name="Normal 3 6 6 3 2 2" xfId="32391"/>
    <cellStyle name="Normal 3 6 6 3 2 2 2" xfId="32392"/>
    <cellStyle name="Normal 3 6 6 3 2 3" xfId="32393"/>
    <cellStyle name="Normal 3 6 6 3 2 3 2" xfId="32394"/>
    <cellStyle name="Normal 3 6 6 3 2 4" xfId="32395"/>
    <cellStyle name="Normal 3 6 6 3 2 4 2" xfId="32396"/>
    <cellStyle name="Normal 3 6 6 3 2 5" xfId="32397"/>
    <cellStyle name="Normal 3 6 6 3 2 6" xfId="32398"/>
    <cellStyle name="Normal 3 6 6 3 2 7" xfId="38354"/>
    <cellStyle name="Normal 3 6 6 3 3" xfId="32399"/>
    <cellStyle name="Normal 3 6 6 3 3 2" xfId="32400"/>
    <cellStyle name="Normal 3 6 6 3 4" xfId="32401"/>
    <cellStyle name="Normal 3 6 6 3 4 2" xfId="32402"/>
    <cellStyle name="Normal 3 6 6 3 5" xfId="32403"/>
    <cellStyle name="Normal 3 6 6 3 5 2" xfId="32404"/>
    <cellStyle name="Normal 3 6 6 3 6" xfId="32405"/>
    <cellStyle name="Normal 3 6 6 3 7" xfId="32406"/>
    <cellStyle name="Normal 3 6 6 3 8" xfId="32407"/>
    <cellStyle name="Normal 3 6 6 3 9" xfId="38355"/>
    <cellStyle name="Normal 3 6 6 4" xfId="32408"/>
    <cellStyle name="Normal 3 6 6 4 2" xfId="32409"/>
    <cellStyle name="Normal 3 6 6 4 2 2" xfId="32410"/>
    <cellStyle name="Normal 3 6 6 4 3" xfId="32411"/>
    <cellStyle name="Normal 3 6 6 4 3 2" xfId="32412"/>
    <cellStyle name="Normal 3 6 6 4 4" xfId="32413"/>
    <cellStyle name="Normal 3 6 6 4 4 2" xfId="32414"/>
    <cellStyle name="Normal 3 6 6 4 5" xfId="32415"/>
    <cellStyle name="Normal 3 6 6 4 6" xfId="32416"/>
    <cellStyle name="Normal 3 6 6 4 7" xfId="38356"/>
    <cellStyle name="Normal 3 6 6 5" xfId="32417"/>
    <cellStyle name="Normal 3 6 6 5 2" xfId="32418"/>
    <cellStyle name="Normal 3 6 6 6" xfId="32419"/>
    <cellStyle name="Normal 3 6 6 6 2" xfId="32420"/>
    <cellStyle name="Normal 3 6 6 7" xfId="32421"/>
    <cellStyle name="Normal 3 6 6 7 2" xfId="32422"/>
    <cellStyle name="Normal 3 6 6 8" xfId="32423"/>
    <cellStyle name="Normal 3 6 6 9" xfId="32424"/>
    <cellStyle name="Normal 3 6 6_Actual" xfId="32425"/>
    <cellStyle name="Normal 3 6 7" xfId="32426"/>
    <cellStyle name="Normal 3 6 7 10" xfId="32427"/>
    <cellStyle name="Normal 3 6 7 11" xfId="32428"/>
    <cellStyle name="Normal 3 6 7 12" xfId="38357"/>
    <cellStyle name="Normal 3 6 7 2" xfId="32429"/>
    <cellStyle name="Normal 3 6 7 2 2" xfId="32430"/>
    <cellStyle name="Normal 3 6 7 2 2 2" xfId="32431"/>
    <cellStyle name="Normal 3 6 7 2 2 2 2" xfId="32432"/>
    <cellStyle name="Normal 3 6 7 2 2 3" xfId="32433"/>
    <cellStyle name="Normal 3 6 7 2 2 3 2" xfId="32434"/>
    <cellStyle name="Normal 3 6 7 2 2 4" xfId="32435"/>
    <cellStyle name="Normal 3 6 7 2 2 4 2" xfId="32436"/>
    <cellStyle name="Normal 3 6 7 2 2 5" xfId="32437"/>
    <cellStyle name="Normal 3 6 7 2 2 6" xfId="32438"/>
    <cellStyle name="Normal 3 6 7 2 2 7" xfId="38358"/>
    <cellStyle name="Normal 3 6 7 2 3" xfId="32439"/>
    <cellStyle name="Normal 3 6 7 2 3 2" xfId="32440"/>
    <cellStyle name="Normal 3 6 7 2 4" xfId="32441"/>
    <cellStyle name="Normal 3 6 7 2 4 2" xfId="32442"/>
    <cellStyle name="Normal 3 6 7 2 5" xfId="32443"/>
    <cellStyle name="Normal 3 6 7 2 5 2" xfId="32444"/>
    <cellStyle name="Normal 3 6 7 2 6" xfId="32445"/>
    <cellStyle name="Normal 3 6 7 2 7" xfId="32446"/>
    <cellStyle name="Normal 3 6 7 2 8" xfId="32447"/>
    <cellStyle name="Normal 3 6 7 2 9" xfId="38359"/>
    <cellStyle name="Normal 3 6 7 3" xfId="32448"/>
    <cellStyle name="Normal 3 6 7 3 2" xfId="32449"/>
    <cellStyle name="Normal 3 6 7 3 2 2" xfId="32450"/>
    <cellStyle name="Normal 3 6 7 3 3" xfId="32451"/>
    <cellStyle name="Normal 3 6 7 3 3 2" xfId="32452"/>
    <cellStyle name="Normal 3 6 7 3 4" xfId="32453"/>
    <cellStyle name="Normal 3 6 7 3 4 2" xfId="32454"/>
    <cellStyle name="Normal 3 6 7 3 5" xfId="32455"/>
    <cellStyle name="Normal 3 6 7 3 6" xfId="32456"/>
    <cellStyle name="Normal 3 6 7 3 7" xfId="38360"/>
    <cellStyle name="Normal 3 6 7 4" xfId="32457"/>
    <cellStyle name="Normal 3 6 7 4 2" xfId="32458"/>
    <cellStyle name="Normal 3 6 7 5" xfId="32459"/>
    <cellStyle name="Normal 3 6 7 5 2" xfId="32460"/>
    <cellStyle name="Normal 3 6 7 6" xfId="32461"/>
    <cellStyle name="Normal 3 6 7 6 2" xfId="32462"/>
    <cellStyle name="Normal 3 6 7 7" xfId="32463"/>
    <cellStyle name="Normal 3 6 7 8" xfId="32464"/>
    <cellStyle name="Normal 3 6 7 9" xfId="32465"/>
    <cellStyle name="Normal 3 6 8" xfId="32466"/>
    <cellStyle name="Normal 3 6 8 10" xfId="32467"/>
    <cellStyle name="Normal 3 6 8 11" xfId="32468"/>
    <cellStyle name="Normal 3 6 8 12" xfId="38361"/>
    <cellStyle name="Normal 3 6 8 2" xfId="32469"/>
    <cellStyle name="Normal 3 6 8 2 2" xfId="32470"/>
    <cellStyle name="Normal 3 6 8 2 2 2" xfId="32471"/>
    <cellStyle name="Normal 3 6 8 2 2 2 2" xfId="32472"/>
    <cellStyle name="Normal 3 6 8 2 2 3" xfId="32473"/>
    <cellStyle name="Normal 3 6 8 2 2 3 2" xfId="32474"/>
    <cellStyle name="Normal 3 6 8 2 2 4" xfId="32475"/>
    <cellStyle name="Normal 3 6 8 2 2 4 2" xfId="32476"/>
    <cellStyle name="Normal 3 6 8 2 2 5" xfId="32477"/>
    <cellStyle name="Normal 3 6 8 2 2 6" xfId="32478"/>
    <cellStyle name="Normal 3 6 8 2 2 7" xfId="38362"/>
    <cellStyle name="Normal 3 6 8 2 3" xfId="32479"/>
    <cellStyle name="Normal 3 6 8 2 3 2" xfId="32480"/>
    <cellStyle name="Normal 3 6 8 2 4" xfId="32481"/>
    <cellStyle name="Normal 3 6 8 2 4 2" xfId="32482"/>
    <cellStyle name="Normal 3 6 8 2 5" xfId="32483"/>
    <cellStyle name="Normal 3 6 8 2 5 2" xfId="32484"/>
    <cellStyle name="Normal 3 6 8 2 6" xfId="32485"/>
    <cellStyle name="Normal 3 6 8 2 7" xfId="32486"/>
    <cellStyle name="Normal 3 6 8 2 8" xfId="32487"/>
    <cellStyle name="Normal 3 6 8 2 9" xfId="38363"/>
    <cellStyle name="Normal 3 6 8 3" xfId="32488"/>
    <cellStyle name="Normal 3 6 8 3 2" xfId="32489"/>
    <cellStyle name="Normal 3 6 8 3 2 2" xfId="32490"/>
    <cellStyle name="Normal 3 6 8 3 3" xfId="32491"/>
    <cellStyle name="Normal 3 6 8 3 3 2" xfId="32492"/>
    <cellStyle name="Normal 3 6 8 3 4" xfId="32493"/>
    <cellStyle name="Normal 3 6 8 3 4 2" xfId="32494"/>
    <cellStyle name="Normal 3 6 8 3 5" xfId="32495"/>
    <cellStyle name="Normal 3 6 8 3 6" xfId="32496"/>
    <cellStyle name="Normal 3 6 8 3 7" xfId="38364"/>
    <cellStyle name="Normal 3 6 8 4" xfId="32497"/>
    <cellStyle name="Normal 3 6 8 4 2" xfId="32498"/>
    <cellStyle name="Normal 3 6 8 5" xfId="32499"/>
    <cellStyle name="Normal 3 6 8 5 2" xfId="32500"/>
    <cellStyle name="Normal 3 6 8 6" xfId="32501"/>
    <cellStyle name="Normal 3 6 8 6 2" xfId="32502"/>
    <cellStyle name="Normal 3 6 8 7" xfId="32503"/>
    <cellStyle name="Normal 3 6 8 8" xfId="32504"/>
    <cellStyle name="Normal 3 6 8 9" xfId="32505"/>
    <cellStyle name="Normal 3 6 9" xfId="32506"/>
    <cellStyle name="Normal 3 6 9 10" xfId="32507"/>
    <cellStyle name="Normal 3 6 9 11" xfId="38365"/>
    <cellStyle name="Normal 3 6 9 2" xfId="32508"/>
    <cellStyle name="Normal 3 6 9 2 2" xfId="32509"/>
    <cellStyle name="Normal 3 6 9 2 2 2" xfId="32510"/>
    <cellStyle name="Normal 3 6 9 2 3" xfId="32511"/>
    <cellStyle name="Normal 3 6 9 2 3 2" xfId="32512"/>
    <cellStyle name="Normal 3 6 9 2 4" xfId="32513"/>
    <cellStyle name="Normal 3 6 9 2 4 2" xfId="32514"/>
    <cellStyle name="Normal 3 6 9 2 5" xfId="32515"/>
    <cellStyle name="Normal 3 6 9 2 6" xfId="32516"/>
    <cellStyle name="Normal 3 6 9 2 7" xfId="38366"/>
    <cellStyle name="Normal 3 6 9 3" xfId="32517"/>
    <cellStyle name="Normal 3 6 9 3 2" xfId="32518"/>
    <cellStyle name="Normal 3 6 9 4" xfId="32519"/>
    <cellStyle name="Normal 3 6 9 4 2" xfId="32520"/>
    <cellStyle name="Normal 3 6 9 5" xfId="32521"/>
    <cellStyle name="Normal 3 6 9 5 2" xfId="32522"/>
    <cellStyle name="Normal 3 6 9 6" xfId="32523"/>
    <cellStyle name="Normal 3 6 9 7" xfId="32524"/>
    <cellStyle name="Normal 3 6 9 8" xfId="32525"/>
    <cellStyle name="Normal 3 6 9 9" xfId="32526"/>
    <cellStyle name="Normal 3 6_Actual" xfId="32527"/>
    <cellStyle name="Normal 3 60" xfId="32528"/>
    <cellStyle name="Normal 3 61" xfId="32529"/>
    <cellStyle name="Normal 3 62" xfId="32530"/>
    <cellStyle name="Normal 3 63" xfId="32531"/>
    <cellStyle name="Normal 3 64" xfId="32532"/>
    <cellStyle name="Normal 3 65" xfId="32533"/>
    <cellStyle name="Normal 3 66" xfId="32534"/>
    <cellStyle name="Normal 3 67" xfId="32535"/>
    <cellStyle name="Normal 3 68" xfId="32536"/>
    <cellStyle name="Normal 3 69" xfId="32537"/>
    <cellStyle name="Normal 3 7" xfId="32538"/>
    <cellStyle name="Normal 3 7 10" xfId="32539"/>
    <cellStyle name="Normal 3 7 10 2" xfId="32540"/>
    <cellStyle name="Normal 3 7 11" xfId="32541"/>
    <cellStyle name="Normal 3 7 12" xfId="32542"/>
    <cellStyle name="Normal 3 7 13" xfId="32543"/>
    <cellStyle name="Normal 3 7 14" xfId="32544"/>
    <cellStyle name="Normal 3 7 15" xfId="32545"/>
    <cellStyle name="Normal 3 7 16" xfId="38367"/>
    <cellStyle name="Normal 3 7 2" xfId="32546"/>
    <cellStyle name="Normal 3 7 2 10" xfId="32547"/>
    <cellStyle name="Normal 3 7 2 11" xfId="32548"/>
    <cellStyle name="Normal 3 7 2 12" xfId="32549"/>
    <cellStyle name="Normal 3 7 2 13" xfId="32550"/>
    <cellStyle name="Normal 3 7 2 14" xfId="38368"/>
    <cellStyle name="Normal 3 7 2 2" xfId="32551"/>
    <cellStyle name="Normal 3 7 2 2 2" xfId="38369"/>
    <cellStyle name="Normal 3 7 2 2 3" xfId="38370"/>
    <cellStyle name="Normal 3 7 2 3" xfId="32552"/>
    <cellStyle name="Normal 3 7 2 3 2" xfId="32553"/>
    <cellStyle name="Normal 3 7 2 3 2 2" xfId="32554"/>
    <cellStyle name="Normal 3 7 2 3 2 2 2" xfId="32555"/>
    <cellStyle name="Normal 3 7 2 3 2 3" xfId="32556"/>
    <cellStyle name="Normal 3 7 2 3 2 3 2" xfId="32557"/>
    <cellStyle name="Normal 3 7 2 3 2 4" xfId="32558"/>
    <cellStyle name="Normal 3 7 2 3 2 4 2" xfId="32559"/>
    <cellStyle name="Normal 3 7 2 3 2 5" xfId="32560"/>
    <cellStyle name="Normal 3 7 2 3 2 6" xfId="32561"/>
    <cellStyle name="Normal 3 7 2 3 2 7" xfId="38371"/>
    <cellStyle name="Normal 3 7 2 3 3" xfId="32562"/>
    <cellStyle name="Normal 3 7 2 3 3 2" xfId="32563"/>
    <cellStyle name="Normal 3 7 2 3 4" xfId="32564"/>
    <cellStyle name="Normal 3 7 2 3 4 2" xfId="32565"/>
    <cellStyle name="Normal 3 7 2 3 5" xfId="32566"/>
    <cellStyle name="Normal 3 7 2 3 5 2" xfId="32567"/>
    <cellStyle name="Normal 3 7 2 3 6" xfId="32568"/>
    <cellStyle name="Normal 3 7 2 3 7" xfId="32569"/>
    <cellStyle name="Normal 3 7 2 3 8" xfId="32570"/>
    <cellStyle name="Normal 3 7 2 3 9" xfId="38372"/>
    <cellStyle name="Normal 3 7 2 4" xfId="32571"/>
    <cellStyle name="Normal 3 7 2 4 2" xfId="38373"/>
    <cellStyle name="Normal 3 7 2 4 3" xfId="38374"/>
    <cellStyle name="Normal 3 7 2 5" xfId="32572"/>
    <cellStyle name="Normal 3 7 2 5 2" xfId="32573"/>
    <cellStyle name="Normal 3 7 2 5 2 2" xfId="32574"/>
    <cellStyle name="Normal 3 7 2 5 3" xfId="32575"/>
    <cellStyle name="Normal 3 7 2 5 3 2" xfId="32576"/>
    <cellStyle name="Normal 3 7 2 5 4" xfId="32577"/>
    <cellStyle name="Normal 3 7 2 5 4 2" xfId="32578"/>
    <cellStyle name="Normal 3 7 2 5 5" xfId="32579"/>
    <cellStyle name="Normal 3 7 2 5 6" xfId="32580"/>
    <cellStyle name="Normal 3 7 2 5 7" xfId="38375"/>
    <cellStyle name="Normal 3 7 2 6" xfId="32581"/>
    <cellStyle name="Normal 3 7 2 6 2" xfId="32582"/>
    <cellStyle name="Normal 3 7 2 7" xfId="32583"/>
    <cellStyle name="Normal 3 7 2 7 2" xfId="32584"/>
    <cellStyle name="Normal 3 7 2 8" xfId="32585"/>
    <cellStyle name="Normal 3 7 2 8 2" xfId="32586"/>
    <cellStyle name="Normal 3 7 2 9" xfId="32587"/>
    <cellStyle name="Normal 3 7 2_Actual" xfId="32588"/>
    <cellStyle name="Normal 3 7 3" xfId="32589"/>
    <cellStyle name="Normal 3 7 3 10" xfId="32590"/>
    <cellStyle name="Normal 3 7 3 11" xfId="32591"/>
    <cellStyle name="Normal 3 7 3 12" xfId="32592"/>
    <cellStyle name="Normal 3 7 3 13" xfId="38376"/>
    <cellStyle name="Normal 3 7 3 2" xfId="32593"/>
    <cellStyle name="Normal 3 7 3 2 10" xfId="32594"/>
    <cellStyle name="Normal 3 7 3 2 11" xfId="32595"/>
    <cellStyle name="Normal 3 7 3 2 12" xfId="38377"/>
    <cellStyle name="Normal 3 7 3 2 2" xfId="32596"/>
    <cellStyle name="Normal 3 7 3 2 2 2" xfId="32597"/>
    <cellStyle name="Normal 3 7 3 2 2 2 2" xfId="32598"/>
    <cellStyle name="Normal 3 7 3 2 2 2 2 2" xfId="32599"/>
    <cellStyle name="Normal 3 7 3 2 2 2 3" xfId="32600"/>
    <cellStyle name="Normal 3 7 3 2 2 2 3 2" xfId="32601"/>
    <cellStyle name="Normal 3 7 3 2 2 2 4" xfId="32602"/>
    <cellStyle name="Normal 3 7 3 2 2 2 4 2" xfId="32603"/>
    <cellStyle name="Normal 3 7 3 2 2 2 5" xfId="32604"/>
    <cellStyle name="Normal 3 7 3 2 2 2 6" xfId="32605"/>
    <cellStyle name="Normal 3 7 3 2 2 2 7" xfId="38378"/>
    <cellStyle name="Normal 3 7 3 2 2 3" xfId="32606"/>
    <cellStyle name="Normal 3 7 3 2 2 3 2" xfId="32607"/>
    <cellStyle name="Normal 3 7 3 2 2 4" xfId="32608"/>
    <cellStyle name="Normal 3 7 3 2 2 4 2" xfId="32609"/>
    <cellStyle name="Normal 3 7 3 2 2 5" xfId="32610"/>
    <cellStyle name="Normal 3 7 3 2 2 5 2" xfId="32611"/>
    <cellStyle name="Normal 3 7 3 2 2 6" xfId="32612"/>
    <cellStyle name="Normal 3 7 3 2 2 7" xfId="32613"/>
    <cellStyle name="Normal 3 7 3 2 2 8" xfId="32614"/>
    <cellStyle name="Normal 3 7 3 2 2 9" xfId="38379"/>
    <cellStyle name="Normal 3 7 3 2 3" xfId="32615"/>
    <cellStyle name="Normal 3 7 3 2 3 2" xfId="32616"/>
    <cellStyle name="Normal 3 7 3 2 3 2 2" xfId="32617"/>
    <cellStyle name="Normal 3 7 3 2 3 3" xfId="32618"/>
    <cellStyle name="Normal 3 7 3 2 3 3 2" xfId="32619"/>
    <cellStyle name="Normal 3 7 3 2 3 4" xfId="32620"/>
    <cellStyle name="Normal 3 7 3 2 3 4 2" xfId="32621"/>
    <cellStyle name="Normal 3 7 3 2 3 5" xfId="32622"/>
    <cellStyle name="Normal 3 7 3 2 3 6" xfId="32623"/>
    <cellStyle name="Normal 3 7 3 2 3 7" xfId="38380"/>
    <cellStyle name="Normal 3 7 3 2 4" xfId="32624"/>
    <cellStyle name="Normal 3 7 3 2 4 2" xfId="32625"/>
    <cellStyle name="Normal 3 7 3 2 5" xfId="32626"/>
    <cellStyle name="Normal 3 7 3 2 5 2" xfId="32627"/>
    <cellStyle name="Normal 3 7 3 2 6" xfId="32628"/>
    <cellStyle name="Normal 3 7 3 2 6 2" xfId="32629"/>
    <cellStyle name="Normal 3 7 3 2 7" xfId="32630"/>
    <cellStyle name="Normal 3 7 3 2 8" xfId="32631"/>
    <cellStyle name="Normal 3 7 3 2 9" xfId="32632"/>
    <cellStyle name="Normal 3 7 3 3" xfId="32633"/>
    <cellStyle name="Normal 3 7 3 3 2" xfId="32634"/>
    <cellStyle name="Normal 3 7 3 3 2 2" xfId="32635"/>
    <cellStyle name="Normal 3 7 3 3 2 2 2" xfId="32636"/>
    <cellStyle name="Normal 3 7 3 3 2 3" xfId="32637"/>
    <cellStyle name="Normal 3 7 3 3 2 3 2" xfId="32638"/>
    <cellStyle name="Normal 3 7 3 3 2 4" xfId="32639"/>
    <cellStyle name="Normal 3 7 3 3 2 4 2" xfId="32640"/>
    <cellStyle name="Normal 3 7 3 3 2 5" xfId="32641"/>
    <cellStyle name="Normal 3 7 3 3 2 6" xfId="32642"/>
    <cellStyle name="Normal 3 7 3 3 2 7" xfId="38381"/>
    <cellStyle name="Normal 3 7 3 3 3" xfId="32643"/>
    <cellStyle name="Normal 3 7 3 3 3 2" xfId="32644"/>
    <cellStyle name="Normal 3 7 3 3 4" xfId="32645"/>
    <cellStyle name="Normal 3 7 3 3 4 2" xfId="32646"/>
    <cellStyle name="Normal 3 7 3 3 5" xfId="32647"/>
    <cellStyle name="Normal 3 7 3 3 5 2" xfId="32648"/>
    <cellStyle name="Normal 3 7 3 3 6" xfId="32649"/>
    <cellStyle name="Normal 3 7 3 3 7" xfId="32650"/>
    <cellStyle name="Normal 3 7 3 3 8" xfId="32651"/>
    <cellStyle name="Normal 3 7 3 3 9" xfId="38382"/>
    <cellStyle name="Normal 3 7 3 4" xfId="32652"/>
    <cellStyle name="Normal 3 7 3 4 2" xfId="32653"/>
    <cellStyle name="Normal 3 7 3 4 2 2" xfId="32654"/>
    <cellStyle name="Normal 3 7 3 4 3" xfId="32655"/>
    <cellStyle name="Normal 3 7 3 4 3 2" xfId="32656"/>
    <cellStyle name="Normal 3 7 3 4 4" xfId="32657"/>
    <cellStyle name="Normal 3 7 3 4 4 2" xfId="32658"/>
    <cellStyle name="Normal 3 7 3 4 5" xfId="32659"/>
    <cellStyle name="Normal 3 7 3 4 6" xfId="32660"/>
    <cellStyle name="Normal 3 7 3 4 7" xfId="38383"/>
    <cellStyle name="Normal 3 7 3 5" xfId="32661"/>
    <cellStyle name="Normal 3 7 3 5 2" xfId="32662"/>
    <cellStyle name="Normal 3 7 3 6" xfId="32663"/>
    <cellStyle name="Normal 3 7 3 6 2" xfId="32664"/>
    <cellStyle name="Normal 3 7 3 7" xfId="32665"/>
    <cellStyle name="Normal 3 7 3 7 2" xfId="32666"/>
    <cellStyle name="Normal 3 7 3 8" xfId="32667"/>
    <cellStyle name="Normal 3 7 3 9" xfId="32668"/>
    <cellStyle name="Normal 3 7 3_Actual" xfId="32669"/>
    <cellStyle name="Normal 3 7 4" xfId="32670"/>
    <cellStyle name="Normal 3 7 4 10" xfId="32671"/>
    <cellStyle name="Normal 3 7 4 11" xfId="32672"/>
    <cellStyle name="Normal 3 7 4 12" xfId="38384"/>
    <cellStyle name="Normal 3 7 4 2" xfId="32673"/>
    <cellStyle name="Normal 3 7 4 2 2" xfId="32674"/>
    <cellStyle name="Normal 3 7 4 2 2 2" xfId="32675"/>
    <cellStyle name="Normal 3 7 4 2 2 2 2" xfId="32676"/>
    <cellStyle name="Normal 3 7 4 2 2 3" xfId="32677"/>
    <cellStyle name="Normal 3 7 4 2 2 3 2" xfId="32678"/>
    <cellStyle name="Normal 3 7 4 2 2 4" xfId="32679"/>
    <cellStyle name="Normal 3 7 4 2 2 4 2" xfId="32680"/>
    <cellStyle name="Normal 3 7 4 2 2 5" xfId="32681"/>
    <cellStyle name="Normal 3 7 4 2 2 6" xfId="32682"/>
    <cellStyle name="Normal 3 7 4 2 2 7" xfId="38385"/>
    <cellStyle name="Normal 3 7 4 2 3" xfId="32683"/>
    <cellStyle name="Normal 3 7 4 2 3 2" xfId="32684"/>
    <cellStyle name="Normal 3 7 4 2 4" xfId="32685"/>
    <cellStyle name="Normal 3 7 4 2 4 2" xfId="32686"/>
    <cellStyle name="Normal 3 7 4 2 5" xfId="32687"/>
    <cellStyle name="Normal 3 7 4 2 5 2" xfId="32688"/>
    <cellStyle name="Normal 3 7 4 2 6" xfId="32689"/>
    <cellStyle name="Normal 3 7 4 2 7" xfId="32690"/>
    <cellStyle name="Normal 3 7 4 2 8" xfId="32691"/>
    <cellStyle name="Normal 3 7 4 2 9" xfId="38386"/>
    <cellStyle name="Normal 3 7 4 3" xfId="32692"/>
    <cellStyle name="Normal 3 7 4 3 2" xfId="32693"/>
    <cellStyle name="Normal 3 7 4 3 2 2" xfId="32694"/>
    <cellStyle name="Normal 3 7 4 3 3" xfId="32695"/>
    <cellStyle name="Normal 3 7 4 3 3 2" xfId="32696"/>
    <cellStyle name="Normal 3 7 4 3 4" xfId="32697"/>
    <cellStyle name="Normal 3 7 4 3 4 2" xfId="32698"/>
    <cellStyle name="Normal 3 7 4 3 5" xfId="32699"/>
    <cellStyle name="Normal 3 7 4 3 6" xfId="32700"/>
    <cellStyle name="Normal 3 7 4 3 7" xfId="38387"/>
    <cellStyle name="Normal 3 7 4 4" xfId="32701"/>
    <cellStyle name="Normal 3 7 4 4 2" xfId="32702"/>
    <cellStyle name="Normal 3 7 4 5" xfId="32703"/>
    <cellStyle name="Normal 3 7 4 5 2" xfId="32704"/>
    <cellStyle name="Normal 3 7 4 6" xfId="32705"/>
    <cellStyle name="Normal 3 7 4 6 2" xfId="32706"/>
    <cellStyle name="Normal 3 7 4 7" xfId="32707"/>
    <cellStyle name="Normal 3 7 4 8" xfId="32708"/>
    <cellStyle name="Normal 3 7 4 9" xfId="32709"/>
    <cellStyle name="Normal 3 7 5" xfId="32710"/>
    <cellStyle name="Normal 3 7 5 10" xfId="32711"/>
    <cellStyle name="Normal 3 7 5 11" xfId="32712"/>
    <cellStyle name="Normal 3 7 5 12" xfId="38388"/>
    <cellStyle name="Normal 3 7 5 2" xfId="32713"/>
    <cellStyle name="Normal 3 7 5 2 2" xfId="32714"/>
    <cellStyle name="Normal 3 7 5 2 2 2" xfId="32715"/>
    <cellStyle name="Normal 3 7 5 2 2 2 2" xfId="32716"/>
    <cellStyle name="Normal 3 7 5 2 2 3" xfId="32717"/>
    <cellStyle name="Normal 3 7 5 2 2 3 2" xfId="32718"/>
    <cellStyle name="Normal 3 7 5 2 2 4" xfId="32719"/>
    <cellStyle name="Normal 3 7 5 2 2 4 2" xfId="32720"/>
    <cellStyle name="Normal 3 7 5 2 2 5" xfId="32721"/>
    <cellStyle name="Normal 3 7 5 2 2 6" xfId="32722"/>
    <cellStyle name="Normal 3 7 5 2 2 7" xfId="38389"/>
    <cellStyle name="Normal 3 7 5 2 3" xfId="32723"/>
    <cellStyle name="Normal 3 7 5 2 3 2" xfId="32724"/>
    <cellStyle name="Normal 3 7 5 2 4" xfId="32725"/>
    <cellStyle name="Normal 3 7 5 2 4 2" xfId="32726"/>
    <cellStyle name="Normal 3 7 5 2 5" xfId="32727"/>
    <cellStyle name="Normal 3 7 5 2 5 2" xfId="32728"/>
    <cellStyle name="Normal 3 7 5 2 6" xfId="32729"/>
    <cellStyle name="Normal 3 7 5 2 7" xfId="32730"/>
    <cellStyle name="Normal 3 7 5 2 8" xfId="32731"/>
    <cellStyle name="Normal 3 7 5 2 9" xfId="38390"/>
    <cellStyle name="Normal 3 7 5 3" xfId="32732"/>
    <cellStyle name="Normal 3 7 5 3 2" xfId="32733"/>
    <cellStyle name="Normal 3 7 5 3 2 2" xfId="32734"/>
    <cellStyle name="Normal 3 7 5 3 3" xfId="32735"/>
    <cellStyle name="Normal 3 7 5 3 3 2" xfId="32736"/>
    <cellStyle name="Normal 3 7 5 3 4" xfId="32737"/>
    <cellStyle name="Normal 3 7 5 3 4 2" xfId="32738"/>
    <cellStyle name="Normal 3 7 5 3 5" xfId="32739"/>
    <cellStyle name="Normal 3 7 5 3 6" xfId="32740"/>
    <cellStyle name="Normal 3 7 5 3 7" xfId="38391"/>
    <cellStyle name="Normal 3 7 5 4" xfId="32741"/>
    <cellStyle name="Normal 3 7 5 4 2" xfId="32742"/>
    <cellStyle name="Normal 3 7 5 5" xfId="32743"/>
    <cellStyle name="Normal 3 7 5 5 2" xfId="32744"/>
    <cellStyle name="Normal 3 7 5 6" xfId="32745"/>
    <cellStyle name="Normal 3 7 5 6 2" xfId="32746"/>
    <cellStyle name="Normal 3 7 5 7" xfId="32747"/>
    <cellStyle name="Normal 3 7 5 8" xfId="32748"/>
    <cellStyle name="Normal 3 7 5 9" xfId="32749"/>
    <cellStyle name="Normal 3 7 6" xfId="32750"/>
    <cellStyle name="Normal 3 7 6 2" xfId="32751"/>
    <cellStyle name="Normal 3 7 6 2 2" xfId="32752"/>
    <cellStyle name="Normal 3 7 6 2 2 2" xfId="32753"/>
    <cellStyle name="Normal 3 7 6 2 3" xfId="32754"/>
    <cellStyle name="Normal 3 7 6 2 3 2" xfId="32755"/>
    <cellStyle name="Normal 3 7 6 2 4" xfId="32756"/>
    <cellStyle name="Normal 3 7 6 2 4 2" xfId="32757"/>
    <cellStyle name="Normal 3 7 6 2 5" xfId="32758"/>
    <cellStyle name="Normal 3 7 6 2 6" xfId="32759"/>
    <cellStyle name="Normal 3 7 6 2 7" xfId="38392"/>
    <cellStyle name="Normal 3 7 6 3" xfId="32760"/>
    <cellStyle name="Normal 3 7 6 3 2" xfId="32761"/>
    <cellStyle name="Normal 3 7 6 4" xfId="32762"/>
    <cellStyle name="Normal 3 7 6 4 2" xfId="32763"/>
    <cellStyle name="Normal 3 7 6 5" xfId="32764"/>
    <cellStyle name="Normal 3 7 6 5 2" xfId="32765"/>
    <cellStyle name="Normal 3 7 6 6" xfId="32766"/>
    <cellStyle name="Normal 3 7 6 7" xfId="32767"/>
    <cellStyle name="Normal 3 7 6 8" xfId="32768"/>
    <cellStyle name="Normal 3 7 6 9" xfId="38393"/>
    <cellStyle name="Normal 3 7 7" xfId="32769"/>
    <cellStyle name="Normal 3 7 7 2" xfId="32770"/>
    <cellStyle name="Normal 3 7 7 2 2" xfId="32771"/>
    <cellStyle name="Normal 3 7 7 3" xfId="32772"/>
    <cellStyle name="Normal 3 7 7 3 2" xfId="32773"/>
    <cellStyle name="Normal 3 7 7 4" xfId="32774"/>
    <cellStyle name="Normal 3 7 7 4 2" xfId="32775"/>
    <cellStyle name="Normal 3 7 7 5" xfId="32776"/>
    <cellStyle name="Normal 3 7 7 6" xfId="32777"/>
    <cellStyle name="Normal 3 7 7 7" xfId="38394"/>
    <cellStyle name="Normal 3 7 8" xfId="32778"/>
    <cellStyle name="Normal 3 7 8 2" xfId="32779"/>
    <cellStyle name="Normal 3 7 9" xfId="32780"/>
    <cellStyle name="Normal 3 7 9 2" xfId="32781"/>
    <cellStyle name="Normal 3 7_Actual" xfId="32782"/>
    <cellStyle name="Normal 3 70" xfId="32783"/>
    <cellStyle name="Normal 3 71" xfId="32784"/>
    <cellStyle name="Normal 3 72" xfId="32785"/>
    <cellStyle name="Normal 3 73" xfId="32786"/>
    <cellStyle name="Normal 3 74" xfId="32787"/>
    <cellStyle name="Normal 3 75" xfId="32788"/>
    <cellStyle name="Normal 3 76" xfId="32789"/>
    <cellStyle name="Normal 3 77" xfId="32790"/>
    <cellStyle name="Normal 3 78" xfId="32791"/>
    <cellStyle name="Normal 3 79" xfId="32792"/>
    <cellStyle name="Normal 3 8" xfId="32793"/>
    <cellStyle name="Normal 3 8 10" xfId="32794"/>
    <cellStyle name="Normal 3 8 10 2" xfId="32795"/>
    <cellStyle name="Normal 3 8 11" xfId="32796"/>
    <cellStyle name="Normal 3 8 12" xfId="32797"/>
    <cellStyle name="Normal 3 8 13" xfId="32798"/>
    <cellStyle name="Normal 3 8 14" xfId="32799"/>
    <cellStyle name="Normal 3 8 15" xfId="32800"/>
    <cellStyle name="Normal 3 8 16" xfId="38395"/>
    <cellStyle name="Normal 3 8 2" xfId="32801"/>
    <cellStyle name="Normal 3 8 2 10" xfId="32802"/>
    <cellStyle name="Normal 3 8 2 11" xfId="32803"/>
    <cellStyle name="Normal 3 8 2 12" xfId="32804"/>
    <cellStyle name="Normal 3 8 2 13" xfId="32805"/>
    <cellStyle name="Normal 3 8 2 14" xfId="38396"/>
    <cellStyle name="Normal 3 8 2 2" xfId="32806"/>
    <cellStyle name="Normal 3 8 2 2 2" xfId="38397"/>
    <cellStyle name="Normal 3 8 2 2 3" xfId="38398"/>
    <cellStyle name="Normal 3 8 2 3" xfId="32807"/>
    <cellStyle name="Normal 3 8 2 3 2" xfId="32808"/>
    <cellStyle name="Normal 3 8 2 3 2 2" xfId="32809"/>
    <cellStyle name="Normal 3 8 2 3 2 2 2" xfId="32810"/>
    <cellStyle name="Normal 3 8 2 3 2 3" xfId="32811"/>
    <cellStyle name="Normal 3 8 2 3 2 3 2" xfId="32812"/>
    <cellStyle name="Normal 3 8 2 3 2 4" xfId="32813"/>
    <cellStyle name="Normal 3 8 2 3 2 4 2" xfId="32814"/>
    <cellStyle name="Normal 3 8 2 3 2 5" xfId="32815"/>
    <cellStyle name="Normal 3 8 2 3 2 6" xfId="32816"/>
    <cellStyle name="Normal 3 8 2 3 2 7" xfId="38399"/>
    <cellStyle name="Normal 3 8 2 3 3" xfId="32817"/>
    <cellStyle name="Normal 3 8 2 3 3 2" xfId="32818"/>
    <cellStyle name="Normal 3 8 2 3 4" xfId="32819"/>
    <cellStyle name="Normal 3 8 2 3 4 2" xfId="32820"/>
    <cellStyle name="Normal 3 8 2 3 5" xfId="32821"/>
    <cellStyle name="Normal 3 8 2 3 5 2" xfId="32822"/>
    <cellStyle name="Normal 3 8 2 3 6" xfId="32823"/>
    <cellStyle name="Normal 3 8 2 3 7" xfId="32824"/>
    <cellStyle name="Normal 3 8 2 3 8" xfId="32825"/>
    <cellStyle name="Normal 3 8 2 3 9" xfId="38400"/>
    <cellStyle name="Normal 3 8 2 4" xfId="32826"/>
    <cellStyle name="Normal 3 8 2 4 2" xfId="38401"/>
    <cellStyle name="Normal 3 8 2 4 3" xfId="38402"/>
    <cellStyle name="Normal 3 8 2 5" xfId="32827"/>
    <cellStyle name="Normal 3 8 2 5 2" xfId="32828"/>
    <cellStyle name="Normal 3 8 2 5 2 2" xfId="32829"/>
    <cellStyle name="Normal 3 8 2 5 3" xfId="32830"/>
    <cellStyle name="Normal 3 8 2 5 3 2" xfId="32831"/>
    <cellStyle name="Normal 3 8 2 5 4" xfId="32832"/>
    <cellStyle name="Normal 3 8 2 5 4 2" xfId="32833"/>
    <cellStyle name="Normal 3 8 2 5 5" xfId="32834"/>
    <cellStyle name="Normal 3 8 2 5 6" xfId="32835"/>
    <cellStyle name="Normal 3 8 2 5 7" xfId="38403"/>
    <cellStyle name="Normal 3 8 2 6" xfId="32836"/>
    <cellStyle name="Normal 3 8 2 6 2" xfId="32837"/>
    <cellStyle name="Normal 3 8 2 7" xfId="32838"/>
    <cellStyle name="Normal 3 8 2 7 2" xfId="32839"/>
    <cellStyle name="Normal 3 8 2 8" xfId="32840"/>
    <cellStyle name="Normal 3 8 2 8 2" xfId="32841"/>
    <cellStyle name="Normal 3 8 2 9" xfId="32842"/>
    <cellStyle name="Normal 3 8 2_Actual" xfId="32843"/>
    <cellStyle name="Normal 3 8 3" xfId="32844"/>
    <cellStyle name="Normal 3 8 3 10" xfId="32845"/>
    <cellStyle name="Normal 3 8 3 11" xfId="32846"/>
    <cellStyle name="Normal 3 8 3 12" xfId="32847"/>
    <cellStyle name="Normal 3 8 3 13" xfId="38404"/>
    <cellStyle name="Normal 3 8 3 2" xfId="32848"/>
    <cellStyle name="Normal 3 8 3 2 10" xfId="32849"/>
    <cellStyle name="Normal 3 8 3 2 11" xfId="32850"/>
    <cellStyle name="Normal 3 8 3 2 12" xfId="38405"/>
    <cellStyle name="Normal 3 8 3 2 2" xfId="32851"/>
    <cellStyle name="Normal 3 8 3 2 2 2" xfId="32852"/>
    <cellStyle name="Normal 3 8 3 2 2 2 2" xfId="32853"/>
    <cellStyle name="Normal 3 8 3 2 2 2 2 2" xfId="32854"/>
    <cellStyle name="Normal 3 8 3 2 2 2 3" xfId="32855"/>
    <cellStyle name="Normal 3 8 3 2 2 2 3 2" xfId="32856"/>
    <cellStyle name="Normal 3 8 3 2 2 2 4" xfId="32857"/>
    <cellStyle name="Normal 3 8 3 2 2 2 4 2" xfId="32858"/>
    <cellStyle name="Normal 3 8 3 2 2 2 5" xfId="32859"/>
    <cellStyle name="Normal 3 8 3 2 2 2 6" xfId="32860"/>
    <cellStyle name="Normal 3 8 3 2 2 2 7" xfId="38406"/>
    <cellStyle name="Normal 3 8 3 2 2 3" xfId="32861"/>
    <cellStyle name="Normal 3 8 3 2 2 3 2" xfId="32862"/>
    <cellStyle name="Normal 3 8 3 2 2 4" xfId="32863"/>
    <cellStyle name="Normal 3 8 3 2 2 4 2" xfId="32864"/>
    <cellStyle name="Normal 3 8 3 2 2 5" xfId="32865"/>
    <cellStyle name="Normal 3 8 3 2 2 5 2" xfId="32866"/>
    <cellStyle name="Normal 3 8 3 2 2 6" xfId="32867"/>
    <cellStyle name="Normal 3 8 3 2 2 7" xfId="32868"/>
    <cellStyle name="Normal 3 8 3 2 2 8" xfId="32869"/>
    <cellStyle name="Normal 3 8 3 2 2 9" xfId="38407"/>
    <cellStyle name="Normal 3 8 3 2 3" xfId="32870"/>
    <cellStyle name="Normal 3 8 3 2 3 2" xfId="32871"/>
    <cellStyle name="Normal 3 8 3 2 3 2 2" xfId="32872"/>
    <cellStyle name="Normal 3 8 3 2 3 3" xfId="32873"/>
    <cellStyle name="Normal 3 8 3 2 3 3 2" xfId="32874"/>
    <cellStyle name="Normal 3 8 3 2 3 4" xfId="32875"/>
    <cellStyle name="Normal 3 8 3 2 3 4 2" xfId="32876"/>
    <cellStyle name="Normal 3 8 3 2 3 5" xfId="32877"/>
    <cellStyle name="Normal 3 8 3 2 3 6" xfId="32878"/>
    <cellStyle name="Normal 3 8 3 2 3 7" xfId="38408"/>
    <cellStyle name="Normal 3 8 3 2 4" xfId="32879"/>
    <cellStyle name="Normal 3 8 3 2 4 2" xfId="32880"/>
    <cellStyle name="Normal 3 8 3 2 5" xfId="32881"/>
    <cellStyle name="Normal 3 8 3 2 5 2" xfId="32882"/>
    <cellStyle name="Normal 3 8 3 2 6" xfId="32883"/>
    <cellStyle name="Normal 3 8 3 2 6 2" xfId="32884"/>
    <cellStyle name="Normal 3 8 3 2 7" xfId="32885"/>
    <cellStyle name="Normal 3 8 3 2 8" xfId="32886"/>
    <cellStyle name="Normal 3 8 3 2 9" xfId="32887"/>
    <cellStyle name="Normal 3 8 3 3" xfId="32888"/>
    <cellStyle name="Normal 3 8 3 3 2" xfId="32889"/>
    <cellStyle name="Normal 3 8 3 3 2 2" xfId="32890"/>
    <cellStyle name="Normal 3 8 3 3 2 2 2" xfId="32891"/>
    <cellStyle name="Normal 3 8 3 3 2 3" xfId="32892"/>
    <cellStyle name="Normal 3 8 3 3 2 3 2" xfId="32893"/>
    <cellStyle name="Normal 3 8 3 3 2 4" xfId="32894"/>
    <cellStyle name="Normal 3 8 3 3 2 4 2" xfId="32895"/>
    <cellStyle name="Normal 3 8 3 3 2 5" xfId="32896"/>
    <cellStyle name="Normal 3 8 3 3 2 6" xfId="32897"/>
    <cellStyle name="Normal 3 8 3 3 2 7" xfId="38409"/>
    <cellStyle name="Normal 3 8 3 3 3" xfId="32898"/>
    <cellStyle name="Normal 3 8 3 3 3 2" xfId="32899"/>
    <cellStyle name="Normal 3 8 3 3 4" xfId="32900"/>
    <cellStyle name="Normal 3 8 3 3 4 2" xfId="32901"/>
    <cellStyle name="Normal 3 8 3 3 5" xfId="32902"/>
    <cellStyle name="Normal 3 8 3 3 5 2" xfId="32903"/>
    <cellStyle name="Normal 3 8 3 3 6" xfId="32904"/>
    <cellStyle name="Normal 3 8 3 3 7" xfId="32905"/>
    <cellStyle name="Normal 3 8 3 3 8" xfId="32906"/>
    <cellStyle name="Normal 3 8 3 3 9" xfId="38410"/>
    <cellStyle name="Normal 3 8 3 4" xfId="32907"/>
    <cellStyle name="Normal 3 8 3 4 2" xfId="32908"/>
    <cellStyle name="Normal 3 8 3 4 2 2" xfId="32909"/>
    <cellStyle name="Normal 3 8 3 4 3" xfId="32910"/>
    <cellStyle name="Normal 3 8 3 4 3 2" xfId="32911"/>
    <cellStyle name="Normal 3 8 3 4 4" xfId="32912"/>
    <cellStyle name="Normal 3 8 3 4 4 2" xfId="32913"/>
    <cellStyle name="Normal 3 8 3 4 5" xfId="32914"/>
    <cellStyle name="Normal 3 8 3 4 6" xfId="32915"/>
    <cellStyle name="Normal 3 8 3 4 7" xfId="38411"/>
    <cellStyle name="Normal 3 8 3 5" xfId="32916"/>
    <cellStyle name="Normal 3 8 3 5 2" xfId="32917"/>
    <cellStyle name="Normal 3 8 3 6" xfId="32918"/>
    <cellStyle name="Normal 3 8 3 6 2" xfId="32919"/>
    <cellStyle name="Normal 3 8 3 7" xfId="32920"/>
    <cellStyle name="Normal 3 8 3 7 2" xfId="32921"/>
    <cellStyle name="Normal 3 8 3 8" xfId="32922"/>
    <cellStyle name="Normal 3 8 3 9" xfId="32923"/>
    <cellStyle name="Normal 3 8 3_Actual" xfId="32924"/>
    <cellStyle name="Normal 3 8 4" xfId="32925"/>
    <cellStyle name="Normal 3 8 4 10" xfId="32926"/>
    <cellStyle name="Normal 3 8 4 11" xfId="32927"/>
    <cellStyle name="Normal 3 8 4 12" xfId="38412"/>
    <cellStyle name="Normal 3 8 4 2" xfId="32928"/>
    <cellStyle name="Normal 3 8 4 2 2" xfId="32929"/>
    <cellStyle name="Normal 3 8 4 2 2 2" xfId="32930"/>
    <cellStyle name="Normal 3 8 4 2 2 2 2" xfId="32931"/>
    <cellStyle name="Normal 3 8 4 2 2 3" xfId="32932"/>
    <cellStyle name="Normal 3 8 4 2 2 3 2" xfId="32933"/>
    <cellStyle name="Normal 3 8 4 2 2 4" xfId="32934"/>
    <cellStyle name="Normal 3 8 4 2 2 4 2" xfId="32935"/>
    <cellStyle name="Normal 3 8 4 2 2 5" xfId="32936"/>
    <cellStyle name="Normal 3 8 4 2 2 6" xfId="32937"/>
    <cellStyle name="Normal 3 8 4 2 2 7" xfId="38413"/>
    <cellStyle name="Normal 3 8 4 2 3" xfId="32938"/>
    <cellStyle name="Normal 3 8 4 2 3 2" xfId="32939"/>
    <cellStyle name="Normal 3 8 4 2 4" xfId="32940"/>
    <cellStyle name="Normal 3 8 4 2 4 2" xfId="32941"/>
    <cellStyle name="Normal 3 8 4 2 5" xfId="32942"/>
    <cellStyle name="Normal 3 8 4 2 5 2" xfId="32943"/>
    <cellStyle name="Normal 3 8 4 2 6" xfId="32944"/>
    <cellStyle name="Normal 3 8 4 2 7" xfId="32945"/>
    <cellStyle name="Normal 3 8 4 2 8" xfId="32946"/>
    <cellStyle name="Normal 3 8 4 2 9" xfId="38414"/>
    <cellStyle name="Normal 3 8 4 3" xfId="32947"/>
    <cellStyle name="Normal 3 8 4 3 2" xfId="32948"/>
    <cellStyle name="Normal 3 8 4 3 2 2" xfId="32949"/>
    <cellStyle name="Normal 3 8 4 3 3" xfId="32950"/>
    <cellStyle name="Normal 3 8 4 3 3 2" xfId="32951"/>
    <cellStyle name="Normal 3 8 4 3 4" xfId="32952"/>
    <cellStyle name="Normal 3 8 4 3 4 2" xfId="32953"/>
    <cellStyle name="Normal 3 8 4 3 5" xfId="32954"/>
    <cellStyle name="Normal 3 8 4 3 6" xfId="32955"/>
    <cellStyle name="Normal 3 8 4 3 7" xfId="38415"/>
    <cellStyle name="Normal 3 8 4 4" xfId="32956"/>
    <cellStyle name="Normal 3 8 4 4 2" xfId="32957"/>
    <cellStyle name="Normal 3 8 4 5" xfId="32958"/>
    <cellStyle name="Normal 3 8 4 5 2" xfId="32959"/>
    <cellStyle name="Normal 3 8 4 6" xfId="32960"/>
    <cellStyle name="Normal 3 8 4 6 2" xfId="32961"/>
    <cellStyle name="Normal 3 8 4 7" xfId="32962"/>
    <cellStyle name="Normal 3 8 4 8" xfId="32963"/>
    <cellStyle name="Normal 3 8 4 9" xfId="32964"/>
    <cellStyle name="Normal 3 8 5" xfId="32965"/>
    <cellStyle name="Normal 3 8 5 10" xfId="32966"/>
    <cellStyle name="Normal 3 8 5 11" xfId="32967"/>
    <cellStyle name="Normal 3 8 5 12" xfId="38416"/>
    <cellStyle name="Normal 3 8 5 2" xfId="32968"/>
    <cellStyle name="Normal 3 8 5 2 2" xfId="32969"/>
    <cellStyle name="Normal 3 8 5 2 2 2" xfId="32970"/>
    <cellStyle name="Normal 3 8 5 2 2 2 2" xfId="32971"/>
    <cellStyle name="Normal 3 8 5 2 2 3" xfId="32972"/>
    <cellStyle name="Normal 3 8 5 2 2 3 2" xfId="32973"/>
    <cellStyle name="Normal 3 8 5 2 2 4" xfId="32974"/>
    <cellStyle name="Normal 3 8 5 2 2 4 2" xfId="32975"/>
    <cellStyle name="Normal 3 8 5 2 2 5" xfId="32976"/>
    <cellStyle name="Normal 3 8 5 2 2 6" xfId="32977"/>
    <cellStyle name="Normal 3 8 5 2 2 7" xfId="38417"/>
    <cellStyle name="Normal 3 8 5 2 3" xfId="32978"/>
    <cellStyle name="Normal 3 8 5 2 3 2" xfId="32979"/>
    <cellStyle name="Normal 3 8 5 2 4" xfId="32980"/>
    <cellStyle name="Normal 3 8 5 2 4 2" xfId="32981"/>
    <cellStyle name="Normal 3 8 5 2 5" xfId="32982"/>
    <cellStyle name="Normal 3 8 5 2 5 2" xfId="32983"/>
    <cellStyle name="Normal 3 8 5 2 6" xfId="32984"/>
    <cellStyle name="Normal 3 8 5 2 7" xfId="32985"/>
    <cellStyle name="Normal 3 8 5 2 8" xfId="32986"/>
    <cellStyle name="Normal 3 8 5 2 9" xfId="38418"/>
    <cellStyle name="Normal 3 8 5 3" xfId="32987"/>
    <cellStyle name="Normal 3 8 5 3 2" xfId="32988"/>
    <cellStyle name="Normal 3 8 5 3 2 2" xfId="32989"/>
    <cellStyle name="Normal 3 8 5 3 3" xfId="32990"/>
    <cellStyle name="Normal 3 8 5 3 3 2" xfId="32991"/>
    <cellStyle name="Normal 3 8 5 3 4" xfId="32992"/>
    <cellStyle name="Normal 3 8 5 3 4 2" xfId="32993"/>
    <cellStyle name="Normal 3 8 5 3 5" xfId="32994"/>
    <cellStyle name="Normal 3 8 5 3 6" xfId="32995"/>
    <cellStyle name="Normal 3 8 5 3 7" xfId="38419"/>
    <cellStyle name="Normal 3 8 5 4" xfId="32996"/>
    <cellStyle name="Normal 3 8 5 4 2" xfId="32997"/>
    <cellStyle name="Normal 3 8 5 5" xfId="32998"/>
    <cellStyle name="Normal 3 8 5 5 2" xfId="32999"/>
    <cellStyle name="Normal 3 8 5 6" xfId="33000"/>
    <cellStyle name="Normal 3 8 5 6 2" xfId="33001"/>
    <cellStyle name="Normal 3 8 5 7" xfId="33002"/>
    <cellStyle name="Normal 3 8 5 8" xfId="33003"/>
    <cellStyle name="Normal 3 8 5 9" xfId="33004"/>
    <cellStyle name="Normal 3 8 6" xfId="33005"/>
    <cellStyle name="Normal 3 8 6 2" xfId="33006"/>
    <cellStyle name="Normal 3 8 6 2 2" xfId="33007"/>
    <cellStyle name="Normal 3 8 6 2 2 2" xfId="33008"/>
    <cellStyle name="Normal 3 8 6 2 3" xfId="33009"/>
    <cellStyle name="Normal 3 8 6 2 3 2" xfId="33010"/>
    <cellStyle name="Normal 3 8 6 2 4" xfId="33011"/>
    <cellStyle name="Normal 3 8 6 2 4 2" xfId="33012"/>
    <cellStyle name="Normal 3 8 6 2 5" xfId="33013"/>
    <cellStyle name="Normal 3 8 6 2 6" xfId="33014"/>
    <cellStyle name="Normal 3 8 6 2 7" xfId="38420"/>
    <cellStyle name="Normal 3 8 6 3" xfId="33015"/>
    <cellStyle name="Normal 3 8 6 3 2" xfId="33016"/>
    <cellStyle name="Normal 3 8 6 4" xfId="33017"/>
    <cellStyle name="Normal 3 8 6 4 2" xfId="33018"/>
    <cellStyle name="Normal 3 8 6 5" xfId="33019"/>
    <cellStyle name="Normal 3 8 6 5 2" xfId="33020"/>
    <cellStyle name="Normal 3 8 6 6" xfId="33021"/>
    <cellStyle name="Normal 3 8 6 7" xfId="33022"/>
    <cellStyle name="Normal 3 8 6 8" xfId="33023"/>
    <cellStyle name="Normal 3 8 6 9" xfId="38421"/>
    <cellStyle name="Normal 3 8 7" xfId="33024"/>
    <cellStyle name="Normal 3 8 7 2" xfId="33025"/>
    <cellStyle name="Normal 3 8 7 2 2" xfId="33026"/>
    <cellStyle name="Normal 3 8 7 3" xfId="33027"/>
    <cellStyle name="Normal 3 8 7 3 2" xfId="33028"/>
    <cellStyle name="Normal 3 8 7 4" xfId="33029"/>
    <cellStyle name="Normal 3 8 7 4 2" xfId="33030"/>
    <cellStyle name="Normal 3 8 7 5" xfId="33031"/>
    <cellStyle name="Normal 3 8 7 6" xfId="33032"/>
    <cellStyle name="Normal 3 8 7 7" xfId="38422"/>
    <cellStyle name="Normal 3 8 8" xfId="33033"/>
    <cellStyle name="Normal 3 8 8 2" xfId="33034"/>
    <cellStyle name="Normal 3 8 9" xfId="33035"/>
    <cellStyle name="Normal 3 8 9 2" xfId="33036"/>
    <cellStyle name="Normal 3 8_Actual" xfId="33037"/>
    <cellStyle name="Normal 3 80" xfId="33038"/>
    <cellStyle name="Normal 3 81" xfId="33039"/>
    <cellStyle name="Normal 3 82" xfId="33040"/>
    <cellStyle name="Normal 3 83" xfId="33041"/>
    <cellStyle name="Normal 3 84" xfId="33042"/>
    <cellStyle name="Normal 3 85" xfId="33043"/>
    <cellStyle name="Normal 3 86" xfId="33044"/>
    <cellStyle name="Normal 3 87" xfId="33045"/>
    <cellStyle name="Normal 3 88" xfId="33046"/>
    <cellStyle name="Normal 3 89" xfId="33047"/>
    <cellStyle name="Normal 3 9" xfId="33048"/>
    <cellStyle name="Normal 3 9 10" xfId="33049"/>
    <cellStyle name="Normal 3 9 11" xfId="33050"/>
    <cellStyle name="Normal 3 9 12" xfId="33051"/>
    <cellStyle name="Normal 3 9 13" xfId="33052"/>
    <cellStyle name="Normal 3 9 14" xfId="33053"/>
    <cellStyle name="Normal 3 9 15" xfId="38423"/>
    <cellStyle name="Normal 3 9 2" xfId="33054"/>
    <cellStyle name="Normal 3 9 2 2" xfId="38424"/>
    <cellStyle name="Normal 3 9 2 3" xfId="38425"/>
    <cellStyle name="Normal 3 9 3" xfId="33055"/>
    <cellStyle name="Normal 3 9 3 10" xfId="33056"/>
    <cellStyle name="Normal 3 9 3 11" xfId="33057"/>
    <cellStyle name="Normal 3 9 3 12" xfId="38426"/>
    <cellStyle name="Normal 3 9 3 2" xfId="33058"/>
    <cellStyle name="Normal 3 9 3 2 2" xfId="33059"/>
    <cellStyle name="Normal 3 9 3 2 2 2" xfId="33060"/>
    <cellStyle name="Normal 3 9 3 2 2 2 2" xfId="33061"/>
    <cellStyle name="Normal 3 9 3 2 2 3" xfId="33062"/>
    <cellStyle name="Normal 3 9 3 2 2 3 2" xfId="33063"/>
    <cellStyle name="Normal 3 9 3 2 2 4" xfId="33064"/>
    <cellStyle name="Normal 3 9 3 2 2 4 2" xfId="33065"/>
    <cellStyle name="Normal 3 9 3 2 2 5" xfId="33066"/>
    <cellStyle name="Normal 3 9 3 2 2 6" xfId="33067"/>
    <cellStyle name="Normal 3 9 3 2 2 7" xfId="38427"/>
    <cellStyle name="Normal 3 9 3 2 3" xfId="33068"/>
    <cellStyle name="Normal 3 9 3 2 3 2" xfId="33069"/>
    <cellStyle name="Normal 3 9 3 2 4" xfId="33070"/>
    <cellStyle name="Normal 3 9 3 2 4 2" xfId="33071"/>
    <cellStyle name="Normal 3 9 3 2 5" xfId="33072"/>
    <cellStyle name="Normal 3 9 3 2 5 2" xfId="33073"/>
    <cellStyle name="Normal 3 9 3 2 6" xfId="33074"/>
    <cellStyle name="Normal 3 9 3 2 7" xfId="33075"/>
    <cellStyle name="Normal 3 9 3 2 8" xfId="33076"/>
    <cellStyle name="Normal 3 9 3 2 9" xfId="38428"/>
    <cellStyle name="Normal 3 9 3 3" xfId="33077"/>
    <cellStyle name="Normal 3 9 3 3 2" xfId="33078"/>
    <cellStyle name="Normal 3 9 3 3 2 2" xfId="33079"/>
    <cellStyle name="Normal 3 9 3 3 3" xfId="33080"/>
    <cellStyle name="Normal 3 9 3 3 3 2" xfId="33081"/>
    <cellStyle name="Normal 3 9 3 3 4" xfId="33082"/>
    <cellStyle name="Normal 3 9 3 3 4 2" xfId="33083"/>
    <cellStyle name="Normal 3 9 3 3 5" xfId="33084"/>
    <cellStyle name="Normal 3 9 3 3 6" xfId="33085"/>
    <cellStyle name="Normal 3 9 3 3 7" xfId="38429"/>
    <cellStyle name="Normal 3 9 3 4" xfId="33086"/>
    <cellStyle name="Normal 3 9 3 4 2" xfId="33087"/>
    <cellStyle name="Normal 3 9 3 5" xfId="33088"/>
    <cellStyle name="Normal 3 9 3 5 2" xfId="33089"/>
    <cellStyle name="Normal 3 9 3 6" xfId="33090"/>
    <cellStyle name="Normal 3 9 3 6 2" xfId="33091"/>
    <cellStyle name="Normal 3 9 3 7" xfId="33092"/>
    <cellStyle name="Normal 3 9 3 8" xfId="33093"/>
    <cellStyle name="Normal 3 9 3 9" xfId="33094"/>
    <cellStyle name="Normal 3 9 4" xfId="33095"/>
    <cellStyle name="Normal 3 9 4 2" xfId="33096"/>
    <cellStyle name="Normal 3 9 4 2 2" xfId="33097"/>
    <cellStyle name="Normal 3 9 4 2 2 2" xfId="33098"/>
    <cellStyle name="Normal 3 9 4 2 3" xfId="33099"/>
    <cellStyle name="Normal 3 9 4 2 3 2" xfId="33100"/>
    <cellStyle name="Normal 3 9 4 2 4" xfId="33101"/>
    <cellStyle name="Normal 3 9 4 2 4 2" xfId="33102"/>
    <cellStyle name="Normal 3 9 4 2 5" xfId="33103"/>
    <cellStyle name="Normal 3 9 4 2 6" xfId="33104"/>
    <cellStyle name="Normal 3 9 4 2 7" xfId="38430"/>
    <cellStyle name="Normal 3 9 4 3" xfId="33105"/>
    <cellStyle name="Normal 3 9 4 3 2" xfId="33106"/>
    <cellStyle name="Normal 3 9 4 4" xfId="33107"/>
    <cellStyle name="Normal 3 9 4 4 2" xfId="33108"/>
    <cellStyle name="Normal 3 9 4 5" xfId="33109"/>
    <cellStyle name="Normal 3 9 4 5 2" xfId="33110"/>
    <cellStyle name="Normal 3 9 4 6" xfId="33111"/>
    <cellStyle name="Normal 3 9 4 7" xfId="33112"/>
    <cellStyle name="Normal 3 9 4 8" xfId="33113"/>
    <cellStyle name="Normal 3 9 4 9" xfId="38431"/>
    <cellStyle name="Normal 3 9 5" xfId="33114"/>
    <cellStyle name="Normal 3 9 5 2" xfId="38432"/>
    <cellStyle name="Normal 3 9 5 3" xfId="38433"/>
    <cellStyle name="Normal 3 9 6" xfId="33115"/>
    <cellStyle name="Normal 3 9 6 2" xfId="33116"/>
    <cellStyle name="Normal 3 9 6 2 2" xfId="33117"/>
    <cellStyle name="Normal 3 9 6 3" xfId="33118"/>
    <cellStyle name="Normal 3 9 6 3 2" xfId="33119"/>
    <cellStyle name="Normal 3 9 6 4" xfId="33120"/>
    <cellStyle name="Normal 3 9 6 4 2" xfId="33121"/>
    <cellStyle name="Normal 3 9 6 5" xfId="33122"/>
    <cellStyle name="Normal 3 9 6 6" xfId="33123"/>
    <cellStyle name="Normal 3 9 6 7" xfId="38434"/>
    <cellStyle name="Normal 3 9 7" xfId="33124"/>
    <cellStyle name="Normal 3 9 7 2" xfId="33125"/>
    <cellStyle name="Normal 3 9 8" xfId="33126"/>
    <cellStyle name="Normal 3 9 8 2" xfId="33127"/>
    <cellStyle name="Normal 3 9 9" xfId="33128"/>
    <cellStyle name="Normal 3 9 9 2" xfId="33129"/>
    <cellStyle name="Normal 3 9_Actual" xfId="33130"/>
    <cellStyle name="Normal 3 90" xfId="33131"/>
    <cellStyle name="Normal 3 91" xfId="33132"/>
    <cellStyle name="Normal 3 92" xfId="33133"/>
    <cellStyle name="Normal 3 93" xfId="33134"/>
    <cellStyle name="Normal 3 94" xfId="33135"/>
    <cellStyle name="Normal 3 95" xfId="33136"/>
    <cellStyle name="Normal 3 96" xfId="33137"/>
    <cellStyle name="Normal 3 97" xfId="33138"/>
    <cellStyle name="Normal 3 98" xfId="33139"/>
    <cellStyle name="Normal 3 99" xfId="33140"/>
    <cellStyle name="Normal 3_12-10 Form 1 Filing and supporting papers-Nivision Revised" xfId="33141"/>
    <cellStyle name="Normal 30" xfId="33142"/>
    <cellStyle name="Normal 30 10" xfId="46832"/>
    <cellStyle name="Normal 30 11" xfId="46833"/>
    <cellStyle name="Normal 30 12" xfId="46834"/>
    <cellStyle name="Normal 30 2" xfId="33143"/>
    <cellStyle name="Normal 30 2 2" xfId="33144"/>
    <cellStyle name="Normal 30 2 2 2" xfId="33145"/>
    <cellStyle name="Normal 30 2 2 3" xfId="46835"/>
    <cellStyle name="Normal 30 2 3" xfId="33146"/>
    <cellStyle name="Normal 30 2 3 2" xfId="33147"/>
    <cellStyle name="Normal 30 2 4" xfId="33148"/>
    <cellStyle name="Normal 30 2 4 2" xfId="33149"/>
    <cellStyle name="Normal 30 2 5" xfId="33150"/>
    <cellStyle name="Normal 30 2 6" xfId="33151"/>
    <cellStyle name="Normal 30 2 7" xfId="38435"/>
    <cellStyle name="Normal 30 2 8" xfId="46836"/>
    <cellStyle name="Normal 30 2 9" xfId="46837"/>
    <cellStyle name="Normal 30 3" xfId="33152"/>
    <cellStyle name="Normal 30 3 2" xfId="33153"/>
    <cellStyle name="Normal 30 3 2 2" xfId="46838"/>
    <cellStyle name="Normal 30 3 3" xfId="38436"/>
    <cellStyle name="Normal 30 3 4" xfId="46839"/>
    <cellStyle name="Normal 30 3 5" xfId="46840"/>
    <cellStyle name="Normal 30 4" xfId="33154"/>
    <cellStyle name="Normal 30 4 2" xfId="33155"/>
    <cellStyle name="Normal 30 5" xfId="33156"/>
    <cellStyle name="Normal 30 5 2" xfId="33157"/>
    <cellStyle name="Normal 30 6" xfId="33158"/>
    <cellStyle name="Normal 30 6 2" xfId="46841"/>
    <cellStyle name="Normal 30 7" xfId="33159"/>
    <cellStyle name="Normal 30 8" xfId="33160"/>
    <cellStyle name="Normal 30 9" xfId="38437"/>
    <cellStyle name="Normal 31" xfId="33161"/>
    <cellStyle name="Normal 31 10" xfId="38438"/>
    <cellStyle name="Normal 31 11" xfId="46842"/>
    <cellStyle name="Normal 31 12" xfId="46843"/>
    <cellStyle name="Normal 31 2" xfId="33162"/>
    <cellStyle name="Normal 31 2 2" xfId="33163"/>
    <cellStyle name="Normal 31 2 2 2" xfId="33164"/>
    <cellStyle name="Normal 31 2 2 2 2" xfId="33165"/>
    <cellStyle name="Normal 31 2 2 3" xfId="33166"/>
    <cellStyle name="Normal 31 2 2 3 2" xfId="33167"/>
    <cellStyle name="Normal 31 2 2 4" xfId="33168"/>
    <cellStyle name="Normal 31 2 2 4 2" xfId="33169"/>
    <cellStyle name="Normal 31 2 2 5" xfId="33170"/>
    <cellStyle name="Normal 31 2 2 6" xfId="33171"/>
    <cellStyle name="Normal 31 2 2 7" xfId="38439"/>
    <cellStyle name="Normal 31 2 3" xfId="33172"/>
    <cellStyle name="Normal 31 2 3 2" xfId="33173"/>
    <cellStyle name="Normal 31 2 4" xfId="33174"/>
    <cellStyle name="Normal 31 2 4 2" xfId="33175"/>
    <cellStyle name="Normal 31 2 5" xfId="33176"/>
    <cellStyle name="Normal 31 2 5 2" xfId="33177"/>
    <cellStyle name="Normal 31 2 6" xfId="33178"/>
    <cellStyle name="Normal 31 2 7" xfId="33179"/>
    <cellStyle name="Normal 31 2 8" xfId="38440"/>
    <cellStyle name="Normal 31 3" xfId="33180"/>
    <cellStyle name="Normal 31 3 2" xfId="33181"/>
    <cellStyle name="Normal 31 3 2 2" xfId="33182"/>
    <cellStyle name="Normal 31 3 3" xfId="33183"/>
    <cellStyle name="Normal 31 3 3 2" xfId="33184"/>
    <cellStyle name="Normal 31 3 4" xfId="33185"/>
    <cellStyle name="Normal 31 3 4 2" xfId="33186"/>
    <cellStyle name="Normal 31 3 5" xfId="33187"/>
    <cellStyle name="Normal 31 3 6" xfId="33188"/>
    <cellStyle name="Normal 31 3 7" xfId="38441"/>
    <cellStyle name="Normal 31 4" xfId="33189"/>
    <cellStyle name="Normal 31 4 2" xfId="33190"/>
    <cellStyle name="Normal 31 4 3" xfId="38442"/>
    <cellStyle name="Normal 31 5" xfId="33191"/>
    <cellStyle name="Normal 31 5 2" xfId="33192"/>
    <cellStyle name="Normal 31 6" xfId="33193"/>
    <cellStyle name="Normal 31 6 2" xfId="33194"/>
    <cellStyle name="Normal 31 7" xfId="33195"/>
    <cellStyle name="Normal 31 8" xfId="33196"/>
    <cellStyle name="Normal 31 9" xfId="33197"/>
    <cellStyle name="Normal 32" xfId="33198"/>
    <cellStyle name="Normal 32 10" xfId="46844"/>
    <cellStyle name="Normal 32 11" xfId="46845"/>
    <cellStyle name="Normal 32 12" xfId="46846"/>
    <cellStyle name="Normal 32 2" xfId="33199"/>
    <cellStyle name="Normal 32 2 2" xfId="38443"/>
    <cellStyle name="Normal 32 2 2 2" xfId="46847"/>
    <cellStyle name="Normal 32 2 2 3" xfId="46848"/>
    <cellStyle name="Normal 32 2 3" xfId="38444"/>
    <cellStyle name="Normal 32 2 3 2" xfId="46849"/>
    <cellStyle name="Normal 32 2 4" xfId="46850"/>
    <cellStyle name="Normal 32 2 5" xfId="46851"/>
    <cellStyle name="Normal 32 2 6" xfId="46852"/>
    <cellStyle name="Normal 32 2 7" xfId="46853"/>
    <cellStyle name="Normal 32 2 8" xfId="46854"/>
    <cellStyle name="Normal 32 3" xfId="38445"/>
    <cellStyle name="Normal 32 3 2" xfId="46855"/>
    <cellStyle name="Normal 32 3 2 2" xfId="46856"/>
    <cellStyle name="Normal 32 3 3" xfId="46857"/>
    <cellStyle name="Normal 32 3 4" xfId="46858"/>
    <cellStyle name="Normal 32 3 5" xfId="46859"/>
    <cellStyle name="Normal 32 4" xfId="38446"/>
    <cellStyle name="Normal 32 4 2" xfId="46860"/>
    <cellStyle name="Normal 32 5" xfId="46861"/>
    <cellStyle name="Normal 32 5 2" xfId="46862"/>
    <cellStyle name="Normal 32 6" xfId="46863"/>
    <cellStyle name="Normal 32 6 2" xfId="46864"/>
    <cellStyle name="Normal 32 7" xfId="46865"/>
    <cellStyle name="Normal 32 8" xfId="46866"/>
    <cellStyle name="Normal 32 9" xfId="46867"/>
    <cellStyle name="Normal 33" xfId="33200"/>
    <cellStyle name="Normal 33 10" xfId="46868"/>
    <cellStyle name="Normal 33 11" xfId="46869"/>
    <cellStyle name="Normal 33 2" xfId="33201"/>
    <cellStyle name="Normal 33 2 2" xfId="38447"/>
    <cellStyle name="Normal 33 2 2 2" xfId="46870"/>
    <cellStyle name="Normal 33 2 2 3" xfId="46871"/>
    <cellStyle name="Normal 33 2 3" xfId="38448"/>
    <cellStyle name="Normal 33 2 3 2" xfId="46872"/>
    <cellStyle name="Normal 33 2 4" xfId="46873"/>
    <cellStyle name="Normal 33 2 5" xfId="46874"/>
    <cellStyle name="Normal 33 2 6" xfId="46875"/>
    <cellStyle name="Normal 33 2 7" xfId="46876"/>
    <cellStyle name="Normal 33 2 8" xfId="46877"/>
    <cellStyle name="Normal 33 3" xfId="38449"/>
    <cellStyle name="Normal 33 3 2" xfId="46878"/>
    <cellStyle name="Normal 33 3 3" xfId="46879"/>
    <cellStyle name="Normal 33 4" xfId="38450"/>
    <cellStyle name="Normal 33 4 2" xfId="46880"/>
    <cellStyle name="Normal 33 5" xfId="46881"/>
    <cellStyle name="Normal 33 5 2" xfId="46882"/>
    <cellStyle name="Normal 33 6" xfId="46883"/>
    <cellStyle name="Normal 33 7" xfId="46884"/>
    <cellStyle name="Normal 33 8" xfId="46885"/>
    <cellStyle name="Normal 33 9" xfId="46886"/>
    <cellStyle name="Normal 34" xfId="33202"/>
    <cellStyle name="Normal 34 2" xfId="33203"/>
    <cellStyle name="Normal 34 2 2" xfId="38451"/>
    <cellStyle name="Normal 34 2 2 2" xfId="46887"/>
    <cellStyle name="Normal 34 2 3" xfId="38452"/>
    <cellStyle name="Normal 34 2 4" xfId="46888"/>
    <cellStyle name="Normal 34 2 5" xfId="46889"/>
    <cellStyle name="Normal 34 2 6" xfId="46890"/>
    <cellStyle name="Normal 34 3" xfId="38453"/>
    <cellStyle name="Normal 34 3 2" xfId="46891"/>
    <cellStyle name="Normal 34 4" xfId="38454"/>
    <cellStyle name="Normal 34 5" xfId="46892"/>
    <cellStyle name="Normal 35" xfId="33204"/>
    <cellStyle name="Normal 35 2" xfId="33205"/>
    <cellStyle name="Normal 35 2 2" xfId="33206"/>
    <cellStyle name="Normal 35 2 2 2" xfId="33207"/>
    <cellStyle name="Normal 35 2 3" xfId="33208"/>
    <cellStyle name="Normal 35 2 3 2" xfId="33209"/>
    <cellStyle name="Normal 35 2 4" xfId="33210"/>
    <cellStyle name="Normal 35 2 4 2" xfId="33211"/>
    <cellStyle name="Normal 35 2 5" xfId="33212"/>
    <cellStyle name="Normal 35 2 6" xfId="33213"/>
    <cellStyle name="Normal 35 2 7" xfId="38455"/>
    <cellStyle name="Normal 35 3" xfId="33214"/>
    <cellStyle name="Normal 35 3 2" xfId="33215"/>
    <cellStyle name="Normal 35 4" xfId="33216"/>
    <cellStyle name="Normal 35 4 2" xfId="33217"/>
    <cellStyle name="Normal 35 5" xfId="33218"/>
    <cellStyle name="Normal 35 5 2" xfId="33219"/>
    <cellStyle name="Normal 35 6" xfId="33220"/>
    <cellStyle name="Normal 35 7" xfId="33221"/>
    <cellStyle name="Normal 35 8" xfId="38456"/>
    <cellStyle name="Normal 36" xfId="33222"/>
    <cellStyle name="Normal 36 2" xfId="33223"/>
    <cellStyle name="Normal 36 2 2" xfId="33224"/>
    <cellStyle name="Normal 36 2 2 2" xfId="33225"/>
    <cellStyle name="Normal 36 2 2 2 2" xfId="33226"/>
    <cellStyle name="Normal 36 2 2 3" xfId="33227"/>
    <cellStyle name="Normal 36 2 2 3 2" xfId="33228"/>
    <cellStyle name="Normal 36 2 2 4" xfId="33229"/>
    <cellStyle name="Normal 36 2 2 4 2" xfId="33230"/>
    <cellStyle name="Normal 36 2 2 5" xfId="33231"/>
    <cellStyle name="Normal 36 2 2 6" xfId="33232"/>
    <cellStyle name="Normal 36 2 2 7" xfId="38457"/>
    <cellStyle name="Normal 36 2 3" xfId="33233"/>
    <cellStyle name="Normal 36 2 3 2" xfId="33234"/>
    <cellStyle name="Normal 36 2 4" xfId="33235"/>
    <cellStyle name="Normal 36 2 4 2" xfId="33236"/>
    <cellStyle name="Normal 36 2 5" xfId="33237"/>
    <cellStyle name="Normal 36 2 5 2" xfId="33238"/>
    <cellStyle name="Normal 36 2 6" xfId="33239"/>
    <cellStyle name="Normal 36 2 7" xfId="33240"/>
    <cellStyle name="Normal 36 2 8" xfId="38458"/>
    <cellStyle name="Normal 36 3" xfId="33241"/>
    <cellStyle name="Normal 36 3 2" xfId="33242"/>
    <cellStyle name="Normal 36 3 2 2" xfId="33243"/>
    <cellStyle name="Normal 36 3 3" xfId="33244"/>
    <cellStyle name="Normal 36 3 3 2" xfId="33245"/>
    <cellStyle name="Normal 36 3 4" xfId="33246"/>
    <cellStyle name="Normal 36 3 4 2" xfId="33247"/>
    <cellStyle name="Normal 36 3 5" xfId="33248"/>
    <cellStyle name="Normal 36 3 6" xfId="33249"/>
    <cellStyle name="Normal 36 3 7" xfId="38459"/>
    <cellStyle name="Normal 36 4" xfId="33250"/>
    <cellStyle name="Normal 36 4 2" xfId="33251"/>
    <cellStyle name="Normal 36 5" xfId="33252"/>
    <cellStyle name="Normal 36 5 2" xfId="33253"/>
    <cellStyle name="Normal 36 6" xfId="33254"/>
    <cellStyle name="Normal 36 6 2" xfId="33255"/>
    <cellStyle name="Normal 36 7" xfId="33256"/>
    <cellStyle name="Normal 36 8" xfId="33257"/>
    <cellStyle name="Normal 36 9" xfId="38460"/>
    <cellStyle name="Normal 37" xfId="33258"/>
    <cellStyle name="Normal 37 2" xfId="33259"/>
    <cellStyle name="Normal 37 2 2" xfId="33260"/>
    <cellStyle name="Normal 37 2 2 2" xfId="33261"/>
    <cellStyle name="Normal 37 2 3" xfId="33262"/>
    <cellStyle name="Normal 37 2 3 2" xfId="33263"/>
    <cellStyle name="Normal 37 2 4" xfId="33264"/>
    <cellStyle name="Normal 37 2 4 2" xfId="33265"/>
    <cellStyle name="Normal 37 2 5" xfId="33266"/>
    <cellStyle name="Normal 37 2 6" xfId="33267"/>
    <cellStyle name="Normal 37 2 7" xfId="38461"/>
    <cellStyle name="Normal 37 3" xfId="33268"/>
    <cellStyle name="Normal 37 3 2" xfId="33269"/>
    <cellStyle name="Normal 37 4" xfId="33270"/>
    <cellStyle name="Normal 37 4 2" xfId="33271"/>
    <cellStyle name="Normal 37 5" xfId="33272"/>
    <cellStyle name="Normal 37 5 2" xfId="33273"/>
    <cellStyle name="Normal 37 6" xfId="33274"/>
    <cellStyle name="Normal 37 7" xfId="33275"/>
    <cellStyle name="Normal 37 8" xfId="38462"/>
    <cellStyle name="Normal 38" xfId="33276"/>
    <cellStyle name="Normal 38 2" xfId="38463"/>
    <cellStyle name="Normal 38 2 2" xfId="46893"/>
    <cellStyle name="Normal 38 2 2 2" xfId="46894"/>
    <cellStyle name="Normal 38 2 3" xfId="46895"/>
    <cellStyle name="Normal 38 2 4" xfId="46896"/>
    <cellStyle name="Normal 38 2 5" xfId="46897"/>
    <cellStyle name="Normal 38 2 6" xfId="46898"/>
    <cellStyle name="Normal 38 3" xfId="38464"/>
    <cellStyle name="Normal 38 3 2" xfId="46899"/>
    <cellStyle name="Normal 38 4" xfId="46900"/>
    <cellStyle name="Normal 38 5" xfId="46901"/>
    <cellStyle name="Normal 39" xfId="33277"/>
    <cellStyle name="Normal 39 2" xfId="33278"/>
    <cellStyle name="Normal 39 2 2" xfId="33279"/>
    <cellStyle name="Normal 39 2 2 2" xfId="33280"/>
    <cellStyle name="Normal 39 2 3" xfId="33281"/>
    <cellStyle name="Normal 39 2 3 2" xfId="33282"/>
    <cellStyle name="Normal 39 2 4" xfId="33283"/>
    <cellStyle name="Normal 39 2 4 2" xfId="33284"/>
    <cellStyle name="Normal 39 2 5" xfId="33285"/>
    <cellStyle name="Normal 39 2 6" xfId="33286"/>
    <cellStyle name="Normal 39 2 7" xfId="38465"/>
    <cellStyle name="Normal 39 3" xfId="33287"/>
    <cellStyle name="Normal 39 3 2" xfId="33288"/>
    <cellStyle name="Normal 39 4" xfId="33289"/>
    <cellStyle name="Normal 39 4 2" xfId="33290"/>
    <cellStyle name="Normal 39 5" xfId="33291"/>
    <cellStyle name="Normal 39 5 2" xfId="33292"/>
    <cellStyle name="Normal 39 6" xfId="33293"/>
    <cellStyle name="Normal 39 7" xfId="33294"/>
    <cellStyle name="Normal 39 8" xfId="38466"/>
    <cellStyle name="Normal 4" xfId="10"/>
    <cellStyle name="Normal 4 10" xfId="33295"/>
    <cellStyle name="Normal 4 10 2" xfId="33296"/>
    <cellStyle name="Normal 4 10 2 2" xfId="38467"/>
    <cellStyle name="Normal 4 10 2 3" xfId="38468"/>
    <cellStyle name="Normal 4 10 3" xfId="38469"/>
    <cellStyle name="Normal 4 10 4" xfId="38470"/>
    <cellStyle name="Normal 4 10 5" xfId="46902"/>
    <cellStyle name="Normal 4 10 6" xfId="46903"/>
    <cellStyle name="Normal 4 11" xfId="33297"/>
    <cellStyle name="Normal 4 11 2" xfId="38471"/>
    <cellStyle name="Normal 4 11 3" xfId="38472"/>
    <cellStyle name="Normal 4 11 4" xfId="46904"/>
    <cellStyle name="Normal 4 11 5" xfId="46905"/>
    <cellStyle name="Normal 4 12" xfId="33298"/>
    <cellStyle name="Normal 4 12 2" xfId="38473"/>
    <cellStyle name="Normal 4 12 2 2" xfId="46906"/>
    <cellStyle name="Normal 4 12 2 3" xfId="46907"/>
    <cellStyle name="Normal 4 12 3" xfId="38474"/>
    <cellStyle name="Normal 4 12 4" xfId="46908"/>
    <cellStyle name="Normal 4 12 5" xfId="46909"/>
    <cellStyle name="Normal 4 12 6" xfId="46910"/>
    <cellStyle name="Normal 4 12 7" xfId="46911"/>
    <cellStyle name="Normal 4 12 8" xfId="46912"/>
    <cellStyle name="Normal 4 13" xfId="33299"/>
    <cellStyle name="Normal 4 13 2" xfId="38475"/>
    <cellStyle name="Normal 4 13 2 2" xfId="46913"/>
    <cellStyle name="Normal 4 13 3" xfId="38476"/>
    <cellStyle name="Normal 4 13 4" xfId="46914"/>
    <cellStyle name="Normal 4 14" xfId="33300"/>
    <cellStyle name="Normal 4 14 2" xfId="38477"/>
    <cellStyle name="Normal 4 14 3" xfId="38478"/>
    <cellStyle name="Normal 4 15" xfId="33301"/>
    <cellStyle name="Normal 4 15 2" xfId="38479"/>
    <cellStyle name="Normal 4 15 3" xfId="38480"/>
    <cellStyle name="Normal 4 16" xfId="33302"/>
    <cellStyle name="Normal 4 16 2" xfId="33303"/>
    <cellStyle name="Normal 4 16 2 2" xfId="33304"/>
    <cellStyle name="Normal 4 16 2 2 2" xfId="33305"/>
    <cellStyle name="Normal 4 16 2 3" xfId="33306"/>
    <cellStyle name="Normal 4 16 2 3 2" xfId="33307"/>
    <cellStyle name="Normal 4 16 2 4" xfId="33308"/>
    <cellStyle name="Normal 4 16 2 4 2" xfId="33309"/>
    <cellStyle name="Normal 4 16 2 5" xfId="33310"/>
    <cellStyle name="Normal 4 16 2 6" xfId="33311"/>
    <cellStyle name="Normal 4 16 2 7" xfId="38481"/>
    <cellStyle name="Normal 4 16 3" xfId="33312"/>
    <cellStyle name="Normal 4 16 3 2" xfId="33313"/>
    <cellStyle name="Normal 4 16 4" xfId="33314"/>
    <cellStyle name="Normal 4 16 4 2" xfId="33315"/>
    <cellStyle name="Normal 4 16 5" xfId="33316"/>
    <cellStyle name="Normal 4 16 5 2" xfId="33317"/>
    <cellStyle name="Normal 4 16 6" xfId="33318"/>
    <cellStyle name="Normal 4 16 7" xfId="33319"/>
    <cellStyle name="Normal 4 16 8" xfId="38482"/>
    <cellStyle name="Normal 4 17" xfId="38483"/>
    <cellStyle name="Normal 4 18" xfId="40143"/>
    <cellStyle name="Normal 4 19" xfId="40153"/>
    <cellStyle name="Normal 4 2" xfId="18"/>
    <cellStyle name="Normal 4 2 10" xfId="46915"/>
    <cellStyle name="Normal 4 2 11" xfId="46916"/>
    <cellStyle name="Normal 4 2 12" xfId="46917"/>
    <cellStyle name="Normal 4 2 13" xfId="46918"/>
    <cellStyle name="Normal 4 2 14" xfId="46919"/>
    <cellStyle name="Normal 4 2 15" xfId="46920"/>
    <cellStyle name="Normal 4 2 16" xfId="46921"/>
    <cellStyle name="Normal 4 2 2" xfId="33320"/>
    <cellStyle name="Normal 4 2 2 10" xfId="46922"/>
    <cellStyle name="Normal 4 2 2 11" xfId="46923"/>
    <cellStyle name="Normal 4 2 2 12" xfId="46924"/>
    <cellStyle name="Normal 4 2 2 13" xfId="46925"/>
    <cellStyle name="Normal 4 2 2 14" xfId="46926"/>
    <cellStyle name="Normal 4 2 2 2" xfId="33321"/>
    <cellStyle name="Normal 4 2 2 2 10" xfId="46927"/>
    <cellStyle name="Normal 4 2 2 2 11" xfId="46928"/>
    <cellStyle name="Normal 4 2 2 2 12" xfId="46929"/>
    <cellStyle name="Normal 4 2 2 2 13" xfId="46930"/>
    <cellStyle name="Normal 4 2 2 2 2" xfId="33322"/>
    <cellStyle name="Normal 4 2 2 2 2 10" xfId="46931"/>
    <cellStyle name="Normal 4 2 2 2 2 11" xfId="46932"/>
    <cellStyle name="Normal 4 2 2 2 2 12" xfId="46933"/>
    <cellStyle name="Normal 4 2 2 2 2 2" xfId="33323"/>
    <cellStyle name="Normal 4 2 2 2 2 2 2" xfId="33324"/>
    <cellStyle name="Normal 4 2 2 2 2 2 2 2" xfId="46934"/>
    <cellStyle name="Normal 4 2 2 2 2 2 2 2 2" xfId="46935"/>
    <cellStyle name="Normal 4 2 2 2 2 2 2 3" xfId="46936"/>
    <cellStyle name="Normal 4 2 2 2 2 2 3" xfId="46937"/>
    <cellStyle name="Normal 4 2 2 2 2 2 3 2" xfId="46938"/>
    <cellStyle name="Normal 4 2 2 2 2 2 4" xfId="46939"/>
    <cellStyle name="Normal 4 2 2 2 2 2 5" xfId="46940"/>
    <cellStyle name="Normal 4 2 2 2 2 2 6" xfId="46941"/>
    <cellStyle name="Normal 4 2 2 2 2 2 7" xfId="46942"/>
    <cellStyle name="Normal 4 2 2 2 2 2 8" xfId="46943"/>
    <cellStyle name="Normal 4 2 2 2 2 2 9" xfId="46944"/>
    <cellStyle name="Normal 4 2 2 2 2 3" xfId="33325"/>
    <cellStyle name="Normal 4 2 2 2 2 3 2" xfId="33326"/>
    <cellStyle name="Normal 4 2 2 2 2 3 2 2" xfId="46945"/>
    <cellStyle name="Normal 4 2 2 2 2 3 3" xfId="46946"/>
    <cellStyle name="Normal 4 2 2 2 2 3 4" xfId="46947"/>
    <cellStyle name="Normal 4 2 2 2 2 4" xfId="33327"/>
    <cellStyle name="Normal 4 2 2 2 2 4 2" xfId="33328"/>
    <cellStyle name="Normal 4 2 2 2 2 5" xfId="33329"/>
    <cellStyle name="Normal 4 2 2 2 2 5 2" xfId="46948"/>
    <cellStyle name="Normal 4 2 2 2 2 6" xfId="33330"/>
    <cellStyle name="Normal 4 2 2 2 2 6 2" xfId="46949"/>
    <cellStyle name="Normal 4 2 2 2 2 7" xfId="38484"/>
    <cellStyle name="Normal 4 2 2 2 2 8" xfId="46950"/>
    <cellStyle name="Normal 4 2 2 2 2 9" xfId="46951"/>
    <cellStyle name="Normal 4 2 2 2 3" xfId="33331"/>
    <cellStyle name="Normal 4 2 2 2 3 2" xfId="33332"/>
    <cellStyle name="Normal 4 2 2 2 3 2 2" xfId="46952"/>
    <cellStyle name="Normal 4 2 2 2 3 2 2 2" xfId="46953"/>
    <cellStyle name="Normal 4 2 2 2 3 2 3" xfId="46954"/>
    <cellStyle name="Normal 4 2 2 2 3 3" xfId="46955"/>
    <cellStyle name="Normal 4 2 2 2 3 3 2" xfId="46956"/>
    <cellStyle name="Normal 4 2 2 2 3 4" xfId="46957"/>
    <cellStyle name="Normal 4 2 2 2 3 5" xfId="46958"/>
    <cellStyle name="Normal 4 2 2 2 3 6" xfId="46959"/>
    <cellStyle name="Normal 4 2 2 2 3 7" xfId="46960"/>
    <cellStyle name="Normal 4 2 2 2 3 8" xfId="46961"/>
    <cellStyle name="Normal 4 2 2 2 3 9" xfId="46962"/>
    <cellStyle name="Normal 4 2 2 2 4" xfId="33333"/>
    <cellStyle name="Normal 4 2 2 2 4 2" xfId="33334"/>
    <cellStyle name="Normal 4 2 2 2 4 2 2" xfId="46963"/>
    <cellStyle name="Normal 4 2 2 2 4 3" xfId="46964"/>
    <cellStyle name="Normal 4 2 2 2 4 4" xfId="46965"/>
    <cellStyle name="Normal 4 2 2 2 5" xfId="33335"/>
    <cellStyle name="Normal 4 2 2 2 5 2" xfId="33336"/>
    <cellStyle name="Normal 4 2 2 2 6" xfId="33337"/>
    <cellStyle name="Normal 4 2 2 2 6 2" xfId="46966"/>
    <cellStyle name="Normal 4 2 2 2 7" xfId="33338"/>
    <cellStyle name="Normal 4 2 2 2 7 2" xfId="46967"/>
    <cellStyle name="Normal 4 2 2 2 8" xfId="38485"/>
    <cellStyle name="Normal 4 2 2 2 9" xfId="46968"/>
    <cellStyle name="Normal 4 2 2 3" xfId="38486"/>
    <cellStyle name="Normal 4 2 2 3 10" xfId="46969"/>
    <cellStyle name="Normal 4 2 2 3 11" xfId="46970"/>
    <cellStyle name="Normal 4 2 2 3 12" xfId="46971"/>
    <cellStyle name="Normal 4 2 2 3 2" xfId="46972"/>
    <cellStyle name="Normal 4 2 2 3 2 2" xfId="46973"/>
    <cellStyle name="Normal 4 2 2 3 2 2 2" xfId="46974"/>
    <cellStyle name="Normal 4 2 2 3 2 2 2 2" xfId="46975"/>
    <cellStyle name="Normal 4 2 2 3 2 2 3" xfId="46976"/>
    <cellStyle name="Normal 4 2 2 3 2 3" xfId="46977"/>
    <cellStyle name="Normal 4 2 2 3 2 3 2" xfId="46978"/>
    <cellStyle name="Normal 4 2 2 3 2 4" xfId="46979"/>
    <cellStyle name="Normal 4 2 2 3 2 5" xfId="46980"/>
    <cellStyle name="Normal 4 2 2 3 2 6" xfId="46981"/>
    <cellStyle name="Normal 4 2 2 3 2 7" xfId="46982"/>
    <cellStyle name="Normal 4 2 2 3 2 8" xfId="46983"/>
    <cellStyle name="Normal 4 2 2 3 2 9" xfId="46984"/>
    <cellStyle name="Normal 4 2 2 3 3" xfId="46985"/>
    <cellStyle name="Normal 4 2 2 3 3 2" xfId="46986"/>
    <cellStyle name="Normal 4 2 2 3 3 2 2" xfId="46987"/>
    <cellStyle name="Normal 4 2 2 3 3 3" xfId="46988"/>
    <cellStyle name="Normal 4 2 2 3 3 4" xfId="46989"/>
    <cellStyle name="Normal 4 2 2 3 4" xfId="46990"/>
    <cellStyle name="Normal 4 2 2 3 4 2" xfId="46991"/>
    <cellStyle name="Normal 4 2 2 3 5" xfId="46992"/>
    <cellStyle name="Normal 4 2 2 3 5 2" xfId="46993"/>
    <cellStyle name="Normal 4 2 2 3 6" xfId="46994"/>
    <cellStyle name="Normal 4 2 2 3 6 2" xfId="46995"/>
    <cellStyle name="Normal 4 2 2 3 7" xfId="46996"/>
    <cellStyle name="Normal 4 2 2 3 8" xfId="46997"/>
    <cellStyle name="Normal 4 2 2 3 9" xfId="46998"/>
    <cellStyle name="Normal 4 2 2 4" xfId="38487"/>
    <cellStyle name="Normal 4 2 2 4 2" xfId="46999"/>
    <cellStyle name="Normal 4 2 2 4 2 2" xfId="47000"/>
    <cellStyle name="Normal 4 2 2 4 2 2 2" xfId="47001"/>
    <cellStyle name="Normal 4 2 2 4 2 3" xfId="47002"/>
    <cellStyle name="Normal 4 2 2 4 3" xfId="47003"/>
    <cellStyle name="Normal 4 2 2 4 3 2" xfId="47004"/>
    <cellStyle name="Normal 4 2 2 4 4" xfId="47005"/>
    <cellStyle name="Normal 4 2 2 4 5" xfId="47006"/>
    <cellStyle name="Normal 4 2 2 4 6" xfId="47007"/>
    <cellStyle name="Normal 4 2 2 4 7" xfId="47008"/>
    <cellStyle name="Normal 4 2 2 4 8" xfId="47009"/>
    <cellStyle name="Normal 4 2 2 4 9" xfId="47010"/>
    <cellStyle name="Normal 4 2 2 5" xfId="47011"/>
    <cellStyle name="Normal 4 2 2 5 2" xfId="47012"/>
    <cellStyle name="Normal 4 2 2 5 2 2" xfId="47013"/>
    <cellStyle name="Normal 4 2 2 5 3" xfId="47014"/>
    <cellStyle name="Normal 4 2 2 5 4" xfId="47015"/>
    <cellStyle name="Normal 4 2 2 5 5" xfId="47016"/>
    <cellStyle name="Normal 4 2 2 6" xfId="47017"/>
    <cellStyle name="Normal 4 2 2 6 2" xfId="47018"/>
    <cellStyle name="Normal 4 2 2 7" xfId="47019"/>
    <cellStyle name="Normal 4 2 2 7 2" xfId="47020"/>
    <cellStyle name="Normal 4 2 2 8" xfId="47021"/>
    <cellStyle name="Normal 4 2 2 8 2" xfId="47022"/>
    <cellStyle name="Normal 4 2 2 9" xfId="47023"/>
    <cellStyle name="Normal 4 2 3" xfId="33339"/>
    <cellStyle name="Normal 4 2 3 10" xfId="47024"/>
    <cellStyle name="Normal 4 2 3 11" xfId="47025"/>
    <cellStyle name="Normal 4 2 3 12" xfId="47026"/>
    <cellStyle name="Normal 4 2 3 13" xfId="47027"/>
    <cellStyle name="Normal 4 2 3 2" xfId="33340"/>
    <cellStyle name="Normal 4 2 3 2 10" xfId="47028"/>
    <cellStyle name="Normal 4 2 3 2 11" xfId="47029"/>
    <cellStyle name="Normal 4 2 3 2 12" xfId="47030"/>
    <cellStyle name="Normal 4 2 3 2 2" xfId="33341"/>
    <cellStyle name="Normal 4 2 3 2 2 2" xfId="33342"/>
    <cellStyle name="Normal 4 2 3 2 2 2 2" xfId="33343"/>
    <cellStyle name="Normal 4 2 3 2 2 2 2 2" xfId="47031"/>
    <cellStyle name="Normal 4 2 3 2 2 2 3" xfId="47032"/>
    <cellStyle name="Normal 4 2 3 2 2 3" xfId="33344"/>
    <cellStyle name="Normal 4 2 3 2 2 3 2" xfId="33345"/>
    <cellStyle name="Normal 4 2 3 2 2 4" xfId="33346"/>
    <cellStyle name="Normal 4 2 3 2 2 4 2" xfId="33347"/>
    <cellStyle name="Normal 4 2 3 2 2 5" xfId="33348"/>
    <cellStyle name="Normal 4 2 3 2 2 6" xfId="33349"/>
    <cellStyle name="Normal 4 2 3 2 2 7" xfId="38488"/>
    <cellStyle name="Normal 4 2 3 2 2 8" xfId="47033"/>
    <cellStyle name="Normal 4 2 3 2 2 9" xfId="47034"/>
    <cellStyle name="Normal 4 2 3 2 3" xfId="33350"/>
    <cellStyle name="Normal 4 2 3 2 3 2" xfId="33351"/>
    <cellStyle name="Normal 4 2 3 2 3 2 2" xfId="47035"/>
    <cellStyle name="Normal 4 2 3 2 3 3" xfId="47036"/>
    <cellStyle name="Normal 4 2 3 2 3 4" xfId="47037"/>
    <cellStyle name="Normal 4 2 3 2 4" xfId="33352"/>
    <cellStyle name="Normal 4 2 3 2 4 2" xfId="33353"/>
    <cellStyle name="Normal 4 2 3 2 5" xfId="33354"/>
    <cellStyle name="Normal 4 2 3 2 5 2" xfId="33355"/>
    <cellStyle name="Normal 4 2 3 2 6" xfId="33356"/>
    <cellStyle name="Normal 4 2 3 2 6 2" xfId="47038"/>
    <cellStyle name="Normal 4 2 3 2 7" xfId="33357"/>
    <cellStyle name="Normal 4 2 3 2 8" xfId="38489"/>
    <cellStyle name="Normal 4 2 3 2 9" xfId="47039"/>
    <cellStyle name="Normal 4 2 3 3" xfId="33358"/>
    <cellStyle name="Normal 4 2 3 3 2" xfId="38490"/>
    <cellStyle name="Normal 4 2 3 3 2 2" xfId="47040"/>
    <cellStyle name="Normal 4 2 3 3 2 2 2" xfId="47041"/>
    <cellStyle name="Normal 4 2 3 3 2 3" xfId="47042"/>
    <cellStyle name="Normal 4 2 3 3 3" xfId="38491"/>
    <cellStyle name="Normal 4 2 3 3 3 2" xfId="47043"/>
    <cellStyle name="Normal 4 2 3 3 4" xfId="47044"/>
    <cellStyle name="Normal 4 2 3 3 5" xfId="47045"/>
    <cellStyle name="Normal 4 2 3 3 6" xfId="47046"/>
    <cellStyle name="Normal 4 2 3 3 7" xfId="47047"/>
    <cellStyle name="Normal 4 2 3 3 8" xfId="47048"/>
    <cellStyle name="Normal 4 2 3 3 9" xfId="47049"/>
    <cellStyle name="Normal 4 2 3 4" xfId="38492"/>
    <cellStyle name="Normal 4 2 3 4 2" xfId="47050"/>
    <cellStyle name="Normal 4 2 3 4 2 2" xfId="47051"/>
    <cellStyle name="Normal 4 2 3 4 3" xfId="47052"/>
    <cellStyle name="Normal 4 2 3 4 4" xfId="47053"/>
    <cellStyle name="Normal 4 2 3 5" xfId="38493"/>
    <cellStyle name="Normal 4 2 3 5 2" xfId="47054"/>
    <cellStyle name="Normal 4 2 3 6" xfId="47055"/>
    <cellStyle name="Normal 4 2 3 6 2" xfId="47056"/>
    <cellStyle name="Normal 4 2 3 7" xfId="47057"/>
    <cellStyle name="Normal 4 2 3 7 2" xfId="47058"/>
    <cellStyle name="Normal 4 2 3 8" xfId="47059"/>
    <cellStyle name="Normal 4 2 3 9" xfId="47060"/>
    <cellStyle name="Normal 4 2 4" xfId="33359"/>
    <cellStyle name="Normal 4 2 4 10" xfId="47061"/>
    <cellStyle name="Normal 4 2 4 11" xfId="47062"/>
    <cellStyle name="Normal 4 2 4 12" xfId="47063"/>
    <cellStyle name="Normal 4 2 4 2" xfId="47064"/>
    <cellStyle name="Normal 4 2 4 2 2" xfId="47065"/>
    <cellStyle name="Normal 4 2 4 2 2 2" xfId="47066"/>
    <cellStyle name="Normal 4 2 4 2 2 2 2" xfId="47067"/>
    <cellStyle name="Normal 4 2 4 2 2 3" xfId="47068"/>
    <cellStyle name="Normal 4 2 4 2 3" xfId="47069"/>
    <cellStyle name="Normal 4 2 4 2 3 2" xfId="47070"/>
    <cellStyle name="Normal 4 2 4 2 4" xfId="47071"/>
    <cellStyle name="Normal 4 2 4 2 5" xfId="47072"/>
    <cellStyle name="Normal 4 2 4 2 6" xfId="47073"/>
    <cellStyle name="Normal 4 2 4 2 7" xfId="47074"/>
    <cellStyle name="Normal 4 2 4 2 8" xfId="47075"/>
    <cellStyle name="Normal 4 2 4 2 9" xfId="47076"/>
    <cellStyle name="Normal 4 2 4 3" xfId="47077"/>
    <cellStyle name="Normal 4 2 4 3 2" xfId="47078"/>
    <cellStyle name="Normal 4 2 4 3 2 2" xfId="47079"/>
    <cellStyle name="Normal 4 2 4 3 3" xfId="47080"/>
    <cellStyle name="Normal 4 2 4 3 4" xfId="47081"/>
    <cellStyle name="Normal 4 2 4 4" xfId="47082"/>
    <cellStyle name="Normal 4 2 4 4 2" xfId="47083"/>
    <cellStyle name="Normal 4 2 4 5" xfId="47084"/>
    <cellStyle name="Normal 4 2 4 5 2" xfId="47085"/>
    <cellStyle name="Normal 4 2 4 6" xfId="47086"/>
    <cellStyle name="Normal 4 2 4 6 2" xfId="47087"/>
    <cellStyle name="Normal 4 2 4 7" xfId="47088"/>
    <cellStyle name="Normal 4 2 4 8" xfId="47089"/>
    <cellStyle name="Normal 4 2 4 9" xfId="47090"/>
    <cellStyle name="Normal 4 2 5" xfId="33360"/>
    <cellStyle name="Normal 4 2 5 2" xfId="38494"/>
    <cellStyle name="Normal 4 2 5 2 2" xfId="47091"/>
    <cellStyle name="Normal 4 2 5 2 2 2" xfId="47092"/>
    <cellStyle name="Normal 4 2 5 2 3" xfId="47093"/>
    <cellStyle name="Normal 4 2 5 3" xfId="38495"/>
    <cellStyle name="Normal 4 2 5 3 2" xfId="47094"/>
    <cellStyle name="Normal 4 2 5 4" xfId="47095"/>
    <cellStyle name="Normal 4 2 5 5" xfId="47096"/>
    <cellStyle name="Normal 4 2 5 6" xfId="47097"/>
    <cellStyle name="Normal 4 2 6" xfId="33361"/>
    <cellStyle name="Normal 4 2 6 2" xfId="33362"/>
    <cellStyle name="Normal 4 2 6 2 2" xfId="33363"/>
    <cellStyle name="Normal 4 2 6 2 2 2" xfId="33364"/>
    <cellStyle name="Normal 4 2 6 2 3" xfId="33365"/>
    <cellStyle name="Normal 4 2 6 2 3 2" xfId="33366"/>
    <cellStyle name="Normal 4 2 6 2 4" xfId="33367"/>
    <cellStyle name="Normal 4 2 6 2 4 2" xfId="33368"/>
    <cellStyle name="Normal 4 2 6 2 5" xfId="33369"/>
    <cellStyle name="Normal 4 2 6 2 6" xfId="33370"/>
    <cellStyle name="Normal 4 2 6 2 7" xfId="38496"/>
    <cellStyle name="Normal 4 2 6 3" xfId="33371"/>
    <cellStyle name="Normal 4 2 6 3 2" xfId="33372"/>
    <cellStyle name="Normal 4 2 6 4" xfId="33373"/>
    <cellStyle name="Normal 4 2 6 4 2" xfId="33374"/>
    <cellStyle name="Normal 4 2 6 5" xfId="33375"/>
    <cellStyle name="Normal 4 2 6 5 2" xfId="33376"/>
    <cellStyle name="Normal 4 2 6 6" xfId="33377"/>
    <cellStyle name="Normal 4 2 6 7" xfId="33378"/>
    <cellStyle name="Normal 4 2 6 8" xfId="38497"/>
    <cellStyle name="Normal 4 2 7" xfId="38498"/>
    <cellStyle name="Normal 4 2 7 2" xfId="47098"/>
    <cellStyle name="Normal 4 2 7 2 2" xfId="47099"/>
    <cellStyle name="Normal 4 2 7 2 3" xfId="47100"/>
    <cellStyle name="Normal 4 2 7 3" xfId="47101"/>
    <cellStyle name="Normal 4 2 7 4" xfId="47102"/>
    <cellStyle name="Normal 4 2 7 5" xfId="47103"/>
    <cellStyle name="Normal 4 2 7 6" xfId="47104"/>
    <cellStyle name="Normal 4 2 7 7" xfId="47105"/>
    <cellStyle name="Normal 4 2 8" xfId="47106"/>
    <cellStyle name="Normal 4 2 8 2" xfId="47107"/>
    <cellStyle name="Normal 4 2 8 3" xfId="47108"/>
    <cellStyle name="Normal 4 2 9" xfId="47109"/>
    <cellStyle name="Normal 4 2 9 2" xfId="47110"/>
    <cellStyle name="Normal 4 20" xfId="47111"/>
    <cellStyle name="Normal 4 3" xfId="33379"/>
    <cellStyle name="Normal 4 3 2" xfId="33380"/>
    <cellStyle name="Normal 4 3 2 2" xfId="33381"/>
    <cellStyle name="Normal 4 3 2 2 2" xfId="38499"/>
    <cellStyle name="Normal 4 3 2 2 2 2" xfId="47112"/>
    <cellStyle name="Normal 4 3 2 2 2 2 2" xfId="47113"/>
    <cellStyle name="Normal 4 3 2 2 2 2 2 2" xfId="47114"/>
    <cellStyle name="Normal 4 3 2 2 2 2 3" xfId="47115"/>
    <cellStyle name="Normal 4 3 2 2 2 3" xfId="47116"/>
    <cellStyle name="Normal 4 3 2 2 2 3 2" xfId="47117"/>
    <cellStyle name="Normal 4 3 2 2 2 4" xfId="47118"/>
    <cellStyle name="Normal 4 3 2 2 3" xfId="38500"/>
    <cellStyle name="Normal 4 3 2 2 3 2" xfId="47119"/>
    <cellStyle name="Normal 4 3 2 2 3 2 2" xfId="47120"/>
    <cellStyle name="Normal 4 3 2 2 3 3" xfId="47121"/>
    <cellStyle name="Normal 4 3 2 2 4" xfId="47122"/>
    <cellStyle name="Normal 4 3 2 2 4 2" xfId="47123"/>
    <cellStyle name="Normal 4 3 2 2 5" xfId="47124"/>
    <cellStyle name="Normal 4 3 2 3" xfId="38501"/>
    <cellStyle name="Normal 4 3 2 3 2" xfId="47125"/>
    <cellStyle name="Normal 4 3 2 3 2 2" xfId="47126"/>
    <cellStyle name="Normal 4 3 2 3 2 2 2" xfId="47127"/>
    <cellStyle name="Normal 4 3 2 3 2 3" xfId="47128"/>
    <cellStyle name="Normal 4 3 2 3 3" xfId="47129"/>
    <cellStyle name="Normal 4 3 2 3 3 2" xfId="47130"/>
    <cellStyle name="Normal 4 3 2 3 4" xfId="47131"/>
    <cellStyle name="Normal 4 3 2 4" xfId="38502"/>
    <cellStyle name="Normal 4 3 2 4 2" xfId="47132"/>
    <cellStyle name="Normal 4 3 2 4 2 2" xfId="47133"/>
    <cellStyle name="Normal 4 3 2 4 3" xfId="47134"/>
    <cellStyle name="Normal 4 3 2 5" xfId="47135"/>
    <cellStyle name="Normal 4 3 2 5 2" xfId="47136"/>
    <cellStyle name="Normal 4 3 2 6" xfId="47137"/>
    <cellStyle name="Normal 4 3 3" xfId="33382"/>
    <cellStyle name="Normal 4 3 3 2" xfId="47138"/>
    <cellStyle name="Normal 4 3 3 2 2" xfId="47139"/>
    <cellStyle name="Normal 4 3 3 2 2 2" xfId="47140"/>
    <cellStyle name="Normal 4 3 3 2 2 2 2" xfId="47141"/>
    <cellStyle name="Normal 4 3 3 2 2 3" xfId="47142"/>
    <cellStyle name="Normal 4 3 3 2 3" xfId="47143"/>
    <cellStyle name="Normal 4 3 3 2 3 2" xfId="47144"/>
    <cellStyle name="Normal 4 3 3 2 4" xfId="47145"/>
    <cellStyle name="Normal 4 3 3 3" xfId="47146"/>
    <cellStyle name="Normal 4 3 3 3 2" xfId="47147"/>
    <cellStyle name="Normal 4 3 3 3 2 2" xfId="47148"/>
    <cellStyle name="Normal 4 3 3 3 3" xfId="47149"/>
    <cellStyle name="Normal 4 3 3 4" xfId="47150"/>
    <cellStyle name="Normal 4 3 3 4 2" xfId="47151"/>
    <cellStyle name="Normal 4 3 3 5" xfId="47152"/>
    <cellStyle name="Normal 4 3 4" xfId="33383"/>
    <cellStyle name="Normal 4 3 4 2" xfId="38503"/>
    <cellStyle name="Normal 4 3 4 2 2" xfId="47153"/>
    <cellStyle name="Normal 4 3 4 2 2 2" xfId="47154"/>
    <cellStyle name="Normal 4 3 4 2 3" xfId="47155"/>
    <cellStyle name="Normal 4 3 4 3" xfId="38504"/>
    <cellStyle name="Normal 4 3 4 3 2" xfId="47156"/>
    <cellStyle name="Normal 4 3 4 4" xfId="47157"/>
    <cellStyle name="Normal 4 3 5" xfId="33384"/>
    <cellStyle name="Normal 4 3 5 2" xfId="38505"/>
    <cellStyle name="Normal 4 3 5 2 2" xfId="47158"/>
    <cellStyle name="Normal 4 3 5 3" xfId="38506"/>
    <cellStyle name="Normal 4 3 6" xfId="38507"/>
    <cellStyle name="Normal 4 3 6 2" xfId="47159"/>
    <cellStyle name="Normal 4 3 7" xfId="47160"/>
    <cellStyle name="Normal 4 4" xfId="33385"/>
    <cellStyle name="Normal 4 4 2" xfId="33386"/>
    <cellStyle name="Normal 4 4 2 2" xfId="33387"/>
    <cellStyle name="Normal 4 4 2 2 2" xfId="38508"/>
    <cellStyle name="Normal 4 4 2 2 2 2" xfId="47161"/>
    <cellStyle name="Normal 4 4 2 2 2 2 2" xfId="47162"/>
    <cellStyle name="Normal 4 4 2 2 2 3" xfId="47163"/>
    <cellStyle name="Normal 4 4 2 2 3" xfId="38509"/>
    <cellStyle name="Normal 4 4 2 2 3 2" xfId="47164"/>
    <cellStyle name="Normal 4 4 2 2 4" xfId="47165"/>
    <cellStyle name="Normal 4 4 2 3" xfId="38510"/>
    <cellStyle name="Normal 4 4 2 3 2" xfId="47166"/>
    <cellStyle name="Normal 4 4 2 3 2 2" xfId="47167"/>
    <cellStyle name="Normal 4 4 2 3 3" xfId="47168"/>
    <cellStyle name="Normal 4 4 2 4" xfId="38511"/>
    <cellStyle name="Normal 4 4 2 4 2" xfId="47169"/>
    <cellStyle name="Normal 4 4 2 5" xfId="47170"/>
    <cellStyle name="Normal 4 4 3" xfId="33388"/>
    <cellStyle name="Normal 4 4 3 2" xfId="47171"/>
    <cellStyle name="Normal 4 4 3 2 2" xfId="47172"/>
    <cellStyle name="Normal 4 4 3 2 2 2" xfId="47173"/>
    <cellStyle name="Normal 4 4 3 2 3" xfId="47174"/>
    <cellStyle name="Normal 4 4 3 3" xfId="47175"/>
    <cellStyle name="Normal 4 4 3 3 2" xfId="47176"/>
    <cellStyle name="Normal 4 4 3 4" xfId="47177"/>
    <cellStyle name="Normal 4 4 4" xfId="33389"/>
    <cellStyle name="Normal 4 4 4 2" xfId="38512"/>
    <cellStyle name="Normal 4 4 4 2 2" xfId="47178"/>
    <cellStyle name="Normal 4 4 4 3" xfId="38513"/>
    <cellStyle name="Normal 4 4 5" xfId="33390"/>
    <cellStyle name="Normal 4 4 5 2" xfId="33391"/>
    <cellStyle name="Normal 4 4 5 2 2" xfId="33392"/>
    <cellStyle name="Normal 4 4 5 2 2 2" xfId="33393"/>
    <cellStyle name="Normal 4 4 5 2 3" xfId="33394"/>
    <cellStyle name="Normal 4 4 5 2 3 2" xfId="33395"/>
    <cellStyle name="Normal 4 4 5 2 4" xfId="33396"/>
    <cellStyle name="Normal 4 4 5 2 4 2" xfId="33397"/>
    <cellStyle name="Normal 4 4 5 2 5" xfId="33398"/>
    <cellStyle name="Normal 4 4 5 2 6" xfId="33399"/>
    <cellStyle name="Normal 4 4 5 2 7" xfId="38514"/>
    <cellStyle name="Normal 4 4 5 3" xfId="33400"/>
    <cellStyle name="Normal 4 4 5 3 2" xfId="33401"/>
    <cellStyle name="Normal 4 4 5 4" xfId="33402"/>
    <cellStyle name="Normal 4 4 5 4 2" xfId="33403"/>
    <cellStyle name="Normal 4 4 5 5" xfId="33404"/>
    <cellStyle name="Normal 4 4 5 5 2" xfId="33405"/>
    <cellStyle name="Normal 4 4 5 6" xfId="33406"/>
    <cellStyle name="Normal 4 4 5 7" xfId="33407"/>
    <cellStyle name="Normal 4 4 5 8" xfId="38515"/>
    <cellStyle name="Normal 4 4 6" xfId="38516"/>
    <cellStyle name="Normal 4 5" xfId="33408"/>
    <cellStyle name="Normal 4 5 10" xfId="47179"/>
    <cellStyle name="Normal 4 5 11" xfId="47180"/>
    <cellStyle name="Normal 4 5 12" xfId="47181"/>
    <cellStyle name="Normal 4 5 13" xfId="47182"/>
    <cellStyle name="Normal 4 5 14" xfId="47183"/>
    <cellStyle name="Normal 4 5 2" xfId="33409"/>
    <cellStyle name="Normal 4 5 2 10" xfId="47184"/>
    <cellStyle name="Normal 4 5 2 11" xfId="47185"/>
    <cellStyle name="Normal 4 5 2 12" xfId="47186"/>
    <cellStyle name="Normal 4 5 2 13" xfId="47187"/>
    <cellStyle name="Normal 4 5 2 2" xfId="33410"/>
    <cellStyle name="Normal 4 5 2 2 10" xfId="47188"/>
    <cellStyle name="Normal 4 5 2 2 11" xfId="47189"/>
    <cellStyle name="Normal 4 5 2 2 2" xfId="38517"/>
    <cellStyle name="Normal 4 5 2 2 2 2" xfId="47190"/>
    <cellStyle name="Normal 4 5 2 2 2 2 2" xfId="47191"/>
    <cellStyle name="Normal 4 5 2 2 2 2 3" xfId="47192"/>
    <cellStyle name="Normal 4 5 2 2 2 3" xfId="47193"/>
    <cellStyle name="Normal 4 5 2 2 2 3 2" xfId="47194"/>
    <cellStyle name="Normal 4 5 2 2 2 4" xfId="47195"/>
    <cellStyle name="Normal 4 5 2 2 2 5" xfId="47196"/>
    <cellStyle name="Normal 4 5 2 2 2 6" xfId="47197"/>
    <cellStyle name="Normal 4 5 2 2 2 7" xfId="47198"/>
    <cellStyle name="Normal 4 5 2 2 2 8" xfId="47199"/>
    <cellStyle name="Normal 4 5 2 2 3" xfId="38518"/>
    <cellStyle name="Normal 4 5 2 2 3 2" xfId="47200"/>
    <cellStyle name="Normal 4 5 2 2 3 2 2" xfId="47201"/>
    <cellStyle name="Normal 4 5 2 2 3 3" xfId="47202"/>
    <cellStyle name="Normal 4 5 2 2 3 4" xfId="47203"/>
    <cellStyle name="Normal 4 5 2 2 4" xfId="47204"/>
    <cellStyle name="Normal 4 5 2 2 4 2" xfId="47205"/>
    <cellStyle name="Normal 4 5 2 2 5" xfId="47206"/>
    <cellStyle name="Normal 4 5 2 2 5 2" xfId="47207"/>
    <cellStyle name="Normal 4 5 2 2 6" xfId="47208"/>
    <cellStyle name="Normal 4 5 2 2 6 2" xfId="47209"/>
    <cellStyle name="Normal 4 5 2 2 7" xfId="47210"/>
    <cellStyle name="Normal 4 5 2 2 8" xfId="47211"/>
    <cellStyle name="Normal 4 5 2 2 9" xfId="47212"/>
    <cellStyle name="Normal 4 5 2 3" xfId="38519"/>
    <cellStyle name="Normal 4 5 2 3 2" xfId="47213"/>
    <cellStyle name="Normal 4 5 2 3 2 2" xfId="47214"/>
    <cellStyle name="Normal 4 5 2 3 2 3" xfId="47215"/>
    <cellStyle name="Normal 4 5 2 3 3" xfId="47216"/>
    <cellStyle name="Normal 4 5 2 3 3 2" xfId="47217"/>
    <cellStyle name="Normal 4 5 2 3 4" xfId="47218"/>
    <cellStyle name="Normal 4 5 2 3 5" xfId="47219"/>
    <cellStyle name="Normal 4 5 2 3 6" xfId="47220"/>
    <cellStyle name="Normal 4 5 2 3 7" xfId="47221"/>
    <cellStyle name="Normal 4 5 2 3 8" xfId="47222"/>
    <cellStyle name="Normal 4 5 2 4" xfId="38520"/>
    <cellStyle name="Normal 4 5 2 4 2" xfId="47223"/>
    <cellStyle name="Normal 4 5 2 4 2 2" xfId="47224"/>
    <cellStyle name="Normal 4 5 2 4 3" xfId="47225"/>
    <cellStyle name="Normal 4 5 2 4 4" xfId="47226"/>
    <cellStyle name="Normal 4 5 2 5" xfId="47227"/>
    <cellStyle name="Normal 4 5 2 5 2" xfId="47228"/>
    <cellStyle name="Normal 4 5 2 6" xfId="47229"/>
    <cellStyle name="Normal 4 5 2 6 2" xfId="47230"/>
    <cellStyle name="Normal 4 5 2 7" xfId="47231"/>
    <cellStyle name="Normal 4 5 2 7 2" xfId="47232"/>
    <cellStyle name="Normal 4 5 2 8" xfId="47233"/>
    <cellStyle name="Normal 4 5 2 9" xfId="47234"/>
    <cellStyle name="Normal 4 5 3" xfId="33411"/>
    <cellStyle name="Normal 4 5 3 10" xfId="47235"/>
    <cellStyle name="Normal 4 5 3 11" xfId="47236"/>
    <cellStyle name="Normal 4 5 3 2" xfId="47237"/>
    <cellStyle name="Normal 4 5 3 2 2" xfId="47238"/>
    <cellStyle name="Normal 4 5 3 2 2 2" xfId="47239"/>
    <cellStyle name="Normal 4 5 3 2 2 3" xfId="47240"/>
    <cellStyle name="Normal 4 5 3 2 3" xfId="47241"/>
    <cellStyle name="Normal 4 5 3 2 3 2" xfId="47242"/>
    <cellStyle name="Normal 4 5 3 2 4" xfId="47243"/>
    <cellStyle name="Normal 4 5 3 2 5" xfId="47244"/>
    <cellStyle name="Normal 4 5 3 2 6" xfId="47245"/>
    <cellStyle name="Normal 4 5 3 2 7" xfId="47246"/>
    <cellStyle name="Normal 4 5 3 2 8" xfId="47247"/>
    <cellStyle name="Normal 4 5 3 3" xfId="47248"/>
    <cellStyle name="Normal 4 5 3 3 2" xfId="47249"/>
    <cellStyle name="Normal 4 5 3 3 2 2" xfId="47250"/>
    <cellStyle name="Normal 4 5 3 3 3" xfId="47251"/>
    <cellStyle name="Normal 4 5 3 3 4" xfId="47252"/>
    <cellStyle name="Normal 4 5 3 4" xfId="47253"/>
    <cellStyle name="Normal 4 5 3 4 2" xfId="47254"/>
    <cellStyle name="Normal 4 5 3 5" xfId="47255"/>
    <cellStyle name="Normal 4 5 3 5 2" xfId="47256"/>
    <cellStyle name="Normal 4 5 3 6" xfId="47257"/>
    <cellStyle name="Normal 4 5 3 6 2" xfId="47258"/>
    <cellStyle name="Normal 4 5 3 7" xfId="47259"/>
    <cellStyle name="Normal 4 5 3 8" xfId="47260"/>
    <cellStyle name="Normal 4 5 3 9" xfId="47261"/>
    <cellStyle name="Normal 4 5 4" xfId="33412"/>
    <cellStyle name="Normal 4 5 4 2" xfId="38521"/>
    <cellStyle name="Normal 4 5 4 2 2" xfId="47262"/>
    <cellStyle name="Normal 4 5 4 3" xfId="38522"/>
    <cellStyle name="Normal 4 5 4 4" xfId="47263"/>
    <cellStyle name="Normal 4 5 4 5" xfId="47264"/>
    <cellStyle name="Normal 4 5 5" xfId="38523"/>
    <cellStyle name="Normal 4 5 5 2" xfId="47265"/>
    <cellStyle name="Normal 4 5 5 2 2" xfId="47266"/>
    <cellStyle name="Normal 4 5 5 2 3" xfId="47267"/>
    <cellStyle name="Normal 4 5 5 3" xfId="47268"/>
    <cellStyle name="Normal 4 5 5 3 2" xfId="47269"/>
    <cellStyle name="Normal 4 5 5 4" xfId="47270"/>
    <cellStyle name="Normal 4 5 5 5" xfId="47271"/>
    <cellStyle name="Normal 4 5 5 6" xfId="47272"/>
    <cellStyle name="Normal 4 5 5 7" xfId="47273"/>
    <cellStyle name="Normal 4 5 5 8" xfId="47274"/>
    <cellStyle name="Normal 4 5 6" xfId="47275"/>
    <cellStyle name="Normal 4 5 6 2" xfId="47276"/>
    <cellStyle name="Normal 4 5 6 3" xfId="47277"/>
    <cellStyle name="Normal 4 5 7" xfId="47278"/>
    <cellStyle name="Normal 4 5 7 2" xfId="47279"/>
    <cellStyle name="Normal 4 5 8" xfId="47280"/>
    <cellStyle name="Normal 4 5 8 2" xfId="47281"/>
    <cellStyle name="Normal 4 5 9" xfId="47282"/>
    <cellStyle name="Normal 4 6" xfId="33413"/>
    <cellStyle name="Normal 4 6 2" xfId="33414"/>
    <cellStyle name="Normal 4 6 2 2" xfId="33415"/>
    <cellStyle name="Normal 4 6 2 2 2" xfId="38524"/>
    <cellStyle name="Normal 4 6 2 2 3" xfId="38525"/>
    <cellStyle name="Normal 4 6 2 3" xfId="38526"/>
    <cellStyle name="Normal 4 6 2 4" xfId="38527"/>
    <cellStyle name="Normal 4 6 3" xfId="33416"/>
    <cellStyle name="Normal 4 6 3 2" xfId="47283"/>
    <cellStyle name="Normal 4 6 4" xfId="33417"/>
    <cellStyle name="Normal 4 6 4 2" xfId="38528"/>
    <cellStyle name="Normal 4 6 4 3" xfId="38529"/>
    <cellStyle name="Normal 4 6 5" xfId="38530"/>
    <cellStyle name="Normal 4 7" xfId="33418"/>
    <cellStyle name="Normal 4 7 10" xfId="47284"/>
    <cellStyle name="Normal 4 7 11" xfId="47285"/>
    <cellStyle name="Normal 4 7 12" xfId="47286"/>
    <cellStyle name="Normal 4 7 13" xfId="47287"/>
    <cellStyle name="Normal 4 7 2" xfId="33419"/>
    <cellStyle name="Normal 4 7 2 10" xfId="47288"/>
    <cellStyle name="Normal 4 7 2 11" xfId="47289"/>
    <cellStyle name="Normal 4 7 2 12" xfId="47290"/>
    <cellStyle name="Normal 4 7 2 2" xfId="38531"/>
    <cellStyle name="Normal 4 7 2 2 2" xfId="47291"/>
    <cellStyle name="Normal 4 7 2 2 2 2" xfId="47292"/>
    <cellStyle name="Normal 4 7 2 2 2 3" xfId="47293"/>
    <cellStyle name="Normal 4 7 2 2 3" xfId="47294"/>
    <cellStyle name="Normal 4 7 2 2 3 2" xfId="47295"/>
    <cellStyle name="Normal 4 7 2 2 4" xfId="47296"/>
    <cellStyle name="Normal 4 7 2 2 5" xfId="47297"/>
    <cellStyle name="Normal 4 7 2 2 6" xfId="47298"/>
    <cellStyle name="Normal 4 7 2 2 7" xfId="47299"/>
    <cellStyle name="Normal 4 7 2 2 8" xfId="47300"/>
    <cellStyle name="Normal 4 7 2 3" xfId="38532"/>
    <cellStyle name="Normal 4 7 2 3 2" xfId="47301"/>
    <cellStyle name="Normal 4 7 2 3 2 2" xfId="47302"/>
    <cellStyle name="Normal 4 7 2 3 3" xfId="47303"/>
    <cellStyle name="Normal 4 7 2 3 4" xfId="47304"/>
    <cellStyle name="Normal 4 7 2 4" xfId="47305"/>
    <cellStyle name="Normal 4 7 2 4 2" xfId="47306"/>
    <cellStyle name="Normal 4 7 2 5" xfId="47307"/>
    <cellStyle name="Normal 4 7 2 5 2" xfId="47308"/>
    <cellStyle name="Normal 4 7 2 6" xfId="47309"/>
    <cellStyle name="Normal 4 7 2 6 2" xfId="47310"/>
    <cellStyle name="Normal 4 7 2 7" xfId="47311"/>
    <cellStyle name="Normal 4 7 2 8" xfId="47312"/>
    <cellStyle name="Normal 4 7 2 9" xfId="47313"/>
    <cellStyle name="Normal 4 7 3" xfId="38533"/>
    <cellStyle name="Normal 4 7 3 2" xfId="47314"/>
    <cellStyle name="Normal 4 7 3 2 2" xfId="47315"/>
    <cellStyle name="Normal 4 7 3 3" xfId="47316"/>
    <cellStyle name="Normal 4 7 3 4" xfId="47317"/>
    <cellStyle name="Normal 4 7 3 5" xfId="47318"/>
    <cellStyle name="Normal 4 7 4" xfId="38534"/>
    <cellStyle name="Normal 4 7 4 2" xfId="47319"/>
    <cellStyle name="Normal 4 7 4 2 2" xfId="47320"/>
    <cellStyle name="Normal 4 7 4 2 3" xfId="47321"/>
    <cellStyle name="Normal 4 7 4 3" xfId="47322"/>
    <cellStyle name="Normal 4 7 4 3 2" xfId="47323"/>
    <cellStyle name="Normal 4 7 4 4" xfId="47324"/>
    <cellStyle name="Normal 4 7 4 5" xfId="47325"/>
    <cellStyle name="Normal 4 7 4 6" xfId="47326"/>
    <cellStyle name="Normal 4 7 4 7" xfId="47327"/>
    <cellStyle name="Normal 4 7 4 8" xfId="47328"/>
    <cellStyle name="Normal 4 7 5" xfId="47329"/>
    <cellStyle name="Normal 4 7 5 2" xfId="47330"/>
    <cellStyle name="Normal 4 7 5 3" xfId="47331"/>
    <cellStyle name="Normal 4 7 6" xfId="47332"/>
    <cellStyle name="Normal 4 7 6 2" xfId="47333"/>
    <cellStyle name="Normal 4 7 7" xfId="47334"/>
    <cellStyle name="Normal 4 7 7 2" xfId="47335"/>
    <cellStyle name="Normal 4 7 8" xfId="47336"/>
    <cellStyle name="Normal 4 7 9" xfId="47337"/>
    <cellStyle name="Normal 4 8" xfId="33420"/>
    <cellStyle name="Normal 4 8 10" xfId="47338"/>
    <cellStyle name="Normal 4 8 11" xfId="47339"/>
    <cellStyle name="Normal 4 8 12" xfId="47340"/>
    <cellStyle name="Normal 4 8 2" xfId="33421"/>
    <cellStyle name="Normal 4 8 2 2" xfId="38535"/>
    <cellStyle name="Normal 4 8 2 2 2" xfId="47341"/>
    <cellStyle name="Normal 4 8 2 3" xfId="38536"/>
    <cellStyle name="Normal 4 8 2 4" xfId="47342"/>
    <cellStyle name="Normal 4 8 2 5" xfId="47343"/>
    <cellStyle name="Normal 4 8 3" xfId="38537"/>
    <cellStyle name="Normal 4 8 3 2" xfId="47344"/>
    <cellStyle name="Normal 4 8 3 2 2" xfId="47345"/>
    <cellStyle name="Normal 4 8 3 2 3" xfId="47346"/>
    <cellStyle name="Normal 4 8 3 3" xfId="47347"/>
    <cellStyle name="Normal 4 8 3 3 2" xfId="47348"/>
    <cellStyle name="Normal 4 8 3 4" xfId="47349"/>
    <cellStyle name="Normal 4 8 3 5" xfId="47350"/>
    <cellStyle name="Normal 4 8 3 6" xfId="47351"/>
    <cellStyle name="Normal 4 8 3 7" xfId="47352"/>
    <cellStyle name="Normal 4 8 3 8" xfId="47353"/>
    <cellStyle name="Normal 4 8 4" xfId="38538"/>
    <cellStyle name="Normal 4 8 4 2" xfId="47354"/>
    <cellStyle name="Normal 4 8 4 3" xfId="47355"/>
    <cellStyle name="Normal 4 8 5" xfId="47356"/>
    <cellStyle name="Normal 4 8 5 2" xfId="47357"/>
    <cellStyle name="Normal 4 8 6" xfId="47358"/>
    <cellStyle name="Normal 4 8 6 2" xfId="47359"/>
    <cellStyle name="Normal 4 8 7" xfId="47360"/>
    <cellStyle name="Normal 4 8 8" xfId="47361"/>
    <cellStyle name="Normal 4 8 9" xfId="47362"/>
    <cellStyle name="Normal 4 9" xfId="33422"/>
    <cellStyle name="Normal 4 9 2" xfId="33423"/>
    <cellStyle name="Normal 4 9 2 2" xfId="38539"/>
    <cellStyle name="Normal 4 9 2 3" xfId="38540"/>
    <cellStyle name="Normal 4 9 3" xfId="38541"/>
    <cellStyle name="Normal 4 9 4" xfId="38542"/>
    <cellStyle name="Normal 4 9 5" xfId="47363"/>
    <cellStyle name="Normal 4 9 6" xfId="47364"/>
    <cellStyle name="Normal 4_12-10 Form 1 Filing and supporting papers-Nivision Revised" xfId="33424"/>
    <cellStyle name="Normal 40" xfId="33425"/>
    <cellStyle name="Normal 40 2" xfId="38543"/>
    <cellStyle name="Normal 40 2 2" xfId="47365"/>
    <cellStyle name="Normal 40 3" xfId="38544"/>
    <cellStyle name="Normal 40 3 2" xfId="47366"/>
    <cellStyle name="Normal 40 4" xfId="47367"/>
    <cellStyle name="Normal 40 5" xfId="47368"/>
    <cellStyle name="Normal 41" xfId="33426"/>
    <cellStyle name="Normal 41 2" xfId="38545"/>
    <cellStyle name="Normal 41 2 2" xfId="47369"/>
    <cellStyle name="Normal 41 3" xfId="38546"/>
    <cellStyle name="Normal 41 4" xfId="47370"/>
    <cellStyle name="Normal 42" xfId="33427"/>
    <cellStyle name="Normal 42 2" xfId="38547"/>
    <cellStyle name="Normal 42 3" xfId="38548"/>
    <cellStyle name="Normal 43" xfId="33428"/>
    <cellStyle name="Normal 43 2" xfId="38549"/>
    <cellStyle name="Normal 43 2 2" xfId="47371"/>
    <cellStyle name="Normal 43 2 3" xfId="47372"/>
    <cellStyle name="Normal 43 3" xfId="38550"/>
    <cellStyle name="Normal 44" xfId="33429"/>
    <cellStyle name="Normal 44 2" xfId="38551"/>
    <cellStyle name="Normal 44 2 2" xfId="47373"/>
    <cellStyle name="Normal 44 2 3" xfId="47374"/>
    <cellStyle name="Normal 44 3" xfId="38552"/>
    <cellStyle name="Normal 44 3 2" xfId="47375"/>
    <cellStyle name="Normal 44 3 2 2" xfId="47376"/>
    <cellStyle name="Normal 44 4" xfId="47377"/>
    <cellStyle name="Normal 45" xfId="33430"/>
    <cellStyle name="Normal 45 2" xfId="38553"/>
    <cellStyle name="Normal 45 2 2" xfId="47378"/>
    <cellStyle name="Normal 45 2 2 2" xfId="47379"/>
    <cellStyle name="Normal 45 2 3" xfId="47380"/>
    <cellStyle name="Normal 45 2 4" xfId="47381"/>
    <cellStyle name="Normal 45 3" xfId="38554"/>
    <cellStyle name="Normal 45 4" xfId="47382"/>
    <cellStyle name="Normal 46" xfId="33431"/>
    <cellStyle name="Normal 46 2" xfId="38555"/>
    <cellStyle name="Normal 46 2 2" xfId="47383"/>
    <cellStyle name="Normal 46 2 2 2" xfId="47384"/>
    <cellStyle name="Normal 46 2 3" xfId="47385"/>
    <cellStyle name="Normal 46 3" xfId="38556"/>
    <cellStyle name="Normal 46 4" xfId="47386"/>
    <cellStyle name="Normal 47" xfId="33432"/>
    <cellStyle name="Normal 47 2" xfId="38557"/>
    <cellStyle name="Normal 47 2 2" xfId="47387"/>
    <cellStyle name="Normal 47 2 2 2" xfId="47388"/>
    <cellStyle name="Normal 47 2 3" xfId="47389"/>
    <cellStyle name="Normal 47 3" xfId="38558"/>
    <cellStyle name="Normal 47 4" xfId="47390"/>
    <cellStyle name="Normal 48" xfId="33433"/>
    <cellStyle name="Normal 48 2" xfId="38559"/>
    <cellStyle name="Normal 48 2 2" xfId="47391"/>
    <cellStyle name="Normal 48 3" xfId="38560"/>
    <cellStyle name="Normal 49" xfId="33434"/>
    <cellStyle name="Normal 49 2" xfId="38561"/>
    <cellStyle name="Normal 49 3" xfId="38562"/>
    <cellStyle name="Normal 5" xfId="12"/>
    <cellStyle name="Normal 5 10" xfId="38563"/>
    <cellStyle name="Normal 5 11" xfId="38564"/>
    <cellStyle name="Normal 5 12" xfId="3"/>
    <cellStyle name="Normal 5 12 2" xfId="52785"/>
    <cellStyle name="Normal 5 13" xfId="47392"/>
    <cellStyle name="Normal 5 14" xfId="52783"/>
    <cellStyle name="Normal 5 2" xfId="33435"/>
    <cellStyle name="Normal 5 2 2" xfId="33436"/>
    <cellStyle name="Normal 5 2 2 2" xfId="33437"/>
    <cellStyle name="Normal 5 2 2 2 2" xfId="33438"/>
    <cellStyle name="Normal 5 2 2 2 2 2" xfId="33439"/>
    <cellStyle name="Normal 5 2 2 2 2 2 2" xfId="33440"/>
    <cellStyle name="Normal 5 2 2 2 2 2 2 2" xfId="47393"/>
    <cellStyle name="Normal 5 2 2 2 2 2 2 2 2" xfId="47394"/>
    <cellStyle name="Normal 5 2 2 2 2 2 2 3" xfId="47395"/>
    <cellStyle name="Normal 5 2 2 2 2 2 3" xfId="47396"/>
    <cellStyle name="Normal 5 2 2 2 2 2 3 2" xfId="47397"/>
    <cellStyle name="Normal 5 2 2 2 2 2 4" xfId="47398"/>
    <cellStyle name="Normal 5 2 2 2 2 3" xfId="33441"/>
    <cellStyle name="Normal 5 2 2 2 2 3 2" xfId="33442"/>
    <cellStyle name="Normal 5 2 2 2 2 3 2 2" xfId="47399"/>
    <cellStyle name="Normal 5 2 2 2 2 3 3" xfId="47400"/>
    <cellStyle name="Normal 5 2 2 2 2 4" xfId="33443"/>
    <cellStyle name="Normal 5 2 2 2 2 4 2" xfId="33444"/>
    <cellStyle name="Normal 5 2 2 2 2 5" xfId="33445"/>
    <cellStyle name="Normal 5 2 2 2 2 6" xfId="33446"/>
    <cellStyle name="Normal 5 2 2 2 2 7" xfId="38565"/>
    <cellStyle name="Normal 5 2 2 2 3" xfId="33447"/>
    <cellStyle name="Normal 5 2 2 2 3 2" xfId="33448"/>
    <cellStyle name="Normal 5 2 2 2 3 2 2" xfId="47401"/>
    <cellStyle name="Normal 5 2 2 2 3 2 2 2" xfId="47402"/>
    <cellStyle name="Normal 5 2 2 2 3 2 3" xfId="47403"/>
    <cellStyle name="Normal 5 2 2 2 3 3" xfId="47404"/>
    <cellStyle name="Normal 5 2 2 2 3 3 2" xfId="47405"/>
    <cellStyle name="Normal 5 2 2 2 3 4" xfId="47406"/>
    <cellStyle name="Normal 5 2 2 2 4" xfId="33449"/>
    <cellStyle name="Normal 5 2 2 2 4 2" xfId="33450"/>
    <cellStyle name="Normal 5 2 2 2 4 2 2" xfId="47407"/>
    <cellStyle name="Normal 5 2 2 2 4 3" xfId="47408"/>
    <cellStyle name="Normal 5 2 2 2 5" xfId="33451"/>
    <cellStyle name="Normal 5 2 2 2 5 2" xfId="33452"/>
    <cellStyle name="Normal 5 2 2 2 6" xfId="33453"/>
    <cellStyle name="Normal 5 2 2 2 7" xfId="33454"/>
    <cellStyle name="Normal 5 2 2 2 8" xfId="38566"/>
    <cellStyle name="Normal 5 2 2 3" xfId="38567"/>
    <cellStyle name="Normal 5 2 2 3 2" xfId="47409"/>
    <cellStyle name="Normal 5 2 2 3 2 2" xfId="47410"/>
    <cellStyle name="Normal 5 2 2 3 2 2 2" xfId="47411"/>
    <cellStyle name="Normal 5 2 2 3 2 2 2 2" xfId="47412"/>
    <cellStyle name="Normal 5 2 2 3 2 2 3" xfId="47413"/>
    <cellStyle name="Normal 5 2 2 3 2 3" xfId="47414"/>
    <cellStyle name="Normal 5 2 2 3 2 3 2" xfId="47415"/>
    <cellStyle name="Normal 5 2 2 3 2 4" xfId="47416"/>
    <cellStyle name="Normal 5 2 2 3 3" xfId="47417"/>
    <cellStyle name="Normal 5 2 2 3 3 2" xfId="47418"/>
    <cellStyle name="Normal 5 2 2 3 3 2 2" xfId="47419"/>
    <cellStyle name="Normal 5 2 2 3 3 3" xfId="47420"/>
    <cellStyle name="Normal 5 2 2 3 4" xfId="47421"/>
    <cellStyle name="Normal 5 2 2 3 4 2" xfId="47422"/>
    <cellStyle name="Normal 5 2 2 3 5" xfId="47423"/>
    <cellStyle name="Normal 5 2 2 4" xfId="38568"/>
    <cellStyle name="Normal 5 2 2 4 2" xfId="47424"/>
    <cellStyle name="Normal 5 2 2 4 2 2" xfId="47425"/>
    <cellStyle name="Normal 5 2 2 4 2 2 2" xfId="47426"/>
    <cellStyle name="Normal 5 2 2 4 2 3" xfId="47427"/>
    <cellStyle name="Normal 5 2 2 4 3" xfId="47428"/>
    <cellStyle name="Normal 5 2 2 4 3 2" xfId="47429"/>
    <cellStyle name="Normal 5 2 2 4 4" xfId="47430"/>
    <cellStyle name="Normal 5 2 2 5" xfId="47431"/>
    <cellStyle name="Normal 5 2 2 5 2" xfId="47432"/>
    <cellStyle name="Normal 5 2 2 5 2 2" xfId="47433"/>
    <cellStyle name="Normal 5 2 2 5 3" xfId="47434"/>
    <cellStyle name="Normal 5 2 2 6" xfId="47435"/>
    <cellStyle name="Normal 5 2 2 6 2" xfId="47436"/>
    <cellStyle name="Normal 5 2 2 7" xfId="47437"/>
    <cellStyle name="Normal 5 2 3" xfId="33455"/>
    <cellStyle name="Normal 5 2 3 2" xfId="33456"/>
    <cellStyle name="Normal 5 2 3 2 2" xfId="33457"/>
    <cellStyle name="Normal 5 2 3 2 2 2" xfId="33458"/>
    <cellStyle name="Normal 5 2 3 2 2 2 2" xfId="33459"/>
    <cellStyle name="Normal 5 2 3 2 2 2 2 2" xfId="47438"/>
    <cellStyle name="Normal 5 2 3 2 2 2 3" xfId="47439"/>
    <cellStyle name="Normal 5 2 3 2 2 3" xfId="33460"/>
    <cellStyle name="Normal 5 2 3 2 2 3 2" xfId="33461"/>
    <cellStyle name="Normal 5 2 3 2 2 4" xfId="33462"/>
    <cellStyle name="Normal 5 2 3 2 2 4 2" xfId="33463"/>
    <cellStyle name="Normal 5 2 3 2 2 5" xfId="33464"/>
    <cellStyle name="Normal 5 2 3 2 2 6" xfId="33465"/>
    <cellStyle name="Normal 5 2 3 2 2 7" xfId="38569"/>
    <cellStyle name="Normal 5 2 3 2 3" xfId="33466"/>
    <cellStyle name="Normal 5 2 3 2 3 2" xfId="33467"/>
    <cellStyle name="Normal 5 2 3 2 3 2 2" xfId="47440"/>
    <cellStyle name="Normal 5 2 3 2 3 3" xfId="47441"/>
    <cellStyle name="Normal 5 2 3 2 4" xfId="33468"/>
    <cellStyle name="Normal 5 2 3 2 4 2" xfId="33469"/>
    <cellStyle name="Normal 5 2 3 2 5" xfId="33470"/>
    <cellStyle name="Normal 5 2 3 2 5 2" xfId="33471"/>
    <cellStyle name="Normal 5 2 3 2 6" xfId="33472"/>
    <cellStyle name="Normal 5 2 3 2 7" xfId="33473"/>
    <cellStyle name="Normal 5 2 3 2 8" xfId="38570"/>
    <cellStyle name="Normal 5 2 3 3" xfId="38571"/>
    <cellStyle name="Normal 5 2 3 3 2" xfId="47442"/>
    <cellStyle name="Normal 5 2 3 3 2 2" xfId="47443"/>
    <cellStyle name="Normal 5 2 3 3 2 2 2" xfId="47444"/>
    <cellStyle name="Normal 5 2 3 3 2 3" xfId="47445"/>
    <cellStyle name="Normal 5 2 3 3 3" xfId="47446"/>
    <cellStyle name="Normal 5 2 3 3 3 2" xfId="47447"/>
    <cellStyle name="Normal 5 2 3 3 4" xfId="47448"/>
    <cellStyle name="Normal 5 2 3 4" xfId="38572"/>
    <cellStyle name="Normal 5 2 3 4 2" xfId="47449"/>
    <cellStyle name="Normal 5 2 3 4 2 2" xfId="47450"/>
    <cellStyle name="Normal 5 2 3 4 3" xfId="47451"/>
    <cellStyle name="Normal 5 2 3 5" xfId="47452"/>
    <cellStyle name="Normal 5 2 3 5 2" xfId="47453"/>
    <cellStyle name="Normal 5 2 3 6" xfId="47454"/>
    <cellStyle name="Normal 5 2 4" xfId="33474"/>
    <cellStyle name="Normal 5 2 4 2" xfId="38573"/>
    <cellStyle name="Normal 5 2 4 2 2" xfId="47455"/>
    <cellStyle name="Normal 5 2 4 2 2 2" xfId="47456"/>
    <cellStyle name="Normal 5 2 4 2 2 2 2" xfId="47457"/>
    <cellStyle name="Normal 5 2 4 2 2 3" xfId="47458"/>
    <cellStyle name="Normal 5 2 4 2 3" xfId="47459"/>
    <cellStyle name="Normal 5 2 4 2 3 2" xfId="47460"/>
    <cellStyle name="Normal 5 2 4 2 4" xfId="47461"/>
    <cellStyle name="Normal 5 2 4 3" xfId="38574"/>
    <cellStyle name="Normal 5 2 4 3 2" xfId="47462"/>
    <cellStyle name="Normal 5 2 4 3 2 2" xfId="47463"/>
    <cellStyle name="Normal 5 2 4 3 3" xfId="47464"/>
    <cellStyle name="Normal 5 2 4 4" xfId="47465"/>
    <cellStyle name="Normal 5 2 4 4 2" xfId="47466"/>
    <cellStyle name="Normal 5 2 4 5" xfId="47467"/>
    <cellStyle name="Normal 5 2 5" xfId="33475"/>
    <cellStyle name="Normal 5 2 5 2" xfId="33476"/>
    <cellStyle name="Normal 5 2 5 2 2" xfId="33477"/>
    <cellStyle name="Normal 5 2 5 2 2 2" xfId="33478"/>
    <cellStyle name="Normal 5 2 5 2 3" xfId="33479"/>
    <cellStyle name="Normal 5 2 5 2 3 2" xfId="33480"/>
    <cellStyle name="Normal 5 2 5 2 4" xfId="33481"/>
    <cellStyle name="Normal 5 2 5 2 4 2" xfId="33482"/>
    <cellStyle name="Normal 5 2 5 2 5" xfId="33483"/>
    <cellStyle name="Normal 5 2 5 2 6" xfId="33484"/>
    <cellStyle name="Normal 5 2 5 2 7" xfId="38575"/>
    <cellStyle name="Normal 5 2 5 3" xfId="33485"/>
    <cellStyle name="Normal 5 2 5 3 2" xfId="33486"/>
    <cellStyle name="Normal 5 2 5 4" xfId="33487"/>
    <cellStyle name="Normal 5 2 5 4 2" xfId="33488"/>
    <cellStyle name="Normal 5 2 5 5" xfId="33489"/>
    <cellStyle name="Normal 5 2 5 5 2" xfId="33490"/>
    <cellStyle name="Normal 5 2 5 6" xfId="33491"/>
    <cellStyle name="Normal 5 2 5 7" xfId="33492"/>
    <cellStyle name="Normal 5 2 5 8" xfId="38576"/>
    <cellStyle name="Normal 5 2 6" xfId="38577"/>
    <cellStyle name="Normal 5 2 6 2" xfId="47468"/>
    <cellStyle name="Normal 5 2 6 2 2" xfId="47469"/>
    <cellStyle name="Normal 5 2 6 3" xfId="47470"/>
    <cellStyle name="Normal 5 2 7" xfId="38578"/>
    <cellStyle name="Normal 5 2 7 2" xfId="47471"/>
    <cellStyle name="Normal 5 2 8" xfId="47472"/>
    <cellStyle name="Normal 5 3" xfId="33493"/>
    <cellStyle name="Normal 5 3 2" xfId="33494"/>
    <cellStyle name="Normal 5 3 2 2" xfId="38579"/>
    <cellStyle name="Normal 5 3 2 2 2" xfId="47473"/>
    <cellStyle name="Normal 5 3 2 2 2 2" xfId="47474"/>
    <cellStyle name="Normal 5 3 2 2 2 2 2" xfId="47475"/>
    <cellStyle name="Normal 5 3 2 2 2 2 2 2" xfId="47476"/>
    <cellStyle name="Normal 5 3 2 2 2 2 3" xfId="47477"/>
    <cellStyle name="Normal 5 3 2 2 2 3" xfId="47478"/>
    <cellStyle name="Normal 5 3 2 2 2 3 2" xfId="47479"/>
    <cellStyle name="Normal 5 3 2 2 2 4" xfId="47480"/>
    <cellStyle name="Normal 5 3 2 2 3" xfId="47481"/>
    <cellStyle name="Normal 5 3 2 2 3 2" xfId="47482"/>
    <cellStyle name="Normal 5 3 2 2 3 2 2" xfId="47483"/>
    <cellStyle name="Normal 5 3 2 2 3 3" xfId="47484"/>
    <cellStyle name="Normal 5 3 2 2 4" xfId="47485"/>
    <cellStyle name="Normal 5 3 2 2 4 2" xfId="47486"/>
    <cellStyle name="Normal 5 3 2 2 5" xfId="47487"/>
    <cellStyle name="Normal 5 3 2 3" xfId="38580"/>
    <cellStyle name="Normal 5 3 2 3 2" xfId="47488"/>
    <cellStyle name="Normal 5 3 2 3 2 2" xfId="47489"/>
    <cellStyle name="Normal 5 3 2 3 2 2 2" xfId="47490"/>
    <cellStyle name="Normal 5 3 2 3 2 3" xfId="47491"/>
    <cellStyle name="Normal 5 3 2 3 3" xfId="47492"/>
    <cellStyle name="Normal 5 3 2 3 3 2" xfId="47493"/>
    <cellStyle name="Normal 5 3 2 3 4" xfId="47494"/>
    <cellStyle name="Normal 5 3 2 4" xfId="47495"/>
    <cellStyle name="Normal 5 3 2 4 2" xfId="47496"/>
    <cellStyle name="Normal 5 3 2 4 2 2" xfId="47497"/>
    <cellStyle name="Normal 5 3 2 4 3" xfId="47498"/>
    <cellStyle name="Normal 5 3 2 5" xfId="47499"/>
    <cellStyle name="Normal 5 3 2 5 2" xfId="47500"/>
    <cellStyle name="Normal 5 3 2 6" xfId="47501"/>
    <cellStyle name="Normal 5 3 3" xfId="33495"/>
    <cellStyle name="Normal 5 3 3 2" xfId="38581"/>
    <cellStyle name="Normal 5 3 3 2 2" xfId="47502"/>
    <cellStyle name="Normal 5 3 3 2 2 2" xfId="47503"/>
    <cellStyle name="Normal 5 3 3 2 2 2 2" xfId="47504"/>
    <cellStyle name="Normal 5 3 3 2 2 3" xfId="47505"/>
    <cellStyle name="Normal 5 3 3 2 3" xfId="47506"/>
    <cellStyle name="Normal 5 3 3 2 3 2" xfId="47507"/>
    <cellStyle name="Normal 5 3 3 2 4" xfId="47508"/>
    <cellStyle name="Normal 5 3 3 3" xfId="38582"/>
    <cellStyle name="Normal 5 3 3 3 2" xfId="47509"/>
    <cellStyle name="Normal 5 3 3 3 2 2" xfId="47510"/>
    <cellStyle name="Normal 5 3 3 3 3" xfId="47511"/>
    <cellStyle name="Normal 5 3 3 4" xfId="47512"/>
    <cellStyle name="Normal 5 3 3 4 2" xfId="47513"/>
    <cellStyle name="Normal 5 3 3 5" xfId="47514"/>
    <cellStyle name="Normal 5 3 4" xfId="33496"/>
    <cellStyle name="Normal 5 3 4 2" xfId="38583"/>
    <cellStyle name="Normal 5 3 4 2 2" xfId="47515"/>
    <cellStyle name="Normal 5 3 4 2 2 2" xfId="47516"/>
    <cellStyle name="Normal 5 3 4 2 3" xfId="47517"/>
    <cellStyle name="Normal 5 3 4 3" xfId="38584"/>
    <cellStyle name="Normal 5 3 4 3 2" xfId="47518"/>
    <cellStyle name="Normal 5 3 4 4" xfId="47519"/>
    <cellStyle name="Normal 5 3 5" xfId="33497"/>
    <cellStyle name="Normal 5 3 5 2" xfId="38585"/>
    <cellStyle name="Normal 5 3 5 2 2" xfId="47520"/>
    <cellStyle name="Normal 5 3 5 3" xfId="38586"/>
    <cellStyle name="Normal 5 3 6" xfId="38587"/>
    <cellStyle name="Normal 5 3 6 2" xfId="47521"/>
    <cellStyle name="Normal 5 3 7" xfId="38588"/>
    <cellStyle name="Normal 5 4" xfId="33498"/>
    <cellStyle name="Normal 5 4 2" xfId="33499"/>
    <cellStyle name="Normal 5 4 2 2" xfId="38589"/>
    <cellStyle name="Normal 5 4 2 2 2" xfId="47522"/>
    <cellStyle name="Normal 5 4 2 2 2 2" xfId="47523"/>
    <cellStyle name="Normal 5 4 2 2 2 2 2" xfId="47524"/>
    <cellStyle name="Normal 5 4 2 2 2 3" xfId="47525"/>
    <cellStyle name="Normal 5 4 2 2 3" xfId="47526"/>
    <cellStyle name="Normal 5 4 2 2 3 2" xfId="47527"/>
    <cellStyle name="Normal 5 4 2 2 4" xfId="47528"/>
    <cellStyle name="Normal 5 4 2 3" xfId="38590"/>
    <cellStyle name="Normal 5 4 2 3 2" xfId="47529"/>
    <cellStyle name="Normal 5 4 2 3 2 2" xfId="47530"/>
    <cellStyle name="Normal 5 4 2 3 3" xfId="47531"/>
    <cellStyle name="Normal 5 4 2 4" xfId="47532"/>
    <cellStyle name="Normal 5 4 2 4 2" xfId="47533"/>
    <cellStyle name="Normal 5 4 2 5" xfId="47534"/>
    <cellStyle name="Normal 5 4 3" xfId="33500"/>
    <cellStyle name="Normal 5 4 3 2" xfId="38591"/>
    <cellStyle name="Normal 5 4 3 2 2" xfId="47535"/>
    <cellStyle name="Normal 5 4 3 2 2 2" xfId="47536"/>
    <cellStyle name="Normal 5 4 3 2 3" xfId="47537"/>
    <cellStyle name="Normal 5 4 3 3" xfId="38592"/>
    <cellStyle name="Normal 5 4 3 3 2" xfId="47538"/>
    <cellStyle name="Normal 5 4 3 4" xfId="47539"/>
    <cellStyle name="Normal 5 4 4" xfId="33501"/>
    <cellStyle name="Normal 5 4 4 2" xfId="38593"/>
    <cellStyle name="Normal 5 4 4 2 2" xfId="47540"/>
    <cellStyle name="Normal 5 4 4 3" xfId="38594"/>
    <cellStyle name="Normal 5 4 5" xfId="33502"/>
    <cellStyle name="Normal 5 4 5 2" xfId="33503"/>
    <cellStyle name="Normal 5 4 5 2 2" xfId="33504"/>
    <cellStyle name="Normal 5 4 5 2 2 2" xfId="33505"/>
    <cellStyle name="Normal 5 4 5 2 3" xfId="33506"/>
    <cellStyle name="Normal 5 4 5 2 3 2" xfId="33507"/>
    <cellStyle name="Normal 5 4 5 2 4" xfId="33508"/>
    <cellStyle name="Normal 5 4 5 2 4 2" xfId="33509"/>
    <cellStyle name="Normal 5 4 5 2 5" xfId="33510"/>
    <cellStyle name="Normal 5 4 5 2 6" xfId="33511"/>
    <cellStyle name="Normal 5 4 5 2 7" xfId="38595"/>
    <cellStyle name="Normal 5 4 5 3" xfId="33512"/>
    <cellStyle name="Normal 5 4 5 3 2" xfId="33513"/>
    <cellStyle name="Normal 5 4 5 4" xfId="33514"/>
    <cellStyle name="Normal 5 4 5 4 2" xfId="33515"/>
    <cellStyle name="Normal 5 4 5 5" xfId="33516"/>
    <cellStyle name="Normal 5 4 5 5 2" xfId="33517"/>
    <cellStyle name="Normal 5 4 5 6" xfId="33518"/>
    <cellStyle name="Normal 5 4 5 7" xfId="33519"/>
    <cellStyle name="Normal 5 4 5 8" xfId="38596"/>
    <cellStyle name="Normal 5 4 6" xfId="38597"/>
    <cellStyle name="Normal 5 4 7" xfId="38598"/>
    <cellStyle name="Normal 5 5" xfId="33520"/>
    <cellStyle name="Normal 5 5 2" xfId="33521"/>
    <cellStyle name="Normal 5 5 2 2" xfId="38599"/>
    <cellStyle name="Normal 5 5 2 2 2" xfId="47541"/>
    <cellStyle name="Normal 5 5 2 2 2 2" xfId="47542"/>
    <cellStyle name="Normal 5 5 2 2 3" xfId="47543"/>
    <cellStyle name="Normal 5 5 2 3" xfId="38600"/>
    <cellStyle name="Normal 5 5 2 3 2" xfId="47544"/>
    <cellStyle name="Normal 5 5 2 4" xfId="47545"/>
    <cellStyle name="Normal 5 5 3" xfId="33522"/>
    <cellStyle name="Normal 5 5 3 2" xfId="38601"/>
    <cellStyle name="Normal 5 5 3 2 2" xfId="47546"/>
    <cellStyle name="Normal 5 5 3 3" xfId="38602"/>
    <cellStyle name="Normal 5 5 4" xfId="33523"/>
    <cellStyle name="Normal 5 5 4 2" xfId="38603"/>
    <cellStyle name="Normal 5 5 4 3" xfId="38604"/>
    <cellStyle name="Normal 5 5 5" xfId="33524"/>
    <cellStyle name="Normal 5 5 5 2" xfId="33525"/>
    <cellStyle name="Normal 5 5 5 2 2" xfId="33526"/>
    <cellStyle name="Normal 5 5 5 2 2 2" xfId="33527"/>
    <cellStyle name="Normal 5 5 5 2 3" xfId="33528"/>
    <cellStyle name="Normal 5 5 5 2 3 2" xfId="33529"/>
    <cellStyle name="Normal 5 5 5 2 4" xfId="33530"/>
    <cellStyle name="Normal 5 5 5 2 4 2" xfId="33531"/>
    <cellStyle name="Normal 5 5 5 2 5" xfId="33532"/>
    <cellStyle name="Normal 5 5 5 2 6" xfId="33533"/>
    <cellStyle name="Normal 5 5 5 2 7" xfId="38605"/>
    <cellStyle name="Normal 5 5 5 3" xfId="33534"/>
    <cellStyle name="Normal 5 5 5 3 2" xfId="33535"/>
    <cellStyle name="Normal 5 5 5 4" xfId="33536"/>
    <cellStyle name="Normal 5 5 5 4 2" xfId="33537"/>
    <cellStyle name="Normal 5 5 5 5" xfId="33538"/>
    <cellStyle name="Normal 5 5 5 5 2" xfId="33539"/>
    <cellStyle name="Normal 5 5 5 6" xfId="33540"/>
    <cellStyle name="Normal 5 5 5 7" xfId="33541"/>
    <cellStyle name="Normal 5 5 5 8" xfId="38606"/>
    <cellStyle name="Normal 5 5 6" xfId="38607"/>
    <cellStyle name="Normal 5 5 7" xfId="38608"/>
    <cellStyle name="Normal 5 6" xfId="33542"/>
    <cellStyle name="Normal 5 6 2" xfId="38609"/>
    <cellStyle name="Normal 5 6 2 2" xfId="47547"/>
    <cellStyle name="Normal 5 6 2 2 2" xfId="47548"/>
    <cellStyle name="Normal 5 6 2 3" xfId="47549"/>
    <cellStyle name="Normal 5 6 3" xfId="38610"/>
    <cellStyle name="Normal 5 6 3 2" xfId="47550"/>
    <cellStyle name="Normal 5 6 4" xfId="47551"/>
    <cellStyle name="Normal 5 7" xfId="33543"/>
    <cellStyle name="Normal 5 7 2" xfId="38611"/>
    <cellStyle name="Normal 5 7 2 2" xfId="47552"/>
    <cellStyle name="Normal 5 7 3" xfId="38612"/>
    <cellStyle name="Normal 5 8" xfId="33544"/>
    <cellStyle name="Normal 5 8 10" xfId="47553"/>
    <cellStyle name="Normal 5 8 11" xfId="47554"/>
    <cellStyle name="Normal 5 8 12" xfId="47555"/>
    <cellStyle name="Normal 5 8 13" xfId="47556"/>
    <cellStyle name="Normal 5 8 14" xfId="47557"/>
    <cellStyle name="Normal 5 8 15" xfId="47558"/>
    <cellStyle name="Normal 5 8 2" xfId="33545"/>
    <cellStyle name="Normal 5 8 2 10" xfId="47559"/>
    <cellStyle name="Normal 5 8 2 11" xfId="47560"/>
    <cellStyle name="Normal 5 8 2 12" xfId="47561"/>
    <cellStyle name="Normal 5 8 2 13" xfId="47562"/>
    <cellStyle name="Normal 5 8 2 2" xfId="33546"/>
    <cellStyle name="Normal 5 8 2 2 10" xfId="47563"/>
    <cellStyle name="Normal 5 8 2 2 11" xfId="47564"/>
    <cellStyle name="Normal 5 8 2 2 12" xfId="47565"/>
    <cellStyle name="Normal 5 8 2 2 2" xfId="33547"/>
    <cellStyle name="Normal 5 8 2 2 2 10" xfId="47566"/>
    <cellStyle name="Normal 5 8 2 2 2 11" xfId="47567"/>
    <cellStyle name="Normal 5 8 2 2 2 2" xfId="47568"/>
    <cellStyle name="Normal 5 8 2 2 2 2 2" xfId="47569"/>
    <cellStyle name="Normal 5 8 2 2 2 2 2 2" xfId="47570"/>
    <cellStyle name="Normal 5 8 2 2 2 2 2 3" xfId="47571"/>
    <cellStyle name="Normal 5 8 2 2 2 2 3" xfId="47572"/>
    <cellStyle name="Normal 5 8 2 2 2 2 3 2" xfId="47573"/>
    <cellStyle name="Normal 5 8 2 2 2 2 4" xfId="47574"/>
    <cellStyle name="Normal 5 8 2 2 2 2 5" xfId="47575"/>
    <cellStyle name="Normal 5 8 2 2 2 2 6" xfId="47576"/>
    <cellStyle name="Normal 5 8 2 2 2 2 7" xfId="47577"/>
    <cellStyle name="Normal 5 8 2 2 2 2 8" xfId="47578"/>
    <cellStyle name="Normal 5 8 2 2 2 3" xfId="47579"/>
    <cellStyle name="Normal 5 8 2 2 2 3 2" xfId="47580"/>
    <cellStyle name="Normal 5 8 2 2 2 3 2 2" xfId="47581"/>
    <cellStyle name="Normal 5 8 2 2 2 3 3" xfId="47582"/>
    <cellStyle name="Normal 5 8 2 2 2 3 4" xfId="47583"/>
    <cellStyle name="Normal 5 8 2 2 2 4" xfId="47584"/>
    <cellStyle name="Normal 5 8 2 2 2 4 2" xfId="47585"/>
    <cellStyle name="Normal 5 8 2 2 2 5" xfId="47586"/>
    <cellStyle name="Normal 5 8 2 2 2 5 2" xfId="47587"/>
    <cellStyle name="Normal 5 8 2 2 2 6" xfId="47588"/>
    <cellStyle name="Normal 5 8 2 2 2 6 2" xfId="47589"/>
    <cellStyle name="Normal 5 8 2 2 2 7" xfId="47590"/>
    <cellStyle name="Normal 5 8 2 2 2 8" xfId="47591"/>
    <cellStyle name="Normal 5 8 2 2 2 9" xfId="47592"/>
    <cellStyle name="Normal 5 8 2 2 3" xfId="47593"/>
    <cellStyle name="Normal 5 8 2 2 3 2" xfId="47594"/>
    <cellStyle name="Normal 5 8 2 2 3 2 2" xfId="47595"/>
    <cellStyle name="Normal 5 8 2 2 3 2 3" xfId="47596"/>
    <cellStyle name="Normal 5 8 2 2 3 3" xfId="47597"/>
    <cellStyle name="Normal 5 8 2 2 3 3 2" xfId="47598"/>
    <cellStyle name="Normal 5 8 2 2 3 4" xfId="47599"/>
    <cellStyle name="Normal 5 8 2 2 3 5" xfId="47600"/>
    <cellStyle name="Normal 5 8 2 2 3 6" xfId="47601"/>
    <cellStyle name="Normal 5 8 2 2 3 7" xfId="47602"/>
    <cellStyle name="Normal 5 8 2 2 3 8" xfId="47603"/>
    <cellStyle name="Normal 5 8 2 2 4" xfId="47604"/>
    <cellStyle name="Normal 5 8 2 2 4 2" xfId="47605"/>
    <cellStyle name="Normal 5 8 2 2 4 2 2" xfId="47606"/>
    <cellStyle name="Normal 5 8 2 2 4 3" xfId="47607"/>
    <cellStyle name="Normal 5 8 2 2 4 4" xfId="47608"/>
    <cellStyle name="Normal 5 8 2 2 5" xfId="47609"/>
    <cellStyle name="Normal 5 8 2 2 5 2" xfId="47610"/>
    <cellStyle name="Normal 5 8 2 2 6" xfId="47611"/>
    <cellStyle name="Normal 5 8 2 2 6 2" xfId="47612"/>
    <cellStyle name="Normal 5 8 2 2 7" xfId="47613"/>
    <cellStyle name="Normal 5 8 2 2 7 2" xfId="47614"/>
    <cellStyle name="Normal 5 8 2 2 8" xfId="47615"/>
    <cellStyle name="Normal 5 8 2 2 9" xfId="47616"/>
    <cellStyle name="Normal 5 8 2 3" xfId="33548"/>
    <cellStyle name="Normal 5 8 2 3 10" xfId="47617"/>
    <cellStyle name="Normal 5 8 2 3 11" xfId="47618"/>
    <cellStyle name="Normal 5 8 2 3 2" xfId="33549"/>
    <cellStyle name="Normal 5 8 2 3 2 2" xfId="47619"/>
    <cellStyle name="Normal 5 8 2 3 2 2 2" xfId="47620"/>
    <cellStyle name="Normal 5 8 2 3 2 2 3" xfId="47621"/>
    <cellStyle name="Normal 5 8 2 3 2 3" xfId="47622"/>
    <cellStyle name="Normal 5 8 2 3 2 3 2" xfId="47623"/>
    <cellStyle name="Normal 5 8 2 3 2 4" xfId="47624"/>
    <cellStyle name="Normal 5 8 2 3 2 5" xfId="47625"/>
    <cellStyle name="Normal 5 8 2 3 2 6" xfId="47626"/>
    <cellStyle name="Normal 5 8 2 3 2 7" xfId="47627"/>
    <cellStyle name="Normal 5 8 2 3 2 8" xfId="47628"/>
    <cellStyle name="Normal 5 8 2 3 3" xfId="47629"/>
    <cellStyle name="Normal 5 8 2 3 3 2" xfId="47630"/>
    <cellStyle name="Normal 5 8 2 3 3 2 2" xfId="47631"/>
    <cellStyle name="Normal 5 8 2 3 3 3" xfId="47632"/>
    <cellStyle name="Normal 5 8 2 3 3 4" xfId="47633"/>
    <cellStyle name="Normal 5 8 2 3 4" xfId="47634"/>
    <cellStyle name="Normal 5 8 2 3 4 2" xfId="47635"/>
    <cellStyle name="Normal 5 8 2 3 5" xfId="47636"/>
    <cellStyle name="Normal 5 8 2 3 5 2" xfId="47637"/>
    <cellStyle name="Normal 5 8 2 3 6" xfId="47638"/>
    <cellStyle name="Normal 5 8 2 3 6 2" xfId="47639"/>
    <cellStyle name="Normal 5 8 2 3 7" xfId="47640"/>
    <cellStyle name="Normal 5 8 2 3 8" xfId="47641"/>
    <cellStyle name="Normal 5 8 2 3 9" xfId="47642"/>
    <cellStyle name="Normal 5 8 2 4" xfId="33550"/>
    <cellStyle name="Normal 5 8 2 4 2" xfId="33551"/>
    <cellStyle name="Normal 5 8 2 4 2 2" xfId="47643"/>
    <cellStyle name="Normal 5 8 2 4 2 3" xfId="47644"/>
    <cellStyle name="Normal 5 8 2 4 3" xfId="47645"/>
    <cellStyle name="Normal 5 8 2 4 3 2" xfId="47646"/>
    <cellStyle name="Normal 5 8 2 4 4" xfId="47647"/>
    <cellStyle name="Normal 5 8 2 4 5" xfId="47648"/>
    <cellStyle name="Normal 5 8 2 4 6" xfId="47649"/>
    <cellStyle name="Normal 5 8 2 4 7" xfId="47650"/>
    <cellStyle name="Normal 5 8 2 4 8" xfId="47651"/>
    <cellStyle name="Normal 5 8 2 5" xfId="33552"/>
    <cellStyle name="Normal 5 8 2 5 2" xfId="47652"/>
    <cellStyle name="Normal 5 8 2 5 2 2" xfId="47653"/>
    <cellStyle name="Normal 5 8 2 5 3" xfId="47654"/>
    <cellStyle name="Normal 5 8 2 5 4" xfId="47655"/>
    <cellStyle name="Normal 5 8 2 6" xfId="33553"/>
    <cellStyle name="Normal 5 8 2 6 2" xfId="47656"/>
    <cellStyle name="Normal 5 8 2 7" xfId="38613"/>
    <cellStyle name="Normal 5 8 2 7 2" xfId="47657"/>
    <cellStyle name="Normal 5 8 2 8" xfId="47658"/>
    <cellStyle name="Normal 5 8 2 8 2" xfId="47659"/>
    <cellStyle name="Normal 5 8 2 9" xfId="47660"/>
    <cellStyle name="Normal 5 8 3" xfId="33554"/>
    <cellStyle name="Normal 5 8 3 10" xfId="47661"/>
    <cellStyle name="Normal 5 8 3 11" xfId="47662"/>
    <cellStyle name="Normal 5 8 3 12" xfId="47663"/>
    <cellStyle name="Normal 5 8 3 2" xfId="33555"/>
    <cellStyle name="Normal 5 8 3 2 10" xfId="47664"/>
    <cellStyle name="Normal 5 8 3 2 11" xfId="47665"/>
    <cellStyle name="Normal 5 8 3 2 2" xfId="47666"/>
    <cellStyle name="Normal 5 8 3 2 2 2" xfId="47667"/>
    <cellStyle name="Normal 5 8 3 2 2 2 2" xfId="47668"/>
    <cellStyle name="Normal 5 8 3 2 2 2 3" xfId="47669"/>
    <cellStyle name="Normal 5 8 3 2 2 3" xfId="47670"/>
    <cellStyle name="Normal 5 8 3 2 2 3 2" xfId="47671"/>
    <cellStyle name="Normal 5 8 3 2 2 4" xfId="47672"/>
    <cellStyle name="Normal 5 8 3 2 2 5" xfId="47673"/>
    <cellStyle name="Normal 5 8 3 2 2 6" xfId="47674"/>
    <cellStyle name="Normal 5 8 3 2 2 7" xfId="47675"/>
    <cellStyle name="Normal 5 8 3 2 2 8" xfId="47676"/>
    <cellStyle name="Normal 5 8 3 2 3" xfId="47677"/>
    <cellStyle name="Normal 5 8 3 2 3 2" xfId="47678"/>
    <cellStyle name="Normal 5 8 3 2 3 2 2" xfId="47679"/>
    <cellStyle name="Normal 5 8 3 2 3 3" xfId="47680"/>
    <cellStyle name="Normal 5 8 3 2 3 4" xfId="47681"/>
    <cellStyle name="Normal 5 8 3 2 4" xfId="47682"/>
    <cellStyle name="Normal 5 8 3 2 4 2" xfId="47683"/>
    <cellStyle name="Normal 5 8 3 2 5" xfId="47684"/>
    <cellStyle name="Normal 5 8 3 2 5 2" xfId="47685"/>
    <cellStyle name="Normal 5 8 3 2 6" xfId="47686"/>
    <cellStyle name="Normal 5 8 3 2 6 2" xfId="47687"/>
    <cellStyle name="Normal 5 8 3 2 7" xfId="47688"/>
    <cellStyle name="Normal 5 8 3 2 8" xfId="47689"/>
    <cellStyle name="Normal 5 8 3 2 9" xfId="47690"/>
    <cellStyle name="Normal 5 8 3 3" xfId="47691"/>
    <cellStyle name="Normal 5 8 3 3 2" xfId="47692"/>
    <cellStyle name="Normal 5 8 3 3 2 2" xfId="47693"/>
    <cellStyle name="Normal 5 8 3 3 2 3" xfId="47694"/>
    <cellStyle name="Normal 5 8 3 3 3" xfId="47695"/>
    <cellStyle name="Normal 5 8 3 3 3 2" xfId="47696"/>
    <cellStyle name="Normal 5 8 3 3 4" xfId="47697"/>
    <cellStyle name="Normal 5 8 3 3 5" xfId="47698"/>
    <cellStyle name="Normal 5 8 3 3 6" xfId="47699"/>
    <cellStyle name="Normal 5 8 3 3 7" xfId="47700"/>
    <cellStyle name="Normal 5 8 3 3 8" xfId="47701"/>
    <cellStyle name="Normal 5 8 3 4" xfId="47702"/>
    <cellStyle name="Normal 5 8 3 4 2" xfId="47703"/>
    <cellStyle name="Normal 5 8 3 4 2 2" xfId="47704"/>
    <cellStyle name="Normal 5 8 3 4 3" xfId="47705"/>
    <cellStyle name="Normal 5 8 3 4 4" xfId="47706"/>
    <cellStyle name="Normal 5 8 3 5" xfId="47707"/>
    <cellStyle name="Normal 5 8 3 5 2" xfId="47708"/>
    <cellStyle name="Normal 5 8 3 6" xfId="47709"/>
    <cellStyle name="Normal 5 8 3 6 2" xfId="47710"/>
    <cellStyle name="Normal 5 8 3 7" xfId="47711"/>
    <cellStyle name="Normal 5 8 3 7 2" xfId="47712"/>
    <cellStyle name="Normal 5 8 3 8" xfId="47713"/>
    <cellStyle name="Normal 5 8 3 9" xfId="47714"/>
    <cellStyle name="Normal 5 8 4" xfId="33556"/>
    <cellStyle name="Normal 5 8 4 10" xfId="47715"/>
    <cellStyle name="Normal 5 8 4 11" xfId="47716"/>
    <cellStyle name="Normal 5 8 4 2" xfId="33557"/>
    <cellStyle name="Normal 5 8 4 2 2" xfId="47717"/>
    <cellStyle name="Normal 5 8 4 2 2 2" xfId="47718"/>
    <cellStyle name="Normal 5 8 4 2 2 3" xfId="47719"/>
    <cellStyle name="Normal 5 8 4 2 3" xfId="47720"/>
    <cellStyle name="Normal 5 8 4 2 3 2" xfId="47721"/>
    <cellStyle name="Normal 5 8 4 2 4" xfId="47722"/>
    <cellStyle name="Normal 5 8 4 2 5" xfId="47723"/>
    <cellStyle name="Normal 5 8 4 2 6" xfId="47724"/>
    <cellStyle name="Normal 5 8 4 2 7" xfId="47725"/>
    <cellStyle name="Normal 5 8 4 2 8" xfId="47726"/>
    <cellStyle name="Normal 5 8 4 3" xfId="47727"/>
    <cellStyle name="Normal 5 8 4 3 2" xfId="47728"/>
    <cellStyle name="Normal 5 8 4 3 2 2" xfId="47729"/>
    <cellStyle name="Normal 5 8 4 3 3" xfId="47730"/>
    <cellStyle name="Normal 5 8 4 3 4" xfId="47731"/>
    <cellStyle name="Normal 5 8 4 4" xfId="47732"/>
    <cellStyle name="Normal 5 8 4 4 2" xfId="47733"/>
    <cellStyle name="Normal 5 8 4 5" xfId="47734"/>
    <cellStyle name="Normal 5 8 4 5 2" xfId="47735"/>
    <cellStyle name="Normal 5 8 4 6" xfId="47736"/>
    <cellStyle name="Normal 5 8 4 6 2" xfId="47737"/>
    <cellStyle name="Normal 5 8 4 7" xfId="47738"/>
    <cellStyle name="Normal 5 8 4 8" xfId="47739"/>
    <cellStyle name="Normal 5 8 4 9" xfId="47740"/>
    <cellStyle name="Normal 5 8 5" xfId="33558"/>
    <cellStyle name="Normal 5 8 5 2" xfId="33559"/>
    <cellStyle name="Normal 5 8 5 2 2" xfId="47741"/>
    <cellStyle name="Normal 5 8 5 2 3" xfId="47742"/>
    <cellStyle name="Normal 5 8 5 3" xfId="47743"/>
    <cellStyle name="Normal 5 8 5 3 2" xfId="47744"/>
    <cellStyle name="Normal 5 8 5 4" xfId="47745"/>
    <cellStyle name="Normal 5 8 5 5" xfId="47746"/>
    <cellStyle name="Normal 5 8 5 6" xfId="47747"/>
    <cellStyle name="Normal 5 8 5 7" xfId="47748"/>
    <cellStyle name="Normal 5 8 5 8" xfId="47749"/>
    <cellStyle name="Normal 5 8 6" xfId="33560"/>
    <cellStyle name="Normal 5 8 6 2" xfId="47750"/>
    <cellStyle name="Normal 5 8 6 2 2" xfId="47751"/>
    <cellStyle name="Normal 5 8 6 3" xfId="47752"/>
    <cellStyle name="Normal 5 8 6 4" xfId="47753"/>
    <cellStyle name="Normal 5 8 7" xfId="33561"/>
    <cellStyle name="Normal 5 8 7 2" xfId="47754"/>
    <cellStyle name="Normal 5 8 8" xfId="38614"/>
    <cellStyle name="Normal 5 8 8 2" xfId="47755"/>
    <cellStyle name="Normal 5 8 9" xfId="47756"/>
    <cellStyle name="Normal 5 8 9 2" xfId="47757"/>
    <cellStyle name="Normal 5 9" xfId="33562"/>
    <cellStyle name="Normal 5 9 2" xfId="38615"/>
    <cellStyle name="Normal 5 9 3" xfId="38616"/>
    <cellStyle name="Normal 5_Actual" xfId="33563"/>
    <cellStyle name="Normal 50" xfId="33564"/>
    <cellStyle name="Normal 50 2" xfId="38617"/>
    <cellStyle name="Normal 50 3" xfId="38618"/>
    <cellStyle name="Normal 51" xfId="33565"/>
    <cellStyle name="Normal 51 2" xfId="38619"/>
    <cellStyle name="Normal 51 3" xfId="38620"/>
    <cellStyle name="Normal 52" xfId="33566"/>
    <cellStyle name="Normal 52 2" xfId="38621"/>
    <cellStyle name="Normal 52 3" xfId="38622"/>
    <cellStyle name="Normal 53" xfId="33567"/>
    <cellStyle name="Normal 53 2" xfId="38623"/>
    <cellStyle name="Normal 53 2 2" xfId="47758"/>
    <cellStyle name="Normal 53 3" xfId="38624"/>
    <cellStyle name="Normal 54" xfId="33568"/>
    <cellStyle name="Normal 54 2" xfId="38625"/>
    <cellStyle name="Normal 54 2 2" xfId="47759"/>
    <cellStyle name="Normal 54 3" xfId="38626"/>
    <cellStyle name="Normal 55" xfId="33569"/>
    <cellStyle name="Normal 55 2" xfId="38627"/>
    <cellStyle name="Normal 55 3" xfId="38628"/>
    <cellStyle name="Normal 56" xfId="33570"/>
    <cellStyle name="Normal 56 2" xfId="38629"/>
    <cellStyle name="Normal 56 3" xfId="38630"/>
    <cellStyle name="Normal 57" xfId="33571"/>
    <cellStyle name="Normal 57 2" xfId="38631"/>
    <cellStyle name="Normal 57 3" xfId="38632"/>
    <cellStyle name="Normal 58" xfId="33572"/>
    <cellStyle name="Normal 58 2" xfId="38633"/>
    <cellStyle name="Normal 58 3" xfId="38634"/>
    <cellStyle name="Normal 59" xfId="33573"/>
    <cellStyle name="Normal 59 2" xfId="38635"/>
    <cellStyle name="Normal 59 3" xfId="38636"/>
    <cellStyle name="Normal 6" xfId="15"/>
    <cellStyle name="Normal 6 10" xfId="47760"/>
    <cellStyle name="Normal 6 11" xfId="47761"/>
    <cellStyle name="Normal 6 2" xfId="33574"/>
    <cellStyle name="Normal 6 2 2" xfId="33575"/>
    <cellStyle name="Normal 6 2 2 2" xfId="33576"/>
    <cellStyle name="Normal 6 2 2 2 2" xfId="33577"/>
    <cellStyle name="Normal 6 2 2 2 2 2" xfId="33578"/>
    <cellStyle name="Normal 6 2 2 2 2 2 2" xfId="33579"/>
    <cellStyle name="Normal 6 2 2 2 2 2 2 2" xfId="47762"/>
    <cellStyle name="Normal 6 2 2 2 2 2 2 2 2" xfId="47763"/>
    <cellStyle name="Normal 6 2 2 2 2 2 2 3" xfId="47764"/>
    <cellStyle name="Normal 6 2 2 2 2 2 3" xfId="47765"/>
    <cellStyle name="Normal 6 2 2 2 2 2 3 2" xfId="47766"/>
    <cellStyle name="Normal 6 2 2 2 2 2 4" xfId="47767"/>
    <cellStyle name="Normal 6 2 2 2 2 3" xfId="33580"/>
    <cellStyle name="Normal 6 2 2 2 2 3 2" xfId="33581"/>
    <cellStyle name="Normal 6 2 2 2 2 3 2 2" xfId="47768"/>
    <cellStyle name="Normal 6 2 2 2 2 3 3" xfId="47769"/>
    <cellStyle name="Normal 6 2 2 2 2 4" xfId="33582"/>
    <cellStyle name="Normal 6 2 2 2 2 4 2" xfId="33583"/>
    <cellStyle name="Normal 6 2 2 2 2 5" xfId="33584"/>
    <cellStyle name="Normal 6 2 2 2 2 6" xfId="33585"/>
    <cellStyle name="Normal 6 2 2 2 2 7" xfId="38637"/>
    <cellStyle name="Normal 6 2 2 2 3" xfId="33586"/>
    <cellStyle name="Normal 6 2 2 2 3 2" xfId="33587"/>
    <cellStyle name="Normal 6 2 2 2 3 2 2" xfId="47770"/>
    <cellStyle name="Normal 6 2 2 2 3 2 2 2" xfId="47771"/>
    <cellStyle name="Normal 6 2 2 2 3 2 3" xfId="47772"/>
    <cellStyle name="Normal 6 2 2 2 3 3" xfId="47773"/>
    <cellStyle name="Normal 6 2 2 2 3 3 2" xfId="47774"/>
    <cellStyle name="Normal 6 2 2 2 3 4" xfId="47775"/>
    <cellStyle name="Normal 6 2 2 2 4" xfId="33588"/>
    <cellStyle name="Normal 6 2 2 2 4 2" xfId="33589"/>
    <cellStyle name="Normal 6 2 2 2 4 2 2" xfId="47776"/>
    <cellStyle name="Normal 6 2 2 2 4 3" xfId="47777"/>
    <cellStyle name="Normal 6 2 2 2 5" xfId="33590"/>
    <cellStyle name="Normal 6 2 2 2 5 2" xfId="33591"/>
    <cellStyle name="Normal 6 2 2 2 6" xfId="33592"/>
    <cellStyle name="Normal 6 2 2 2 7" xfId="33593"/>
    <cellStyle name="Normal 6 2 2 2 8" xfId="38638"/>
    <cellStyle name="Normal 6 2 2 3" xfId="38639"/>
    <cellStyle name="Normal 6 2 2 3 2" xfId="47778"/>
    <cellStyle name="Normal 6 2 2 3 2 2" xfId="47779"/>
    <cellStyle name="Normal 6 2 2 3 2 2 2" xfId="47780"/>
    <cellStyle name="Normal 6 2 2 3 2 2 2 2" xfId="47781"/>
    <cellStyle name="Normal 6 2 2 3 2 2 3" xfId="47782"/>
    <cellStyle name="Normal 6 2 2 3 2 3" xfId="47783"/>
    <cellStyle name="Normal 6 2 2 3 2 3 2" xfId="47784"/>
    <cellStyle name="Normal 6 2 2 3 2 4" xfId="47785"/>
    <cellStyle name="Normal 6 2 2 3 3" xfId="47786"/>
    <cellStyle name="Normal 6 2 2 3 3 2" xfId="47787"/>
    <cellStyle name="Normal 6 2 2 3 3 2 2" xfId="47788"/>
    <cellStyle name="Normal 6 2 2 3 3 3" xfId="47789"/>
    <cellStyle name="Normal 6 2 2 3 4" xfId="47790"/>
    <cellStyle name="Normal 6 2 2 3 4 2" xfId="47791"/>
    <cellStyle name="Normal 6 2 2 3 5" xfId="47792"/>
    <cellStyle name="Normal 6 2 2 4" xfId="38640"/>
    <cellStyle name="Normal 6 2 2 4 2" xfId="47793"/>
    <cellStyle name="Normal 6 2 2 4 2 2" xfId="47794"/>
    <cellStyle name="Normal 6 2 2 4 2 2 2" xfId="47795"/>
    <cellStyle name="Normal 6 2 2 4 2 3" xfId="47796"/>
    <cellStyle name="Normal 6 2 2 4 3" xfId="47797"/>
    <cellStyle name="Normal 6 2 2 4 3 2" xfId="47798"/>
    <cellStyle name="Normal 6 2 2 4 4" xfId="47799"/>
    <cellStyle name="Normal 6 2 2 5" xfId="47800"/>
    <cellStyle name="Normal 6 2 2 5 2" xfId="47801"/>
    <cellStyle name="Normal 6 2 2 5 2 2" xfId="47802"/>
    <cellStyle name="Normal 6 2 2 5 3" xfId="47803"/>
    <cellStyle name="Normal 6 2 2 6" xfId="47804"/>
    <cellStyle name="Normal 6 2 2 6 2" xfId="47805"/>
    <cellStyle name="Normal 6 2 2 7" xfId="47806"/>
    <cellStyle name="Normal 6 2 2 8" xfId="47807"/>
    <cellStyle name="Normal 6 2 3" xfId="33594"/>
    <cellStyle name="Normal 6 2 3 2" xfId="33595"/>
    <cellStyle name="Normal 6 2 3 2 2" xfId="33596"/>
    <cellStyle name="Normal 6 2 3 2 2 2" xfId="33597"/>
    <cellStyle name="Normal 6 2 3 2 2 2 2" xfId="33598"/>
    <cellStyle name="Normal 6 2 3 2 2 2 2 2" xfId="47808"/>
    <cellStyle name="Normal 6 2 3 2 2 2 3" xfId="47809"/>
    <cellStyle name="Normal 6 2 3 2 2 3" xfId="33599"/>
    <cellStyle name="Normal 6 2 3 2 2 3 2" xfId="33600"/>
    <cellStyle name="Normal 6 2 3 2 2 4" xfId="33601"/>
    <cellStyle name="Normal 6 2 3 2 2 4 2" xfId="33602"/>
    <cellStyle name="Normal 6 2 3 2 2 5" xfId="33603"/>
    <cellStyle name="Normal 6 2 3 2 2 6" xfId="33604"/>
    <cellStyle name="Normal 6 2 3 2 2 7" xfId="38641"/>
    <cellStyle name="Normal 6 2 3 2 3" xfId="33605"/>
    <cellStyle name="Normal 6 2 3 2 3 2" xfId="33606"/>
    <cellStyle name="Normal 6 2 3 2 3 2 2" xfId="47810"/>
    <cellStyle name="Normal 6 2 3 2 3 3" xfId="47811"/>
    <cellStyle name="Normal 6 2 3 2 4" xfId="33607"/>
    <cellStyle name="Normal 6 2 3 2 4 2" xfId="33608"/>
    <cellStyle name="Normal 6 2 3 2 5" xfId="33609"/>
    <cellStyle name="Normal 6 2 3 2 5 2" xfId="33610"/>
    <cellStyle name="Normal 6 2 3 2 6" xfId="33611"/>
    <cellStyle name="Normal 6 2 3 2 7" xfId="33612"/>
    <cellStyle name="Normal 6 2 3 2 8" xfId="38642"/>
    <cellStyle name="Normal 6 2 3 3" xfId="38643"/>
    <cellStyle name="Normal 6 2 3 3 2" xfId="47812"/>
    <cellStyle name="Normal 6 2 3 3 2 2" xfId="47813"/>
    <cellStyle name="Normal 6 2 3 3 2 2 2" xfId="47814"/>
    <cellStyle name="Normal 6 2 3 3 2 3" xfId="47815"/>
    <cellStyle name="Normal 6 2 3 3 3" xfId="47816"/>
    <cellStyle name="Normal 6 2 3 3 3 2" xfId="47817"/>
    <cellStyle name="Normal 6 2 3 3 4" xfId="47818"/>
    <cellStyle name="Normal 6 2 3 4" xfId="38644"/>
    <cellStyle name="Normal 6 2 3 4 2" xfId="47819"/>
    <cellStyle name="Normal 6 2 3 4 2 2" xfId="47820"/>
    <cellStyle name="Normal 6 2 3 4 3" xfId="47821"/>
    <cellStyle name="Normal 6 2 3 5" xfId="47822"/>
    <cellStyle name="Normal 6 2 3 5 2" xfId="47823"/>
    <cellStyle name="Normal 6 2 3 6" xfId="47824"/>
    <cellStyle name="Normal 6 2 4" xfId="33613"/>
    <cellStyle name="Normal 6 2 4 2" xfId="38645"/>
    <cellStyle name="Normal 6 2 4 2 2" xfId="47825"/>
    <cellStyle name="Normal 6 2 4 2 2 2" xfId="47826"/>
    <cellStyle name="Normal 6 2 4 2 2 2 2" xfId="47827"/>
    <cellStyle name="Normal 6 2 4 2 2 3" xfId="47828"/>
    <cellStyle name="Normal 6 2 4 2 3" xfId="47829"/>
    <cellStyle name="Normal 6 2 4 2 3 2" xfId="47830"/>
    <cellStyle name="Normal 6 2 4 2 4" xfId="47831"/>
    <cellStyle name="Normal 6 2 4 3" xfId="38646"/>
    <cellStyle name="Normal 6 2 4 3 2" xfId="47832"/>
    <cellStyle name="Normal 6 2 4 3 2 2" xfId="47833"/>
    <cellStyle name="Normal 6 2 4 3 3" xfId="47834"/>
    <cellStyle name="Normal 6 2 4 4" xfId="47835"/>
    <cellStyle name="Normal 6 2 4 4 2" xfId="47836"/>
    <cellStyle name="Normal 6 2 4 5" xfId="47837"/>
    <cellStyle name="Normal 6 2 5" xfId="33614"/>
    <cellStyle name="Normal 6 2 5 2" xfId="33615"/>
    <cellStyle name="Normal 6 2 5 2 2" xfId="33616"/>
    <cellStyle name="Normal 6 2 5 2 2 2" xfId="33617"/>
    <cellStyle name="Normal 6 2 5 2 3" xfId="33618"/>
    <cellStyle name="Normal 6 2 5 2 3 2" xfId="33619"/>
    <cellStyle name="Normal 6 2 5 2 4" xfId="33620"/>
    <cellStyle name="Normal 6 2 5 2 4 2" xfId="33621"/>
    <cellStyle name="Normal 6 2 5 2 5" xfId="33622"/>
    <cellStyle name="Normal 6 2 5 2 6" xfId="33623"/>
    <cellStyle name="Normal 6 2 5 2 7" xfId="38647"/>
    <cellStyle name="Normal 6 2 5 3" xfId="33624"/>
    <cellStyle name="Normal 6 2 5 3 2" xfId="33625"/>
    <cellStyle name="Normal 6 2 5 4" xfId="33626"/>
    <cellStyle name="Normal 6 2 5 4 2" xfId="33627"/>
    <cellStyle name="Normal 6 2 5 5" xfId="33628"/>
    <cellStyle name="Normal 6 2 5 5 2" xfId="33629"/>
    <cellStyle name="Normal 6 2 5 6" xfId="33630"/>
    <cellStyle name="Normal 6 2 5 7" xfId="33631"/>
    <cellStyle name="Normal 6 2 5 8" xfId="38648"/>
    <cellStyle name="Normal 6 2 6" xfId="38649"/>
    <cellStyle name="Normal 6 2 6 2" xfId="47838"/>
    <cellStyle name="Normal 6 2 6 2 2" xfId="47839"/>
    <cellStyle name="Normal 6 2 6 3" xfId="47840"/>
    <cellStyle name="Normal 6 2 7" xfId="38650"/>
    <cellStyle name="Normal 6 2 7 2" xfId="47841"/>
    <cellStyle name="Normal 6 2 8" xfId="47842"/>
    <cellStyle name="Normal 6 2 9" xfId="47843"/>
    <cellStyle name="Normal 6 3" xfId="33632"/>
    <cellStyle name="Normal 6 3 2" xfId="33633"/>
    <cellStyle name="Normal 6 3 2 2" xfId="33634"/>
    <cellStyle name="Normal 6 3 2 2 2" xfId="33635"/>
    <cellStyle name="Normal 6 3 2 2 2 2" xfId="33636"/>
    <cellStyle name="Normal 6 3 2 2 2 2 2" xfId="47844"/>
    <cellStyle name="Normal 6 3 2 2 2 2 2 2" xfId="47845"/>
    <cellStyle name="Normal 6 3 2 2 2 2 3" xfId="47846"/>
    <cellStyle name="Normal 6 3 2 2 2 3" xfId="47847"/>
    <cellStyle name="Normal 6 3 2 2 2 3 2" xfId="47848"/>
    <cellStyle name="Normal 6 3 2 2 2 4" xfId="47849"/>
    <cellStyle name="Normal 6 3 2 2 3" xfId="33637"/>
    <cellStyle name="Normal 6 3 2 2 3 2" xfId="33638"/>
    <cellStyle name="Normal 6 3 2 2 3 2 2" xfId="47850"/>
    <cellStyle name="Normal 6 3 2 2 3 3" xfId="47851"/>
    <cellStyle name="Normal 6 3 2 2 4" xfId="33639"/>
    <cellStyle name="Normal 6 3 2 2 4 2" xfId="33640"/>
    <cellStyle name="Normal 6 3 2 2 5" xfId="33641"/>
    <cellStyle name="Normal 6 3 2 2 6" xfId="33642"/>
    <cellStyle name="Normal 6 3 2 2 7" xfId="38651"/>
    <cellStyle name="Normal 6 3 2 3" xfId="33643"/>
    <cellStyle name="Normal 6 3 2 3 2" xfId="33644"/>
    <cellStyle name="Normal 6 3 2 3 2 2" xfId="47852"/>
    <cellStyle name="Normal 6 3 2 3 2 2 2" xfId="47853"/>
    <cellStyle name="Normal 6 3 2 3 2 3" xfId="47854"/>
    <cellStyle name="Normal 6 3 2 3 3" xfId="47855"/>
    <cellStyle name="Normal 6 3 2 3 3 2" xfId="47856"/>
    <cellStyle name="Normal 6 3 2 3 4" xfId="47857"/>
    <cellStyle name="Normal 6 3 2 4" xfId="33645"/>
    <cellStyle name="Normal 6 3 2 4 2" xfId="33646"/>
    <cellStyle name="Normal 6 3 2 4 2 2" xfId="47858"/>
    <cellStyle name="Normal 6 3 2 4 3" xfId="47859"/>
    <cellStyle name="Normal 6 3 2 5" xfId="33647"/>
    <cellStyle name="Normal 6 3 2 5 2" xfId="33648"/>
    <cellStyle name="Normal 6 3 2 6" xfId="33649"/>
    <cellStyle name="Normal 6 3 2 7" xfId="33650"/>
    <cellStyle name="Normal 6 3 2 8" xfId="38652"/>
    <cellStyle name="Normal 6 3 3" xfId="38653"/>
    <cellStyle name="Normal 6 3 3 2" xfId="47860"/>
    <cellStyle name="Normal 6 3 3 2 2" xfId="47861"/>
    <cellStyle name="Normal 6 3 3 2 2 2" xfId="47862"/>
    <cellStyle name="Normal 6 3 3 2 2 2 2" xfId="47863"/>
    <cellStyle name="Normal 6 3 3 2 2 3" xfId="47864"/>
    <cellStyle name="Normal 6 3 3 2 3" xfId="47865"/>
    <cellStyle name="Normal 6 3 3 2 3 2" xfId="47866"/>
    <cellStyle name="Normal 6 3 3 2 4" xfId="47867"/>
    <cellStyle name="Normal 6 3 3 3" xfId="47868"/>
    <cellStyle name="Normal 6 3 3 3 2" xfId="47869"/>
    <cellStyle name="Normal 6 3 3 3 2 2" xfId="47870"/>
    <cellStyle name="Normal 6 3 3 3 3" xfId="47871"/>
    <cellStyle name="Normal 6 3 3 4" xfId="47872"/>
    <cellStyle name="Normal 6 3 3 4 2" xfId="47873"/>
    <cellStyle name="Normal 6 3 3 5" xfId="47874"/>
    <cellStyle name="Normal 6 3 4" xfId="38654"/>
    <cellStyle name="Normal 6 3 4 2" xfId="47875"/>
    <cellStyle name="Normal 6 3 4 2 2" xfId="47876"/>
    <cellStyle name="Normal 6 3 4 2 2 2" xfId="47877"/>
    <cellStyle name="Normal 6 3 4 2 3" xfId="47878"/>
    <cellStyle name="Normal 6 3 4 3" xfId="47879"/>
    <cellStyle name="Normal 6 3 4 3 2" xfId="47880"/>
    <cellStyle name="Normal 6 3 4 4" xfId="47881"/>
    <cellStyle name="Normal 6 3 5" xfId="47882"/>
    <cellStyle name="Normal 6 3 5 2" xfId="47883"/>
    <cellStyle name="Normal 6 3 5 2 2" xfId="47884"/>
    <cellStyle name="Normal 6 3 5 3" xfId="47885"/>
    <cellStyle name="Normal 6 3 6" xfId="47886"/>
    <cellStyle name="Normal 6 3 6 2" xfId="47887"/>
    <cellStyle name="Normal 6 3 7" xfId="47888"/>
    <cellStyle name="Normal 6 4" xfId="33651"/>
    <cellStyle name="Normal 6 4 2" xfId="33652"/>
    <cellStyle name="Normal 6 4 2 2" xfId="33653"/>
    <cellStyle name="Normal 6 4 2 2 2" xfId="33654"/>
    <cellStyle name="Normal 6 4 2 2 2 2" xfId="33655"/>
    <cellStyle name="Normal 6 4 2 2 2 2 2" xfId="47889"/>
    <cellStyle name="Normal 6 4 2 2 2 3" xfId="47890"/>
    <cellStyle name="Normal 6 4 2 2 3" xfId="33656"/>
    <cellStyle name="Normal 6 4 2 2 3 2" xfId="33657"/>
    <cellStyle name="Normal 6 4 2 2 4" xfId="33658"/>
    <cellStyle name="Normal 6 4 2 2 4 2" xfId="33659"/>
    <cellStyle name="Normal 6 4 2 2 5" xfId="33660"/>
    <cellStyle name="Normal 6 4 2 2 6" xfId="33661"/>
    <cellStyle name="Normal 6 4 2 2 7" xfId="38655"/>
    <cellStyle name="Normal 6 4 2 3" xfId="33662"/>
    <cellStyle name="Normal 6 4 2 3 2" xfId="33663"/>
    <cellStyle name="Normal 6 4 2 3 2 2" xfId="47891"/>
    <cellStyle name="Normal 6 4 2 3 3" xfId="47892"/>
    <cellStyle name="Normal 6 4 2 4" xfId="33664"/>
    <cellStyle name="Normal 6 4 2 4 2" xfId="33665"/>
    <cellStyle name="Normal 6 4 2 5" xfId="33666"/>
    <cellStyle name="Normal 6 4 2 5 2" xfId="33667"/>
    <cellStyle name="Normal 6 4 2 6" xfId="33668"/>
    <cellStyle name="Normal 6 4 2 7" xfId="33669"/>
    <cellStyle name="Normal 6 4 2 8" xfId="38656"/>
    <cellStyle name="Normal 6 4 3" xfId="38657"/>
    <cellStyle name="Normal 6 4 3 2" xfId="47893"/>
    <cellStyle name="Normal 6 4 3 2 2" xfId="47894"/>
    <cellStyle name="Normal 6 4 3 2 2 2" xfId="47895"/>
    <cellStyle name="Normal 6 4 3 2 3" xfId="47896"/>
    <cellStyle name="Normal 6 4 3 3" xfId="47897"/>
    <cellStyle name="Normal 6 4 3 3 2" xfId="47898"/>
    <cellStyle name="Normal 6 4 3 4" xfId="47899"/>
    <cellStyle name="Normal 6 4 4" xfId="38658"/>
    <cellStyle name="Normal 6 4 4 2" xfId="47900"/>
    <cellStyle name="Normal 6 4 4 2 2" xfId="47901"/>
    <cellStyle name="Normal 6 4 4 3" xfId="47902"/>
    <cellStyle name="Normal 6 4 5" xfId="47903"/>
    <cellStyle name="Normal 6 4 5 2" xfId="47904"/>
    <cellStyle name="Normal 6 4 6" xfId="47905"/>
    <cellStyle name="Normal 6 5" xfId="33670"/>
    <cellStyle name="Normal 6 5 2" xfId="38659"/>
    <cellStyle name="Normal 6 5 2 2" xfId="47906"/>
    <cellStyle name="Normal 6 5 2 2 2" xfId="47907"/>
    <cellStyle name="Normal 6 5 2 2 2 2" xfId="47908"/>
    <cellStyle name="Normal 6 5 2 2 3" xfId="47909"/>
    <cellStyle name="Normal 6 5 2 3" xfId="47910"/>
    <cellStyle name="Normal 6 5 2 3 2" xfId="47911"/>
    <cellStyle name="Normal 6 5 2 4" xfId="47912"/>
    <cellStyle name="Normal 6 5 3" xfId="38660"/>
    <cellStyle name="Normal 6 5 3 2" xfId="47913"/>
    <cellStyle name="Normal 6 5 3 2 2" xfId="47914"/>
    <cellStyle name="Normal 6 5 3 3" xfId="47915"/>
    <cellStyle name="Normal 6 5 4" xfId="47916"/>
    <cellStyle name="Normal 6 5 4 2" xfId="47917"/>
    <cellStyle name="Normal 6 5 5" xfId="47918"/>
    <cellStyle name="Normal 6 6" xfId="33671"/>
    <cellStyle name="Normal 6 6 2" xfId="38661"/>
    <cellStyle name="Normal 6 6 2 2" xfId="47919"/>
    <cellStyle name="Normal 6 6 2 2 2" xfId="47920"/>
    <cellStyle name="Normal 6 6 2 3" xfId="47921"/>
    <cellStyle name="Normal 6 6 3" xfId="38662"/>
    <cellStyle name="Normal 6 6 3 2" xfId="47922"/>
    <cellStyle name="Normal 6 6 4" xfId="47923"/>
    <cellStyle name="Normal 6 7" xfId="33672"/>
    <cellStyle name="Normal 6 7 2" xfId="33673"/>
    <cellStyle name="Normal 6 7 2 2" xfId="33674"/>
    <cellStyle name="Normal 6 7 2 2 2" xfId="33675"/>
    <cellStyle name="Normal 6 7 2 3" xfId="33676"/>
    <cellStyle name="Normal 6 7 2 3 2" xfId="33677"/>
    <cellStyle name="Normal 6 7 2 4" xfId="33678"/>
    <cellStyle name="Normal 6 7 2 4 2" xfId="33679"/>
    <cellStyle name="Normal 6 7 2 5" xfId="33680"/>
    <cellStyle name="Normal 6 7 2 6" xfId="33681"/>
    <cellStyle name="Normal 6 7 2 7" xfId="38663"/>
    <cellStyle name="Normal 6 7 3" xfId="33682"/>
    <cellStyle name="Normal 6 7 3 2" xfId="33683"/>
    <cellStyle name="Normal 6 7 4" xfId="33684"/>
    <cellStyle name="Normal 6 7 4 2" xfId="33685"/>
    <cellStyle name="Normal 6 7 5" xfId="33686"/>
    <cellStyle name="Normal 6 7 5 2" xfId="33687"/>
    <cellStyle name="Normal 6 7 6" xfId="33688"/>
    <cellStyle name="Normal 6 7 7" xfId="33689"/>
    <cellStyle name="Normal 6 7 8" xfId="38664"/>
    <cellStyle name="Normal 6 8" xfId="38665"/>
    <cellStyle name="Normal 6 8 10" xfId="47924"/>
    <cellStyle name="Normal 6 8 11" xfId="47925"/>
    <cellStyle name="Normal 6 8 12" xfId="47926"/>
    <cellStyle name="Normal 6 8 13" xfId="47927"/>
    <cellStyle name="Normal 6 8 14" xfId="47928"/>
    <cellStyle name="Normal 6 8 2" xfId="47929"/>
    <cellStyle name="Normal 6 8 2 10" xfId="47930"/>
    <cellStyle name="Normal 6 8 2 11" xfId="47931"/>
    <cellStyle name="Normal 6 8 2 12" xfId="47932"/>
    <cellStyle name="Normal 6 8 2 13" xfId="47933"/>
    <cellStyle name="Normal 6 8 2 2" xfId="47934"/>
    <cellStyle name="Normal 6 8 2 2 10" xfId="47935"/>
    <cellStyle name="Normal 6 8 2 2 11" xfId="47936"/>
    <cellStyle name="Normal 6 8 2 2 12" xfId="47937"/>
    <cellStyle name="Normal 6 8 2 2 2" xfId="47938"/>
    <cellStyle name="Normal 6 8 2 2 2 10" xfId="47939"/>
    <cellStyle name="Normal 6 8 2 2 2 11" xfId="47940"/>
    <cellStyle name="Normal 6 8 2 2 2 2" xfId="47941"/>
    <cellStyle name="Normal 6 8 2 2 2 2 2" xfId="47942"/>
    <cellStyle name="Normal 6 8 2 2 2 2 2 2" xfId="47943"/>
    <cellStyle name="Normal 6 8 2 2 2 2 2 3" xfId="47944"/>
    <cellStyle name="Normal 6 8 2 2 2 2 3" xfId="47945"/>
    <cellStyle name="Normal 6 8 2 2 2 2 3 2" xfId="47946"/>
    <cellStyle name="Normal 6 8 2 2 2 2 4" xfId="47947"/>
    <cellStyle name="Normal 6 8 2 2 2 2 5" xfId="47948"/>
    <cellStyle name="Normal 6 8 2 2 2 2 6" xfId="47949"/>
    <cellStyle name="Normal 6 8 2 2 2 2 7" xfId="47950"/>
    <cellStyle name="Normal 6 8 2 2 2 2 8" xfId="47951"/>
    <cellStyle name="Normal 6 8 2 2 2 3" xfId="47952"/>
    <cellStyle name="Normal 6 8 2 2 2 3 2" xfId="47953"/>
    <cellStyle name="Normal 6 8 2 2 2 3 2 2" xfId="47954"/>
    <cellStyle name="Normal 6 8 2 2 2 3 3" xfId="47955"/>
    <cellStyle name="Normal 6 8 2 2 2 3 4" xfId="47956"/>
    <cellStyle name="Normal 6 8 2 2 2 4" xfId="47957"/>
    <cellStyle name="Normal 6 8 2 2 2 4 2" xfId="47958"/>
    <cellStyle name="Normal 6 8 2 2 2 5" xfId="47959"/>
    <cellStyle name="Normal 6 8 2 2 2 5 2" xfId="47960"/>
    <cellStyle name="Normal 6 8 2 2 2 6" xfId="47961"/>
    <cellStyle name="Normal 6 8 2 2 2 6 2" xfId="47962"/>
    <cellStyle name="Normal 6 8 2 2 2 7" xfId="47963"/>
    <cellStyle name="Normal 6 8 2 2 2 8" xfId="47964"/>
    <cellStyle name="Normal 6 8 2 2 2 9" xfId="47965"/>
    <cellStyle name="Normal 6 8 2 2 3" xfId="47966"/>
    <cellStyle name="Normal 6 8 2 2 3 2" xfId="47967"/>
    <cellStyle name="Normal 6 8 2 2 3 2 2" xfId="47968"/>
    <cellStyle name="Normal 6 8 2 2 3 2 3" xfId="47969"/>
    <cellStyle name="Normal 6 8 2 2 3 3" xfId="47970"/>
    <cellStyle name="Normal 6 8 2 2 3 3 2" xfId="47971"/>
    <cellStyle name="Normal 6 8 2 2 3 4" xfId="47972"/>
    <cellStyle name="Normal 6 8 2 2 3 5" xfId="47973"/>
    <cellStyle name="Normal 6 8 2 2 3 6" xfId="47974"/>
    <cellStyle name="Normal 6 8 2 2 3 7" xfId="47975"/>
    <cellStyle name="Normal 6 8 2 2 3 8" xfId="47976"/>
    <cellStyle name="Normal 6 8 2 2 4" xfId="47977"/>
    <cellStyle name="Normal 6 8 2 2 4 2" xfId="47978"/>
    <cellStyle name="Normal 6 8 2 2 4 2 2" xfId="47979"/>
    <cellStyle name="Normal 6 8 2 2 4 3" xfId="47980"/>
    <cellStyle name="Normal 6 8 2 2 4 4" xfId="47981"/>
    <cellStyle name="Normal 6 8 2 2 5" xfId="47982"/>
    <cellStyle name="Normal 6 8 2 2 5 2" xfId="47983"/>
    <cellStyle name="Normal 6 8 2 2 6" xfId="47984"/>
    <cellStyle name="Normal 6 8 2 2 6 2" xfId="47985"/>
    <cellStyle name="Normal 6 8 2 2 7" xfId="47986"/>
    <cellStyle name="Normal 6 8 2 2 7 2" xfId="47987"/>
    <cellStyle name="Normal 6 8 2 2 8" xfId="47988"/>
    <cellStyle name="Normal 6 8 2 2 9" xfId="47989"/>
    <cellStyle name="Normal 6 8 2 3" xfId="47990"/>
    <cellStyle name="Normal 6 8 2 3 10" xfId="47991"/>
    <cellStyle name="Normal 6 8 2 3 11" xfId="47992"/>
    <cellStyle name="Normal 6 8 2 3 2" xfId="47993"/>
    <cellStyle name="Normal 6 8 2 3 2 2" xfId="47994"/>
    <cellStyle name="Normal 6 8 2 3 2 2 2" xfId="47995"/>
    <cellStyle name="Normal 6 8 2 3 2 2 3" xfId="47996"/>
    <cellStyle name="Normal 6 8 2 3 2 3" xfId="47997"/>
    <cellStyle name="Normal 6 8 2 3 2 3 2" xfId="47998"/>
    <cellStyle name="Normal 6 8 2 3 2 4" xfId="47999"/>
    <cellStyle name="Normal 6 8 2 3 2 5" xfId="48000"/>
    <cellStyle name="Normal 6 8 2 3 2 6" xfId="48001"/>
    <cellStyle name="Normal 6 8 2 3 2 7" xfId="48002"/>
    <cellStyle name="Normal 6 8 2 3 2 8" xfId="48003"/>
    <cellStyle name="Normal 6 8 2 3 3" xfId="48004"/>
    <cellStyle name="Normal 6 8 2 3 3 2" xfId="48005"/>
    <cellStyle name="Normal 6 8 2 3 3 2 2" xfId="48006"/>
    <cellStyle name="Normal 6 8 2 3 3 3" xfId="48007"/>
    <cellStyle name="Normal 6 8 2 3 3 4" xfId="48008"/>
    <cellStyle name="Normal 6 8 2 3 4" xfId="48009"/>
    <cellStyle name="Normal 6 8 2 3 4 2" xfId="48010"/>
    <cellStyle name="Normal 6 8 2 3 5" xfId="48011"/>
    <cellStyle name="Normal 6 8 2 3 5 2" xfId="48012"/>
    <cellStyle name="Normal 6 8 2 3 6" xfId="48013"/>
    <cellStyle name="Normal 6 8 2 3 6 2" xfId="48014"/>
    <cellStyle name="Normal 6 8 2 3 7" xfId="48015"/>
    <cellStyle name="Normal 6 8 2 3 8" xfId="48016"/>
    <cellStyle name="Normal 6 8 2 3 9" xfId="48017"/>
    <cellStyle name="Normal 6 8 2 4" xfId="48018"/>
    <cellStyle name="Normal 6 8 2 4 2" xfId="48019"/>
    <cellStyle name="Normal 6 8 2 4 2 2" xfId="48020"/>
    <cellStyle name="Normal 6 8 2 4 2 3" xfId="48021"/>
    <cellStyle name="Normal 6 8 2 4 3" xfId="48022"/>
    <cellStyle name="Normal 6 8 2 4 3 2" xfId="48023"/>
    <cellStyle name="Normal 6 8 2 4 4" xfId="48024"/>
    <cellStyle name="Normal 6 8 2 4 5" xfId="48025"/>
    <cellStyle name="Normal 6 8 2 4 6" xfId="48026"/>
    <cellStyle name="Normal 6 8 2 4 7" xfId="48027"/>
    <cellStyle name="Normal 6 8 2 4 8" xfId="48028"/>
    <cellStyle name="Normal 6 8 2 5" xfId="48029"/>
    <cellStyle name="Normal 6 8 2 5 2" xfId="48030"/>
    <cellStyle name="Normal 6 8 2 5 2 2" xfId="48031"/>
    <cellStyle name="Normal 6 8 2 5 3" xfId="48032"/>
    <cellStyle name="Normal 6 8 2 5 4" xfId="48033"/>
    <cellStyle name="Normal 6 8 2 6" xfId="48034"/>
    <cellStyle name="Normal 6 8 2 6 2" xfId="48035"/>
    <cellStyle name="Normal 6 8 2 7" xfId="48036"/>
    <cellStyle name="Normal 6 8 2 7 2" xfId="48037"/>
    <cellStyle name="Normal 6 8 2 8" xfId="48038"/>
    <cellStyle name="Normal 6 8 2 8 2" xfId="48039"/>
    <cellStyle name="Normal 6 8 2 9" xfId="48040"/>
    <cellStyle name="Normal 6 8 3" xfId="48041"/>
    <cellStyle name="Normal 6 8 3 10" xfId="48042"/>
    <cellStyle name="Normal 6 8 3 11" xfId="48043"/>
    <cellStyle name="Normal 6 8 3 12" xfId="48044"/>
    <cellStyle name="Normal 6 8 3 2" xfId="48045"/>
    <cellStyle name="Normal 6 8 3 2 10" xfId="48046"/>
    <cellStyle name="Normal 6 8 3 2 11" xfId="48047"/>
    <cellStyle name="Normal 6 8 3 2 2" xfId="48048"/>
    <cellStyle name="Normal 6 8 3 2 2 2" xfId="48049"/>
    <cellStyle name="Normal 6 8 3 2 2 2 2" xfId="48050"/>
    <cellStyle name="Normal 6 8 3 2 2 2 3" xfId="48051"/>
    <cellStyle name="Normal 6 8 3 2 2 3" xfId="48052"/>
    <cellStyle name="Normal 6 8 3 2 2 3 2" xfId="48053"/>
    <cellStyle name="Normal 6 8 3 2 2 4" xfId="48054"/>
    <cellStyle name="Normal 6 8 3 2 2 5" xfId="48055"/>
    <cellStyle name="Normal 6 8 3 2 2 6" xfId="48056"/>
    <cellStyle name="Normal 6 8 3 2 2 7" xfId="48057"/>
    <cellStyle name="Normal 6 8 3 2 2 8" xfId="48058"/>
    <cellStyle name="Normal 6 8 3 2 3" xfId="48059"/>
    <cellStyle name="Normal 6 8 3 2 3 2" xfId="48060"/>
    <cellStyle name="Normal 6 8 3 2 3 2 2" xfId="48061"/>
    <cellStyle name="Normal 6 8 3 2 3 3" xfId="48062"/>
    <cellStyle name="Normal 6 8 3 2 3 4" xfId="48063"/>
    <cellStyle name="Normal 6 8 3 2 4" xfId="48064"/>
    <cellStyle name="Normal 6 8 3 2 4 2" xfId="48065"/>
    <cellStyle name="Normal 6 8 3 2 5" xfId="48066"/>
    <cellStyle name="Normal 6 8 3 2 5 2" xfId="48067"/>
    <cellStyle name="Normal 6 8 3 2 6" xfId="48068"/>
    <cellStyle name="Normal 6 8 3 2 6 2" xfId="48069"/>
    <cellStyle name="Normal 6 8 3 2 7" xfId="48070"/>
    <cellStyle name="Normal 6 8 3 2 8" xfId="48071"/>
    <cellStyle name="Normal 6 8 3 2 9" xfId="48072"/>
    <cellStyle name="Normal 6 8 3 3" xfId="48073"/>
    <cellStyle name="Normal 6 8 3 3 2" xfId="48074"/>
    <cellStyle name="Normal 6 8 3 3 2 2" xfId="48075"/>
    <cellStyle name="Normal 6 8 3 3 2 3" xfId="48076"/>
    <cellStyle name="Normal 6 8 3 3 3" xfId="48077"/>
    <cellStyle name="Normal 6 8 3 3 3 2" xfId="48078"/>
    <cellStyle name="Normal 6 8 3 3 4" xfId="48079"/>
    <cellStyle name="Normal 6 8 3 3 5" xfId="48080"/>
    <cellStyle name="Normal 6 8 3 3 6" xfId="48081"/>
    <cellStyle name="Normal 6 8 3 3 7" xfId="48082"/>
    <cellStyle name="Normal 6 8 3 3 8" xfId="48083"/>
    <cellStyle name="Normal 6 8 3 4" xfId="48084"/>
    <cellStyle name="Normal 6 8 3 4 2" xfId="48085"/>
    <cellStyle name="Normal 6 8 3 4 2 2" xfId="48086"/>
    <cellStyle name="Normal 6 8 3 4 3" xfId="48087"/>
    <cellStyle name="Normal 6 8 3 4 4" xfId="48088"/>
    <cellStyle name="Normal 6 8 3 5" xfId="48089"/>
    <cellStyle name="Normal 6 8 3 5 2" xfId="48090"/>
    <cellStyle name="Normal 6 8 3 6" xfId="48091"/>
    <cellStyle name="Normal 6 8 3 6 2" xfId="48092"/>
    <cellStyle name="Normal 6 8 3 7" xfId="48093"/>
    <cellStyle name="Normal 6 8 3 7 2" xfId="48094"/>
    <cellStyle name="Normal 6 8 3 8" xfId="48095"/>
    <cellStyle name="Normal 6 8 3 9" xfId="48096"/>
    <cellStyle name="Normal 6 8 4" xfId="48097"/>
    <cellStyle name="Normal 6 8 4 10" xfId="48098"/>
    <cellStyle name="Normal 6 8 4 11" xfId="48099"/>
    <cellStyle name="Normal 6 8 4 2" xfId="48100"/>
    <cellStyle name="Normal 6 8 4 2 2" xfId="48101"/>
    <cellStyle name="Normal 6 8 4 2 2 2" xfId="48102"/>
    <cellStyle name="Normal 6 8 4 2 2 3" xfId="48103"/>
    <cellStyle name="Normal 6 8 4 2 3" xfId="48104"/>
    <cellStyle name="Normal 6 8 4 2 3 2" xfId="48105"/>
    <cellStyle name="Normal 6 8 4 2 4" xfId="48106"/>
    <cellStyle name="Normal 6 8 4 2 5" xfId="48107"/>
    <cellStyle name="Normal 6 8 4 2 6" xfId="48108"/>
    <cellStyle name="Normal 6 8 4 2 7" xfId="48109"/>
    <cellStyle name="Normal 6 8 4 2 8" xfId="48110"/>
    <cellStyle name="Normal 6 8 4 3" xfId="48111"/>
    <cellStyle name="Normal 6 8 4 3 2" xfId="48112"/>
    <cellStyle name="Normal 6 8 4 3 2 2" xfId="48113"/>
    <cellStyle name="Normal 6 8 4 3 3" xfId="48114"/>
    <cellStyle name="Normal 6 8 4 3 4" xfId="48115"/>
    <cellStyle name="Normal 6 8 4 4" xfId="48116"/>
    <cellStyle name="Normal 6 8 4 4 2" xfId="48117"/>
    <cellStyle name="Normal 6 8 4 5" xfId="48118"/>
    <cellStyle name="Normal 6 8 4 5 2" xfId="48119"/>
    <cellStyle name="Normal 6 8 4 6" xfId="48120"/>
    <cellStyle name="Normal 6 8 4 6 2" xfId="48121"/>
    <cellStyle name="Normal 6 8 4 7" xfId="48122"/>
    <cellStyle name="Normal 6 8 4 8" xfId="48123"/>
    <cellStyle name="Normal 6 8 4 9" xfId="48124"/>
    <cellStyle name="Normal 6 8 5" xfId="48125"/>
    <cellStyle name="Normal 6 8 5 2" xfId="48126"/>
    <cellStyle name="Normal 6 8 5 2 2" xfId="48127"/>
    <cellStyle name="Normal 6 8 5 2 3" xfId="48128"/>
    <cellStyle name="Normal 6 8 5 3" xfId="48129"/>
    <cellStyle name="Normal 6 8 5 3 2" xfId="48130"/>
    <cellStyle name="Normal 6 8 5 4" xfId="48131"/>
    <cellStyle name="Normal 6 8 5 5" xfId="48132"/>
    <cellStyle name="Normal 6 8 5 6" xfId="48133"/>
    <cellStyle name="Normal 6 8 5 7" xfId="48134"/>
    <cellStyle name="Normal 6 8 5 8" xfId="48135"/>
    <cellStyle name="Normal 6 8 6" xfId="48136"/>
    <cellStyle name="Normal 6 8 6 2" xfId="48137"/>
    <cellStyle name="Normal 6 8 6 2 2" xfId="48138"/>
    <cellStyle name="Normal 6 8 6 3" xfId="48139"/>
    <cellStyle name="Normal 6 8 6 4" xfId="48140"/>
    <cellStyle name="Normal 6 8 7" xfId="48141"/>
    <cellStyle name="Normal 6 8 7 2" xfId="48142"/>
    <cellStyle name="Normal 6 8 8" xfId="48143"/>
    <cellStyle name="Normal 6 8 8 2" xfId="48144"/>
    <cellStyle name="Normal 6 8 9" xfId="48145"/>
    <cellStyle name="Normal 6 8 9 2" xfId="48146"/>
    <cellStyle name="Normal 6 9" xfId="38666"/>
    <cellStyle name="Normal 6_Actual" xfId="33690"/>
    <cellStyle name="Normal 60" xfId="33691"/>
    <cellStyle name="Normal 60 2" xfId="38667"/>
    <cellStyle name="Normal 60 3" xfId="38668"/>
    <cellStyle name="Normal 61" xfId="33692"/>
    <cellStyle name="Normal 61 2" xfId="38669"/>
    <cellStyle name="Normal 61 3" xfId="38670"/>
    <cellStyle name="Normal 62" xfId="33693"/>
    <cellStyle name="Normal 62 2" xfId="38671"/>
    <cellStyle name="Normal 62 3" xfId="38672"/>
    <cellStyle name="Normal 63" xfId="33694"/>
    <cellStyle name="Normal 63 2" xfId="38673"/>
    <cellStyle name="Normal 63 3" xfId="38674"/>
    <cellStyle name="Normal 64" xfId="33695"/>
    <cellStyle name="Normal 64 2" xfId="38675"/>
    <cellStyle name="Normal 64 3" xfId="38676"/>
    <cellStyle name="Normal 65" xfId="33696"/>
    <cellStyle name="Normal 65 2" xfId="38677"/>
    <cellStyle name="Normal 65 3" xfId="38678"/>
    <cellStyle name="Normal 66" xfId="33697"/>
    <cellStyle name="Normal 66 2" xfId="38679"/>
    <cellStyle name="Normal 66 3" xfId="38680"/>
    <cellStyle name="Normal 67" xfId="33698"/>
    <cellStyle name="Normal 67 2" xfId="38681"/>
    <cellStyle name="Normal 67 3" xfId="38682"/>
    <cellStyle name="Normal 68" xfId="33699"/>
    <cellStyle name="Normal 68 2" xfId="38683"/>
    <cellStyle name="Normal 68 3" xfId="38684"/>
    <cellStyle name="Normal 69" xfId="33700"/>
    <cellStyle name="Normal 69 2" xfId="38685"/>
    <cellStyle name="Normal 69 3" xfId="38686"/>
    <cellStyle name="Normal 7" xfId="33701"/>
    <cellStyle name="Normal 7 10" xfId="48147"/>
    <cellStyle name="Normal 7 10 10" xfId="48148"/>
    <cellStyle name="Normal 7 10 11" xfId="48149"/>
    <cellStyle name="Normal 7 10 12" xfId="48150"/>
    <cellStyle name="Normal 7 10 13" xfId="48151"/>
    <cellStyle name="Normal 7 10 2" xfId="48152"/>
    <cellStyle name="Normal 7 10 2 10" xfId="48153"/>
    <cellStyle name="Normal 7 10 2 11" xfId="48154"/>
    <cellStyle name="Normal 7 10 2 12" xfId="48155"/>
    <cellStyle name="Normal 7 10 2 2" xfId="48156"/>
    <cellStyle name="Normal 7 10 2 2 10" xfId="48157"/>
    <cellStyle name="Normal 7 10 2 2 11" xfId="48158"/>
    <cellStyle name="Normal 7 10 2 2 2" xfId="48159"/>
    <cellStyle name="Normal 7 10 2 2 2 2" xfId="48160"/>
    <cellStyle name="Normal 7 10 2 2 2 2 2" xfId="48161"/>
    <cellStyle name="Normal 7 10 2 2 2 2 3" xfId="48162"/>
    <cellStyle name="Normal 7 10 2 2 2 3" xfId="48163"/>
    <cellStyle name="Normal 7 10 2 2 2 3 2" xfId="48164"/>
    <cellStyle name="Normal 7 10 2 2 2 4" xfId="48165"/>
    <cellStyle name="Normal 7 10 2 2 2 5" xfId="48166"/>
    <cellStyle name="Normal 7 10 2 2 2 6" xfId="48167"/>
    <cellStyle name="Normal 7 10 2 2 2 7" xfId="48168"/>
    <cellStyle name="Normal 7 10 2 2 2 8" xfId="48169"/>
    <cellStyle name="Normal 7 10 2 2 3" xfId="48170"/>
    <cellStyle name="Normal 7 10 2 2 3 2" xfId="48171"/>
    <cellStyle name="Normal 7 10 2 2 3 2 2" xfId="48172"/>
    <cellStyle name="Normal 7 10 2 2 3 3" xfId="48173"/>
    <cellStyle name="Normal 7 10 2 2 3 4" xfId="48174"/>
    <cellStyle name="Normal 7 10 2 2 4" xfId="48175"/>
    <cellStyle name="Normal 7 10 2 2 4 2" xfId="48176"/>
    <cellStyle name="Normal 7 10 2 2 5" xfId="48177"/>
    <cellStyle name="Normal 7 10 2 2 5 2" xfId="48178"/>
    <cellStyle name="Normal 7 10 2 2 6" xfId="48179"/>
    <cellStyle name="Normal 7 10 2 2 6 2" xfId="48180"/>
    <cellStyle name="Normal 7 10 2 2 7" xfId="48181"/>
    <cellStyle name="Normal 7 10 2 2 8" xfId="48182"/>
    <cellStyle name="Normal 7 10 2 2 9" xfId="48183"/>
    <cellStyle name="Normal 7 10 2 3" xfId="48184"/>
    <cellStyle name="Normal 7 10 2 3 2" xfId="48185"/>
    <cellStyle name="Normal 7 10 2 3 2 2" xfId="48186"/>
    <cellStyle name="Normal 7 10 2 3 2 3" xfId="48187"/>
    <cellStyle name="Normal 7 10 2 3 3" xfId="48188"/>
    <cellStyle name="Normal 7 10 2 3 3 2" xfId="48189"/>
    <cellStyle name="Normal 7 10 2 3 4" xfId="48190"/>
    <cellStyle name="Normal 7 10 2 3 5" xfId="48191"/>
    <cellStyle name="Normal 7 10 2 3 6" xfId="48192"/>
    <cellStyle name="Normal 7 10 2 3 7" xfId="48193"/>
    <cellStyle name="Normal 7 10 2 3 8" xfId="48194"/>
    <cellStyle name="Normal 7 10 2 4" xfId="48195"/>
    <cellStyle name="Normal 7 10 2 4 2" xfId="48196"/>
    <cellStyle name="Normal 7 10 2 4 2 2" xfId="48197"/>
    <cellStyle name="Normal 7 10 2 4 3" xfId="48198"/>
    <cellStyle name="Normal 7 10 2 4 4" xfId="48199"/>
    <cellStyle name="Normal 7 10 2 5" xfId="48200"/>
    <cellStyle name="Normal 7 10 2 5 2" xfId="48201"/>
    <cellStyle name="Normal 7 10 2 6" xfId="48202"/>
    <cellStyle name="Normal 7 10 2 6 2" xfId="48203"/>
    <cellStyle name="Normal 7 10 2 7" xfId="48204"/>
    <cellStyle name="Normal 7 10 2 7 2" xfId="48205"/>
    <cellStyle name="Normal 7 10 2 8" xfId="48206"/>
    <cellStyle name="Normal 7 10 2 9" xfId="48207"/>
    <cellStyle name="Normal 7 10 3" xfId="48208"/>
    <cellStyle name="Normal 7 10 3 10" xfId="48209"/>
    <cellStyle name="Normal 7 10 3 11" xfId="48210"/>
    <cellStyle name="Normal 7 10 3 2" xfId="48211"/>
    <cellStyle name="Normal 7 10 3 2 2" xfId="48212"/>
    <cellStyle name="Normal 7 10 3 2 2 2" xfId="48213"/>
    <cellStyle name="Normal 7 10 3 2 2 3" xfId="48214"/>
    <cellStyle name="Normal 7 10 3 2 3" xfId="48215"/>
    <cellStyle name="Normal 7 10 3 2 3 2" xfId="48216"/>
    <cellStyle name="Normal 7 10 3 2 4" xfId="48217"/>
    <cellStyle name="Normal 7 10 3 2 5" xfId="48218"/>
    <cellStyle name="Normal 7 10 3 2 6" xfId="48219"/>
    <cellStyle name="Normal 7 10 3 2 7" xfId="48220"/>
    <cellStyle name="Normal 7 10 3 2 8" xfId="48221"/>
    <cellStyle name="Normal 7 10 3 3" xfId="48222"/>
    <cellStyle name="Normal 7 10 3 3 2" xfId="48223"/>
    <cellStyle name="Normal 7 10 3 3 2 2" xfId="48224"/>
    <cellStyle name="Normal 7 10 3 3 3" xfId="48225"/>
    <cellStyle name="Normal 7 10 3 3 4" xfId="48226"/>
    <cellStyle name="Normal 7 10 3 4" xfId="48227"/>
    <cellStyle name="Normal 7 10 3 4 2" xfId="48228"/>
    <cellStyle name="Normal 7 10 3 5" xfId="48229"/>
    <cellStyle name="Normal 7 10 3 5 2" xfId="48230"/>
    <cellStyle name="Normal 7 10 3 6" xfId="48231"/>
    <cellStyle name="Normal 7 10 3 6 2" xfId="48232"/>
    <cellStyle name="Normal 7 10 3 7" xfId="48233"/>
    <cellStyle name="Normal 7 10 3 8" xfId="48234"/>
    <cellStyle name="Normal 7 10 3 9" xfId="48235"/>
    <cellStyle name="Normal 7 10 4" xfId="48236"/>
    <cellStyle name="Normal 7 10 4 2" xfId="48237"/>
    <cellStyle name="Normal 7 10 4 2 2" xfId="48238"/>
    <cellStyle name="Normal 7 10 4 2 3" xfId="48239"/>
    <cellStyle name="Normal 7 10 4 3" xfId="48240"/>
    <cellStyle name="Normal 7 10 4 3 2" xfId="48241"/>
    <cellStyle name="Normal 7 10 4 4" xfId="48242"/>
    <cellStyle name="Normal 7 10 4 5" xfId="48243"/>
    <cellStyle name="Normal 7 10 4 6" xfId="48244"/>
    <cellStyle name="Normal 7 10 4 7" xfId="48245"/>
    <cellStyle name="Normal 7 10 4 8" xfId="48246"/>
    <cellStyle name="Normal 7 10 5" xfId="48247"/>
    <cellStyle name="Normal 7 10 5 2" xfId="48248"/>
    <cellStyle name="Normal 7 10 5 2 2" xfId="48249"/>
    <cellStyle name="Normal 7 10 5 3" xfId="48250"/>
    <cellStyle name="Normal 7 10 5 4" xfId="48251"/>
    <cellStyle name="Normal 7 10 6" xfId="48252"/>
    <cellStyle name="Normal 7 10 6 2" xfId="48253"/>
    <cellStyle name="Normal 7 10 7" xfId="48254"/>
    <cellStyle name="Normal 7 10 7 2" xfId="48255"/>
    <cellStyle name="Normal 7 10 8" xfId="48256"/>
    <cellStyle name="Normal 7 10 8 2" xfId="48257"/>
    <cellStyle name="Normal 7 10 9" xfId="48258"/>
    <cellStyle name="Normal 7 11" xfId="48259"/>
    <cellStyle name="Normal 7 11 10" xfId="48260"/>
    <cellStyle name="Normal 7 11 11" xfId="48261"/>
    <cellStyle name="Normal 7 11 12" xfId="48262"/>
    <cellStyle name="Normal 7 11 2" xfId="48263"/>
    <cellStyle name="Normal 7 11 2 10" xfId="48264"/>
    <cellStyle name="Normal 7 11 2 11" xfId="48265"/>
    <cellStyle name="Normal 7 11 2 2" xfId="48266"/>
    <cellStyle name="Normal 7 11 2 2 2" xfId="48267"/>
    <cellStyle name="Normal 7 11 2 2 2 2" xfId="48268"/>
    <cellStyle name="Normal 7 11 2 2 2 3" xfId="48269"/>
    <cellStyle name="Normal 7 11 2 2 3" xfId="48270"/>
    <cellStyle name="Normal 7 11 2 2 3 2" xfId="48271"/>
    <cellStyle name="Normal 7 11 2 2 4" xfId="48272"/>
    <cellStyle name="Normal 7 11 2 2 5" xfId="48273"/>
    <cellStyle name="Normal 7 11 2 2 6" xfId="48274"/>
    <cellStyle name="Normal 7 11 2 2 7" xfId="48275"/>
    <cellStyle name="Normal 7 11 2 2 8" xfId="48276"/>
    <cellStyle name="Normal 7 11 2 3" xfId="48277"/>
    <cellStyle name="Normal 7 11 2 3 2" xfId="48278"/>
    <cellStyle name="Normal 7 11 2 3 2 2" xfId="48279"/>
    <cellStyle name="Normal 7 11 2 3 3" xfId="48280"/>
    <cellStyle name="Normal 7 11 2 3 4" xfId="48281"/>
    <cellStyle name="Normal 7 11 2 4" xfId="48282"/>
    <cellStyle name="Normal 7 11 2 4 2" xfId="48283"/>
    <cellStyle name="Normal 7 11 2 5" xfId="48284"/>
    <cellStyle name="Normal 7 11 2 5 2" xfId="48285"/>
    <cellStyle name="Normal 7 11 2 6" xfId="48286"/>
    <cellStyle name="Normal 7 11 2 6 2" xfId="48287"/>
    <cellStyle name="Normal 7 11 2 7" xfId="48288"/>
    <cellStyle name="Normal 7 11 2 8" xfId="48289"/>
    <cellStyle name="Normal 7 11 2 9" xfId="48290"/>
    <cellStyle name="Normal 7 11 3" xfId="48291"/>
    <cellStyle name="Normal 7 11 3 2" xfId="48292"/>
    <cellStyle name="Normal 7 11 3 2 2" xfId="48293"/>
    <cellStyle name="Normal 7 11 3 2 3" xfId="48294"/>
    <cellStyle name="Normal 7 11 3 3" xfId="48295"/>
    <cellStyle name="Normal 7 11 3 3 2" xfId="48296"/>
    <cellStyle name="Normal 7 11 3 4" xfId="48297"/>
    <cellStyle name="Normal 7 11 3 5" xfId="48298"/>
    <cellStyle name="Normal 7 11 3 6" xfId="48299"/>
    <cellStyle name="Normal 7 11 3 7" xfId="48300"/>
    <cellStyle name="Normal 7 11 3 8" xfId="48301"/>
    <cellStyle name="Normal 7 11 4" xfId="48302"/>
    <cellStyle name="Normal 7 11 4 2" xfId="48303"/>
    <cellStyle name="Normal 7 11 4 2 2" xfId="48304"/>
    <cellStyle name="Normal 7 11 4 3" xfId="48305"/>
    <cellStyle name="Normal 7 11 4 4" xfId="48306"/>
    <cellStyle name="Normal 7 11 5" xfId="48307"/>
    <cellStyle name="Normal 7 11 5 2" xfId="48308"/>
    <cellStyle name="Normal 7 11 6" xfId="48309"/>
    <cellStyle name="Normal 7 11 6 2" xfId="48310"/>
    <cellStyle name="Normal 7 11 7" xfId="48311"/>
    <cellStyle name="Normal 7 11 7 2" xfId="48312"/>
    <cellStyle name="Normal 7 11 8" xfId="48313"/>
    <cellStyle name="Normal 7 11 9" xfId="48314"/>
    <cellStyle name="Normal 7 12" xfId="48315"/>
    <cellStyle name="Normal 7 12 10" xfId="48316"/>
    <cellStyle name="Normal 7 12 11" xfId="48317"/>
    <cellStyle name="Normal 7 12 2" xfId="48318"/>
    <cellStyle name="Normal 7 12 2 2" xfId="48319"/>
    <cellStyle name="Normal 7 12 2 2 2" xfId="48320"/>
    <cellStyle name="Normal 7 12 2 2 3" xfId="48321"/>
    <cellStyle name="Normal 7 12 2 3" xfId="48322"/>
    <cellStyle name="Normal 7 12 2 3 2" xfId="48323"/>
    <cellStyle name="Normal 7 12 2 4" xfId="48324"/>
    <cellStyle name="Normal 7 12 2 5" xfId="48325"/>
    <cellStyle name="Normal 7 12 2 6" xfId="48326"/>
    <cellStyle name="Normal 7 12 2 7" xfId="48327"/>
    <cellStyle name="Normal 7 12 2 8" xfId="48328"/>
    <cellStyle name="Normal 7 12 3" xfId="48329"/>
    <cellStyle name="Normal 7 12 3 2" xfId="48330"/>
    <cellStyle name="Normal 7 12 3 2 2" xfId="48331"/>
    <cellStyle name="Normal 7 12 3 3" xfId="48332"/>
    <cellStyle name="Normal 7 12 3 4" xfId="48333"/>
    <cellStyle name="Normal 7 12 4" xfId="48334"/>
    <cellStyle name="Normal 7 12 4 2" xfId="48335"/>
    <cellStyle name="Normal 7 12 5" xfId="48336"/>
    <cellStyle name="Normal 7 12 5 2" xfId="48337"/>
    <cellStyle name="Normal 7 12 6" xfId="48338"/>
    <cellStyle name="Normal 7 12 6 2" xfId="48339"/>
    <cellStyle name="Normal 7 12 7" xfId="48340"/>
    <cellStyle name="Normal 7 12 8" xfId="48341"/>
    <cellStyle name="Normal 7 12 9" xfId="48342"/>
    <cellStyle name="Normal 7 13" xfId="48343"/>
    <cellStyle name="Normal 7 13 2" xfId="48344"/>
    <cellStyle name="Normal 7 13 2 2" xfId="48345"/>
    <cellStyle name="Normal 7 13 3" xfId="48346"/>
    <cellStyle name="Normal 7 13 4" xfId="48347"/>
    <cellStyle name="Normal 7 13 5" xfId="48348"/>
    <cellStyle name="Normal 7 14" xfId="48349"/>
    <cellStyle name="Normal 7 14 2" xfId="48350"/>
    <cellStyle name="Normal 7 14 2 2" xfId="48351"/>
    <cellStyle name="Normal 7 14 2 3" xfId="48352"/>
    <cellStyle name="Normal 7 14 3" xfId="48353"/>
    <cellStyle name="Normal 7 14 3 2" xfId="48354"/>
    <cellStyle name="Normal 7 14 4" xfId="48355"/>
    <cellStyle name="Normal 7 14 5" xfId="48356"/>
    <cellStyle name="Normal 7 14 6" xfId="48357"/>
    <cellStyle name="Normal 7 14 7" xfId="48358"/>
    <cellStyle name="Normal 7 14 8" xfId="48359"/>
    <cellStyle name="Normal 7 15" xfId="48360"/>
    <cellStyle name="Normal 7 15 2" xfId="48361"/>
    <cellStyle name="Normal 7 15 3" xfId="48362"/>
    <cellStyle name="Normal 7 16" xfId="48363"/>
    <cellStyle name="Normal 7 16 2" xfId="48364"/>
    <cellStyle name="Normal 7 17" xfId="48365"/>
    <cellStyle name="Normal 7 17 2" xfId="48366"/>
    <cellStyle name="Normal 7 18" xfId="48367"/>
    <cellStyle name="Normal 7 19" xfId="48368"/>
    <cellStyle name="Normal 7 2" xfId="33702"/>
    <cellStyle name="Normal 7 2 2" xfId="33703"/>
    <cellStyle name="Normal 7 2 2 2" xfId="33704"/>
    <cellStyle name="Normal 7 2 2 2 2" xfId="33705"/>
    <cellStyle name="Normal 7 2 2 2 2 2" xfId="33706"/>
    <cellStyle name="Normal 7 2 2 2 2 2 2" xfId="48369"/>
    <cellStyle name="Normal 7 2 2 2 2 2 2 2" xfId="48370"/>
    <cellStyle name="Normal 7 2 2 2 2 2 2 2 2" xfId="48371"/>
    <cellStyle name="Normal 7 2 2 2 2 2 2 3" xfId="48372"/>
    <cellStyle name="Normal 7 2 2 2 2 2 3" xfId="48373"/>
    <cellStyle name="Normal 7 2 2 2 2 2 3 2" xfId="48374"/>
    <cellStyle name="Normal 7 2 2 2 2 2 4" xfId="48375"/>
    <cellStyle name="Normal 7 2 2 2 2 3" xfId="48376"/>
    <cellStyle name="Normal 7 2 2 2 2 3 2" xfId="48377"/>
    <cellStyle name="Normal 7 2 2 2 2 3 2 2" xfId="48378"/>
    <cellStyle name="Normal 7 2 2 2 2 3 3" xfId="48379"/>
    <cellStyle name="Normal 7 2 2 2 2 4" xfId="48380"/>
    <cellStyle name="Normal 7 2 2 2 2 4 2" xfId="48381"/>
    <cellStyle name="Normal 7 2 2 2 2 5" xfId="48382"/>
    <cellStyle name="Normal 7 2 2 2 3" xfId="33707"/>
    <cellStyle name="Normal 7 2 2 2 3 2" xfId="33708"/>
    <cellStyle name="Normal 7 2 2 2 3 2 2" xfId="48383"/>
    <cellStyle name="Normal 7 2 2 2 3 2 2 2" xfId="48384"/>
    <cellStyle name="Normal 7 2 2 2 3 2 3" xfId="48385"/>
    <cellStyle name="Normal 7 2 2 2 3 3" xfId="48386"/>
    <cellStyle name="Normal 7 2 2 2 3 3 2" xfId="48387"/>
    <cellStyle name="Normal 7 2 2 2 3 4" xfId="48388"/>
    <cellStyle name="Normal 7 2 2 2 4" xfId="33709"/>
    <cellStyle name="Normal 7 2 2 2 4 2" xfId="33710"/>
    <cellStyle name="Normal 7 2 2 2 4 2 2" xfId="48389"/>
    <cellStyle name="Normal 7 2 2 2 4 3" xfId="48390"/>
    <cellStyle name="Normal 7 2 2 2 5" xfId="33711"/>
    <cellStyle name="Normal 7 2 2 2 5 2" xfId="48391"/>
    <cellStyle name="Normal 7 2 2 2 6" xfId="33712"/>
    <cellStyle name="Normal 7 2 2 2 7" xfId="38687"/>
    <cellStyle name="Normal 7 2 2 3" xfId="33713"/>
    <cellStyle name="Normal 7 2 2 3 2" xfId="33714"/>
    <cellStyle name="Normal 7 2 2 3 2 2" xfId="48392"/>
    <cellStyle name="Normal 7 2 2 3 2 2 2" xfId="48393"/>
    <cellStyle name="Normal 7 2 2 3 2 2 2 2" xfId="48394"/>
    <cellStyle name="Normal 7 2 2 3 2 2 3" xfId="48395"/>
    <cellStyle name="Normal 7 2 2 3 2 3" xfId="48396"/>
    <cellStyle name="Normal 7 2 2 3 2 3 2" xfId="48397"/>
    <cellStyle name="Normal 7 2 2 3 2 4" xfId="48398"/>
    <cellStyle name="Normal 7 2 2 3 3" xfId="48399"/>
    <cellStyle name="Normal 7 2 2 3 3 2" xfId="48400"/>
    <cellStyle name="Normal 7 2 2 3 3 2 2" xfId="48401"/>
    <cellStyle name="Normal 7 2 2 3 3 3" xfId="48402"/>
    <cellStyle name="Normal 7 2 2 3 4" xfId="48403"/>
    <cellStyle name="Normal 7 2 2 3 4 2" xfId="48404"/>
    <cellStyle name="Normal 7 2 2 3 5" xfId="48405"/>
    <cellStyle name="Normal 7 2 2 4" xfId="33715"/>
    <cellStyle name="Normal 7 2 2 4 2" xfId="33716"/>
    <cellStyle name="Normal 7 2 2 4 2 2" xfId="48406"/>
    <cellStyle name="Normal 7 2 2 4 2 2 2" xfId="48407"/>
    <cellStyle name="Normal 7 2 2 4 2 3" xfId="48408"/>
    <cellStyle name="Normal 7 2 2 4 3" xfId="48409"/>
    <cellStyle name="Normal 7 2 2 4 3 2" xfId="48410"/>
    <cellStyle name="Normal 7 2 2 4 4" xfId="48411"/>
    <cellStyle name="Normal 7 2 2 5" xfId="33717"/>
    <cellStyle name="Normal 7 2 2 5 2" xfId="33718"/>
    <cellStyle name="Normal 7 2 2 5 2 2" xfId="48412"/>
    <cellStyle name="Normal 7 2 2 5 3" xfId="48413"/>
    <cellStyle name="Normal 7 2 2 6" xfId="33719"/>
    <cellStyle name="Normal 7 2 2 6 2" xfId="48414"/>
    <cellStyle name="Normal 7 2 2 7" xfId="33720"/>
    <cellStyle name="Normal 7 2 2 8" xfId="38688"/>
    <cellStyle name="Normal 7 2 3" xfId="33721"/>
    <cellStyle name="Normal 7 2 3 2" xfId="33722"/>
    <cellStyle name="Normal 7 2 3 2 2" xfId="33723"/>
    <cellStyle name="Normal 7 2 3 2 2 2" xfId="33724"/>
    <cellStyle name="Normal 7 2 3 2 2 2 2" xfId="48415"/>
    <cellStyle name="Normal 7 2 3 2 2 2 2 2" xfId="48416"/>
    <cellStyle name="Normal 7 2 3 2 2 2 3" xfId="48417"/>
    <cellStyle name="Normal 7 2 3 2 2 3" xfId="48418"/>
    <cellStyle name="Normal 7 2 3 2 2 3 2" xfId="48419"/>
    <cellStyle name="Normal 7 2 3 2 2 4" xfId="48420"/>
    <cellStyle name="Normal 7 2 3 2 3" xfId="33725"/>
    <cellStyle name="Normal 7 2 3 2 3 2" xfId="33726"/>
    <cellStyle name="Normal 7 2 3 2 3 2 2" xfId="48421"/>
    <cellStyle name="Normal 7 2 3 2 3 3" xfId="48422"/>
    <cellStyle name="Normal 7 2 3 2 4" xfId="33727"/>
    <cellStyle name="Normal 7 2 3 2 4 2" xfId="33728"/>
    <cellStyle name="Normal 7 2 3 2 5" xfId="33729"/>
    <cellStyle name="Normal 7 2 3 2 6" xfId="33730"/>
    <cellStyle name="Normal 7 2 3 2 7" xfId="38689"/>
    <cellStyle name="Normal 7 2 3 3" xfId="33731"/>
    <cellStyle name="Normal 7 2 3 3 2" xfId="33732"/>
    <cellStyle name="Normal 7 2 3 3 2 2" xfId="48423"/>
    <cellStyle name="Normal 7 2 3 3 2 2 2" xfId="48424"/>
    <cellStyle name="Normal 7 2 3 3 2 3" xfId="48425"/>
    <cellStyle name="Normal 7 2 3 3 3" xfId="48426"/>
    <cellStyle name="Normal 7 2 3 3 3 2" xfId="48427"/>
    <cellStyle name="Normal 7 2 3 3 4" xfId="48428"/>
    <cellStyle name="Normal 7 2 3 4" xfId="33733"/>
    <cellStyle name="Normal 7 2 3 4 2" xfId="33734"/>
    <cellStyle name="Normal 7 2 3 4 2 2" xfId="48429"/>
    <cellStyle name="Normal 7 2 3 4 3" xfId="48430"/>
    <cellStyle name="Normal 7 2 3 5" xfId="33735"/>
    <cellStyle name="Normal 7 2 3 5 2" xfId="33736"/>
    <cellStyle name="Normal 7 2 3 6" xfId="33737"/>
    <cellStyle name="Normal 7 2 3 7" xfId="33738"/>
    <cellStyle name="Normal 7 2 3 8" xfId="38690"/>
    <cellStyle name="Normal 7 2 4" xfId="33739"/>
    <cellStyle name="Normal 7 2 4 2" xfId="33740"/>
    <cellStyle name="Normal 7 2 4 2 2" xfId="33741"/>
    <cellStyle name="Normal 7 2 4 2 2 2" xfId="33742"/>
    <cellStyle name="Normal 7 2 4 2 2 2 2" xfId="48431"/>
    <cellStyle name="Normal 7 2 4 2 2 3" xfId="48432"/>
    <cellStyle name="Normal 7 2 4 2 3" xfId="33743"/>
    <cellStyle name="Normal 7 2 4 2 3 2" xfId="33744"/>
    <cellStyle name="Normal 7 2 4 2 4" xfId="33745"/>
    <cellStyle name="Normal 7 2 4 2 4 2" xfId="33746"/>
    <cellStyle name="Normal 7 2 4 2 5" xfId="33747"/>
    <cellStyle name="Normal 7 2 4 2 6" xfId="33748"/>
    <cellStyle name="Normal 7 2 4 2 7" xfId="38691"/>
    <cellStyle name="Normal 7 2 4 3" xfId="33749"/>
    <cellStyle name="Normal 7 2 4 3 2" xfId="33750"/>
    <cellStyle name="Normal 7 2 4 3 2 2" xfId="48433"/>
    <cellStyle name="Normal 7 2 4 3 3" xfId="48434"/>
    <cellStyle name="Normal 7 2 4 4" xfId="33751"/>
    <cellStyle name="Normal 7 2 4 4 2" xfId="33752"/>
    <cellStyle name="Normal 7 2 4 5" xfId="33753"/>
    <cellStyle name="Normal 7 2 4 5 2" xfId="33754"/>
    <cellStyle name="Normal 7 2 4 6" xfId="33755"/>
    <cellStyle name="Normal 7 2 4 7" xfId="33756"/>
    <cellStyle name="Normal 7 2 4 8" xfId="38692"/>
    <cellStyle name="Normal 7 2 5" xfId="38693"/>
    <cellStyle name="Normal 7 2 5 2" xfId="48435"/>
    <cellStyle name="Normal 7 2 5 2 2" xfId="48436"/>
    <cellStyle name="Normal 7 2 5 2 2 2" xfId="48437"/>
    <cellStyle name="Normal 7 2 5 2 3" xfId="48438"/>
    <cellStyle name="Normal 7 2 5 3" xfId="48439"/>
    <cellStyle name="Normal 7 2 5 3 2" xfId="48440"/>
    <cellStyle name="Normal 7 2 5 4" xfId="48441"/>
    <cellStyle name="Normal 7 2 6" xfId="38694"/>
    <cellStyle name="Normal 7 2 6 2" xfId="48442"/>
    <cellStyle name="Normal 7 2 6 2 2" xfId="48443"/>
    <cellStyle name="Normal 7 2 6 3" xfId="48444"/>
    <cellStyle name="Normal 7 2 7" xfId="48445"/>
    <cellStyle name="Normal 7 2 7 2" xfId="48446"/>
    <cellStyle name="Normal 7 2 8" xfId="48447"/>
    <cellStyle name="Normal 7 20" xfId="48448"/>
    <cellStyle name="Normal 7 21" xfId="48449"/>
    <cellStyle name="Normal 7 22" xfId="48450"/>
    <cellStyle name="Normal 7 23" xfId="48451"/>
    <cellStyle name="Normal 7 3" xfId="33757"/>
    <cellStyle name="Normal 7 3 2" xfId="33758"/>
    <cellStyle name="Normal 7 3 2 2" xfId="38695"/>
    <cellStyle name="Normal 7 3 2 2 2" xfId="48452"/>
    <cellStyle name="Normal 7 3 2 2 2 2" xfId="48453"/>
    <cellStyle name="Normal 7 3 2 2 2 2 2" xfId="48454"/>
    <cellStyle name="Normal 7 3 2 2 2 2 2 2" xfId="48455"/>
    <cellStyle name="Normal 7 3 2 2 2 2 3" xfId="48456"/>
    <cellStyle name="Normal 7 3 2 2 2 3" xfId="48457"/>
    <cellStyle name="Normal 7 3 2 2 2 3 2" xfId="48458"/>
    <cellStyle name="Normal 7 3 2 2 2 4" xfId="48459"/>
    <cellStyle name="Normal 7 3 2 2 3" xfId="48460"/>
    <cellStyle name="Normal 7 3 2 2 3 2" xfId="48461"/>
    <cellStyle name="Normal 7 3 2 2 3 2 2" xfId="48462"/>
    <cellStyle name="Normal 7 3 2 2 3 3" xfId="48463"/>
    <cellStyle name="Normal 7 3 2 2 4" xfId="48464"/>
    <cellStyle name="Normal 7 3 2 2 4 2" xfId="48465"/>
    <cellStyle name="Normal 7 3 2 2 5" xfId="48466"/>
    <cellStyle name="Normal 7 3 2 3" xfId="38696"/>
    <cellStyle name="Normal 7 3 2 3 2" xfId="48467"/>
    <cellStyle name="Normal 7 3 2 3 2 2" xfId="48468"/>
    <cellStyle name="Normal 7 3 2 3 2 2 2" xfId="48469"/>
    <cellStyle name="Normal 7 3 2 3 2 3" xfId="48470"/>
    <cellStyle name="Normal 7 3 2 3 3" xfId="48471"/>
    <cellStyle name="Normal 7 3 2 3 3 2" xfId="48472"/>
    <cellStyle name="Normal 7 3 2 3 4" xfId="48473"/>
    <cellStyle name="Normal 7 3 2 4" xfId="48474"/>
    <cellStyle name="Normal 7 3 2 4 2" xfId="48475"/>
    <cellStyle name="Normal 7 3 2 4 2 2" xfId="48476"/>
    <cellStyle name="Normal 7 3 2 4 3" xfId="48477"/>
    <cellStyle name="Normal 7 3 2 5" xfId="48478"/>
    <cellStyle name="Normal 7 3 2 5 2" xfId="48479"/>
    <cellStyle name="Normal 7 3 2 6" xfId="48480"/>
    <cellStyle name="Normal 7 3 3" xfId="33759"/>
    <cellStyle name="Normal 7 3 3 2" xfId="38697"/>
    <cellStyle name="Normal 7 3 3 2 2" xfId="48481"/>
    <cellStyle name="Normal 7 3 3 2 2 2" xfId="48482"/>
    <cellStyle name="Normal 7 3 3 2 2 2 2" xfId="48483"/>
    <cellStyle name="Normal 7 3 3 2 2 3" xfId="48484"/>
    <cellStyle name="Normal 7 3 3 2 3" xfId="48485"/>
    <cellStyle name="Normal 7 3 3 2 3 2" xfId="48486"/>
    <cellStyle name="Normal 7 3 3 2 4" xfId="48487"/>
    <cellStyle name="Normal 7 3 3 3" xfId="38698"/>
    <cellStyle name="Normal 7 3 3 3 2" xfId="48488"/>
    <cellStyle name="Normal 7 3 3 3 2 2" xfId="48489"/>
    <cellStyle name="Normal 7 3 3 3 3" xfId="48490"/>
    <cellStyle name="Normal 7 3 3 4" xfId="48491"/>
    <cellStyle name="Normal 7 3 3 4 2" xfId="48492"/>
    <cellStyle name="Normal 7 3 3 5" xfId="48493"/>
    <cellStyle name="Normal 7 3 4" xfId="33760"/>
    <cellStyle name="Normal 7 3 4 2" xfId="38699"/>
    <cellStyle name="Normal 7 3 4 2 2" xfId="48494"/>
    <cellStyle name="Normal 7 3 4 2 2 2" xfId="48495"/>
    <cellStyle name="Normal 7 3 4 2 3" xfId="48496"/>
    <cellStyle name="Normal 7 3 4 3" xfId="38700"/>
    <cellStyle name="Normal 7 3 4 3 2" xfId="48497"/>
    <cellStyle name="Normal 7 3 4 4" xfId="48498"/>
    <cellStyle name="Normal 7 3 5" xfId="38701"/>
    <cellStyle name="Normal 7 3 5 2" xfId="48499"/>
    <cellStyle name="Normal 7 3 5 2 2" xfId="48500"/>
    <cellStyle name="Normal 7 3 5 3" xfId="48501"/>
    <cellStyle name="Normal 7 3 6" xfId="38702"/>
    <cellStyle name="Normal 7 3 6 2" xfId="48502"/>
    <cellStyle name="Normal 7 3 7" xfId="48503"/>
    <cellStyle name="Normal 7 4" xfId="33761"/>
    <cellStyle name="Normal 7 4 10" xfId="33762"/>
    <cellStyle name="Normal 7 4 11" xfId="33763"/>
    <cellStyle name="Normal 7 4 12" xfId="33764"/>
    <cellStyle name="Normal 7 4 13" xfId="33765"/>
    <cellStyle name="Normal 7 4 14" xfId="38703"/>
    <cellStyle name="Normal 7 4 2" xfId="33766"/>
    <cellStyle name="Normal 7 4 2 2" xfId="33767"/>
    <cellStyle name="Normal 7 4 2 2 2" xfId="33768"/>
    <cellStyle name="Normal 7 4 2 2 2 2" xfId="33769"/>
    <cellStyle name="Normal 7 4 2 2 2 2 2" xfId="48504"/>
    <cellStyle name="Normal 7 4 2 2 2 3" xfId="48505"/>
    <cellStyle name="Normal 7 4 2 2 3" xfId="33770"/>
    <cellStyle name="Normal 7 4 2 2 3 2" xfId="33771"/>
    <cellStyle name="Normal 7 4 2 2 4" xfId="33772"/>
    <cellStyle name="Normal 7 4 2 2 4 2" xfId="33773"/>
    <cellStyle name="Normal 7 4 2 2 5" xfId="33774"/>
    <cellStyle name="Normal 7 4 2 2 6" xfId="33775"/>
    <cellStyle name="Normal 7 4 2 2 7" xfId="38704"/>
    <cellStyle name="Normal 7 4 2 3" xfId="33776"/>
    <cellStyle name="Normal 7 4 2 3 2" xfId="33777"/>
    <cellStyle name="Normal 7 4 2 3 2 2" xfId="48506"/>
    <cellStyle name="Normal 7 4 2 3 3" xfId="48507"/>
    <cellStyle name="Normal 7 4 2 4" xfId="33778"/>
    <cellStyle name="Normal 7 4 2 4 2" xfId="33779"/>
    <cellStyle name="Normal 7 4 2 5" xfId="33780"/>
    <cellStyle name="Normal 7 4 2 5 2" xfId="33781"/>
    <cellStyle name="Normal 7 4 2 6" xfId="33782"/>
    <cellStyle name="Normal 7 4 2 7" xfId="33783"/>
    <cellStyle name="Normal 7 4 2 8" xfId="33784"/>
    <cellStyle name="Normal 7 4 2 9" xfId="38705"/>
    <cellStyle name="Normal 7 4 3" xfId="33785"/>
    <cellStyle name="Normal 7 4 3 2" xfId="38706"/>
    <cellStyle name="Normal 7 4 3 2 2" xfId="48508"/>
    <cellStyle name="Normal 7 4 3 2 2 2" xfId="48509"/>
    <cellStyle name="Normal 7 4 3 2 3" xfId="48510"/>
    <cellStyle name="Normal 7 4 3 3" xfId="38707"/>
    <cellStyle name="Normal 7 4 3 3 2" xfId="48511"/>
    <cellStyle name="Normal 7 4 3 4" xfId="48512"/>
    <cellStyle name="Normal 7 4 4" xfId="33786"/>
    <cellStyle name="Normal 7 4 4 2" xfId="33787"/>
    <cellStyle name="Normal 7 4 4 2 2" xfId="33788"/>
    <cellStyle name="Normal 7 4 4 2 2 2" xfId="33789"/>
    <cellStyle name="Normal 7 4 4 2 3" xfId="33790"/>
    <cellStyle name="Normal 7 4 4 2 3 2" xfId="33791"/>
    <cellStyle name="Normal 7 4 4 2 4" xfId="33792"/>
    <cellStyle name="Normal 7 4 4 2 4 2" xfId="33793"/>
    <cellStyle name="Normal 7 4 4 2 5" xfId="33794"/>
    <cellStyle name="Normal 7 4 4 2 6" xfId="33795"/>
    <cellStyle name="Normal 7 4 4 2 7" xfId="38708"/>
    <cellStyle name="Normal 7 4 4 3" xfId="33796"/>
    <cellStyle name="Normal 7 4 4 3 2" xfId="33797"/>
    <cellStyle name="Normal 7 4 4 4" xfId="33798"/>
    <cellStyle name="Normal 7 4 4 4 2" xfId="33799"/>
    <cellStyle name="Normal 7 4 4 5" xfId="33800"/>
    <cellStyle name="Normal 7 4 4 5 2" xfId="33801"/>
    <cellStyle name="Normal 7 4 4 6" xfId="33802"/>
    <cellStyle name="Normal 7 4 4 7" xfId="33803"/>
    <cellStyle name="Normal 7 4 4 8" xfId="38709"/>
    <cellStyle name="Normal 7 4 5" xfId="33804"/>
    <cellStyle name="Normal 7 4 5 2" xfId="33805"/>
    <cellStyle name="Normal 7 4 5 2 2" xfId="33806"/>
    <cellStyle name="Normal 7 4 5 3" xfId="33807"/>
    <cellStyle name="Normal 7 4 5 3 2" xfId="33808"/>
    <cellStyle name="Normal 7 4 5 4" xfId="33809"/>
    <cellStyle name="Normal 7 4 5 4 2" xfId="33810"/>
    <cellStyle name="Normal 7 4 5 5" xfId="33811"/>
    <cellStyle name="Normal 7 4 5 6" xfId="33812"/>
    <cellStyle name="Normal 7 4 5 7" xfId="38710"/>
    <cellStyle name="Normal 7 4 6" xfId="33813"/>
    <cellStyle name="Normal 7 4 6 2" xfId="33814"/>
    <cellStyle name="Normal 7 4 7" xfId="33815"/>
    <cellStyle name="Normal 7 4 7 2" xfId="33816"/>
    <cellStyle name="Normal 7 4 8" xfId="33817"/>
    <cellStyle name="Normal 7 4 8 2" xfId="33818"/>
    <cellStyle name="Normal 7 4 9" xfId="33819"/>
    <cellStyle name="Normal 7 5" xfId="33820"/>
    <cellStyle name="Normal 7 5 2" xfId="33821"/>
    <cellStyle name="Normal 7 5 2 2" xfId="33822"/>
    <cellStyle name="Normal 7 5 2 2 2" xfId="33823"/>
    <cellStyle name="Normal 7 5 2 2 2 2" xfId="33824"/>
    <cellStyle name="Normal 7 5 2 2 3" xfId="33825"/>
    <cellStyle name="Normal 7 5 2 2 3 2" xfId="33826"/>
    <cellStyle name="Normal 7 5 2 2 4" xfId="33827"/>
    <cellStyle name="Normal 7 5 2 2 4 2" xfId="33828"/>
    <cellStyle name="Normal 7 5 2 2 5" xfId="33829"/>
    <cellStyle name="Normal 7 5 2 2 6" xfId="33830"/>
    <cellStyle name="Normal 7 5 2 2 7" xfId="38711"/>
    <cellStyle name="Normal 7 5 2 3" xfId="33831"/>
    <cellStyle name="Normal 7 5 2 3 2" xfId="33832"/>
    <cellStyle name="Normal 7 5 2 4" xfId="33833"/>
    <cellStyle name="Normal 7 5 2 4 2" xfId="33834"/>
    <cellStyle name="Normal 7 5 2 5" xfId="33835"/>
    <cellStyle name="Normal 7 5 2 5 2" xfId="33836"/>
    <cellStyle name="Normal 7 5 2 6" xfId="33837"/>
    <cellStyle name="Normal 7 5 2 7" xfId="33838"/>
    <cellStyle name="Normal 7 5 2 8" xfId="38712"/>
    <cellStyle name="Normal 7 5 3" xfId="38713"/>
    <cellStyle name="Normal 7 5 3 2" xfId="48513"/>
    <cellStyle name="Normal 7 5 3 2 2" xfId="48514"/>
    <cellStyle name="Normal 7 5 3 3" xfId="48515"/>
    <cellStyle name="Normal 7 5 4" xfId="38714"/>
    <cellStyle name="Normal 7 5 4 2" xfId="48516"/>
    <cellStyle name="Normal 7 5 5" xfId="48517"/>
    <cellStyle name="Normal 7 6" xfId="33839"/>
    <cellStyle name="Normal 7 6 2" xfId="38715"/>
    <cellStyle name="Normal 7 6 2 2" xfId="48518"/>
    <cellStyle name="Normal 7 6 2 2 2" xfId="48519"/>
    <cellStyle name="Normal 7 6 2 3" xfId="48520"/>
    <cellStyle name="Normal 7 6 3" xfId="38716"/>
    <cellStyle name="Normal 7 6 3 2" xfId="48521"/>
    <cellStyle name="Normal 7 6 4" xfId="48522"/>
    <cellStyle name="Normal 7 7" xfId="38717"/>
    <cellStyle name="Normal 7 7 10" xfId="48523"/>
    <cellStyle name="Normal 7 7 11" xfId="48524"/>
    <cellStyle name="Normal 7 7 12" xfId="48525"/>
    <cellStyle name="Normal 7 7 13" xfId="48526"/>
    <cellStyle name="Normal 7 7 14" xfId="48527"/>
    <cellStyle name="Normal 7 7 15" xfId="48528"/>
    <cellStyle name="Normal 7 7 2" xfId="48529"/>
    <cellStyle name="Normal 7 7 2 10" xfId="48530"/>
    <cellStyle name="Normal 7 7 2 11" xfId="48531"/>
    <cellStyle name="Normal 7 7 2 12" xfId="48532"/>
    <cellStyle name="Normal 7 7 2 13" xfId="48533"/>
    <cellStyle name="Normal 7 7 2 2" xfId="48534"/>
    <cellStyle name="Normal 7 7 2 2 10" xfId="48535"/>
    <cellStyle name="Normal 7 7 2 2 11" xfId="48536"/>
    <cellStyle name="Normal 7 7 2 2 12" xfId="48537"/>
    <cellStyle name="Normal 7 7 2 2 2" xfId="48538"/>
    <cellStyle name="Normal 7 7 2 2 2 10" xfId="48539"/>
    <cellStyle name="Normal 7 7 2 2 2 11" xfId="48540"/>
    <cellStyle name="Normal 7 7 2 2 2 2" xfId="48541"/>
    <cellStyle name="Normal 7 7 2 2 2 2 2" xfId="48542"/>
    <cellStyle name="Normal 7 7 2 2 2 2 2 2" xfId="48543"/>
    <cellStyle name="Normal 7 7 2 2 2 2 2 3" xfId="48544"/>
    <cellStyle name="Normal 7 7 2 2 2 2 3" xfId="48545"/>
    <cellStyle name="Normal 7 7 2 2 2 2 3 2" xfId="48546"/>
    <cellStyle name="Normal 7 7 2 2 2 2 4" xfId="48547"/>
    <cellStyle name="Normal 7 7 2 2 2 2 5" xfId="48548"/>
    <cellStyle name="Normal 7 7 2 2 2 2 6" xfId="48549"/>
    <cellStyle name="Normal 7 7 2 2 2 2 7" xfId="48550"/>
    <cellStyle name="Normal 7 7 2 2 2 2 8" xfId="48551"/>
    <cellStyle name="Normal 7 7 2 2 2 3" xfId="48552"/>
    <cellStyle name="Normal 7 7 2 2 2 3 2" xfId="48553"/>
    <cellStyle name="Normal 7 7 2 2 2 3 2 2" xfId="48554"/>
    <cellStyle name="Normal 7 7 2 2 2 3 3" xfId="48555"/>
    <cellStyle name="Normal 7 7 2 2 2 3 4" xfId="48556"/>
    <cellStyle name="Normal 7 7 2 2 2 4" xfId="48557"/>
    <cellStyle name="Normal 7 7 2 2 2 4 2" xfId="48558"/>
    <cellStyle name="Normal 7 7 2 2 2 5" xfId="48559"/>
    <cellStyle name="Normal 7 7 2 2 2 5 2" xfId="48560"/>
    <cellStyle name="Normal 7 7 2 2 2 6" xfId="48561"/>
    <cellStyle name="Normal 7 7 2 2 2 6 2" xfId="48562"/>
    <cellStyle name="Normal 7 7 2 2 2 7" xfId="48563"/>
    <cellStyle name="Normal 7 7 2 2 2 8" xfId="48564"/>
    <cellStyle name="Normal 7 7 2 2 2 9" xfId="48565"/>
    <cellStyle name="Normal 7 7 2 2 3" xfId="48566"/>
    <cellStyle name="Normal 7 7 2 2 3 2" xfId="48567"/>
    <cellStyle name="Normal 7 7 2 2 3 2 2" xfId="48568"/>
    <cellStyle name="Normal 7 7 2 2 3 2 3" xfId="48569"/>
    <cellStyle name="Normal 7 7 2 2 3 3" xfId="48570"/>
    <cellStyle name="Normal 7 7 2 2 3 3 2" xfId="48571"/>
    <cellStyle name="Normal 7 7 2 2 3 4" xfId="48572"/>
    <cellStyle name="Normal 7 7 2 2 3 5" xfId="48573"/>
    <cellStyle name="Normal 7 7 2 2 3 6" xfId="48574"/>
    <cellStyle name="Normal 7 7 2 2 3 7" xfId="48575"/>
    <cellStyle name="Normal 7 7 2 2 3 8" xfId="48576"/>
    <cellStyle name="Normal 7 7 2 2 4" xfId="48577"/>
    <cellStyle name="Normal 7 7 2 2 4 2" xfId="48578"/>
    <cellStyle name="Normal 7 7 2 2 4 2 2" xfId="48579"/>
    <cellStyle name="Normal 7 7 2 2 4 3" xfId="48580"/>
    <cellStyle name="Normal 7 7 2 2 4 4" xfId="48581"/>
    <cellStyle name="Normal 7 7 2 2 5" xfId="48582"/>
    <cellStyle name="Normal 7 7 2 2 5 2" xfId="48583"/>
    <cellStyle name="Normal 7 7 2 2 6" xfId="48584"/>
    <cellStyle name="Normal 7 7 2 2 6 2" xfId="48585"/>
    <cellStyle name="Normal 7 7 2 2 7" xfId="48586"/>
    <cellStyle name="Normal 7 7 2 2 7 2" xfId="48587"/>
    <cellStyle name="Normal 7 7 2 2 8" xfId="48588"/>
    <cellStyle name="Normal 7 7 2 2 9" xfId="48589"/>
    <cellStyle name="Normal 7 7 2 3" xfId="48590"/>
    <cellStyle name="Normal 7 7 2 3 10" xfId="48591"/>
    <cellStyle name="Normal 7 7 2 3 11" xfId="48592"/>
    <cellStyle name="Normal 7 7 2 3 2" xfId="48593"/>
    <cellStyle name="Normal 7 7 2 3 2 2" xfId="48594"/>
    <cellStyle name="Normal 7 7 2 3 2 2 2" xfId="48595"/>
    <cellStyle name="Normal 7 7 2 3 2 2 3" xfId="48596"/>
    <cellStyle name="Normal 7 7 2 3 2 3" xfId="48597"/>
    <cellStyle name="Normal 7 7 2 3 2 3 2" xfId="48598"/>
    <cellStyle name="Normal 7 7 2 3 2 4" xfId="48599"/>
    <cellStyle name="Normal 7 7 2 3 2 5" xfId="48600"/>
    <cellStyle name="Normal 7 7 2 3 2 6" xfId="48601"/>
    <cellStyle name="Normal 7 7 2 3 2 7" xfId="48602"/>
    <cellStyle name="Normal 7 7 2 3 2 8" xfId="48603"/>
    <cellStyle name="Normal 7 7 2 3 3" xfId="48604"/>
    <cellStyle name="Normal 7 7 2 3 3 2" xfId="48605"/>
    <cellStyle name="Normal 7 7 2 3 3 2 2" xfId="48606"/>
    <cellStyle name="Normal 7 7 2 3 3 3" xfId="48607"/>
    <cellStyle name="Normal 7 7 2 3 3 4" xfId="48608"/>
    <cellStyle name="Normal 7 7 2 3 4" xfId="48609"/>
    <cellStyle name="Normal 7 7 2 3 4 2" xfId="48610"/>
    <cellStyle name="Normal 7 7 2 3 5" xfId="48611"/>
    <cellStyle name="Normal 7 7 2 3 5 2" xfId="48612"/>
    <cellStyle name="Normal 7 7 2 3 6" xfId="48613"/>
    <cellStyle name="Normal 7 7 2 3 6 2" xfId="48614"/>
    <cellStyle name="Normal 7 7 2 3 7" xfId="48615"/>
    <cellStyle name="Normal 7 7 2 3 8" xfId="48616"/>
    <cellStyle name="Normal 7 7 2 3 9" xfId="48617"/>
    <cellStyle name="Normal 7 7 2 4" xfId="48618"/>
    <cellStyle name="Normal 7 7 2 4 2" xfId="48619"/>
    <cellStyle name="Normal 7 7 2 4 2 2" xfId="48620"/>
    <cellStyle name="Normal 7 7 2 4 2 3" xfId="48621"/>
    <cellStyle name="Normal 7 7 2 4 3" xfId="48622"/>
    <cellStyle name="Normal 7 7 2 4 3 2" xfId="48623"/>
    <cellStyle name="Normal 7 7 2 4 4" xfId="48624"/>
    <cellStyle name="Normal 7 7 2 4 5" xfId="48625"/>
    <cellStyle name="Normal 7 7 2 4 6" xfId="48626"/>
    <cellStyle name="Normal 7 7 2 4 7" xfId="48627"/>
    <cellStyle name="Normal 7 7 2 4 8" xfId="48628"/>
    <cellStyle name="Normal 7 7 2 5" xfId="48629"/>
    <cellStyle name="Normal 7 7 2 5 2" xfId="48630"/>
    <cellStyle name="Normal 7 7 2 5 2 2" xfId="48631"/>
    <cellStyle name="Normal 7 7 2 5 3" xfId="48632"/>
    <cellStyle name="Normal 7 7 2 5 4" xfId="48633"/>
    <cellStyle name="Normal 7 7 2 6" xfId="48634"/>
    <cellStyle name="Normal 7 7 2 6 2" xfId="48635"/>
    <cellStyle name="Normal 7 7 2 7" xfId="48636"/>
    <cellStyle name="Normal 7 7 2 7 2" xfId="48637"/>
    <cellStyle name="Normal 7 7 2 8" xfId="48638"/>
    <cellStyle name="Normal 7 7 2 8 2" xfId="48639"/>
    <cellStyle name="Normal 7 7 2 9" xfId="48640"/>
    <cellStyle name="Normal 7 7 3" xfId="48641"/>
    <cellStyle name="Normal 7 7 3 10" xfId="48642"/>
    <cellStyle name="Normal 7 7 3 11" xfId="48643"/>
    <cellStyle name="Normal 7 7 3 12" xfId="48644"/>
    <cellStyle name="Normal 7 7 3 2" xfId="48645"/>
    <cellStyle name="Normal 7 7 3 2 10" xfId="48646"/>
    <cellStyle name="Normal 7 7 3 2 11" xfId="48647"/>
    <cellStyle name="Normal 7 7 3 2 2" xfId="48648"/>
    <cellStyle name="Normal 7 7 3 2 2 2" xfId="48649"/>
    <cellStyle name="Normal 7 7 3 2 2 2 2" xfId="48650"/>
    <cellStyle name="Normal 7 7 3 2 2 2 3" xfId="48651"/>
    <cellStyle name="Normal 7 7 3 2 2 3" xfId="48652"/>
    <cellStyle name="Normal 7 7 3 2 2 3 2" xfId="48653"/>
    <cellStyle name="Normal 7 7 3 2 2 4" xfId="48654"/>
    <cellStyle name="Normal 7 7 3 2 2 5" xfId="48655"/>
    <cellStyle name="Normal 7 7 3 2 2 6" xfId="48656"/>
    <cellStyle name="Normal 7 7 3 2 2 7" xfId="48657"/>
    <cellStyle name="Normal 7 7 3 2 2 8" xfId="48658"/>
    <cellStyle name="Normal 7 7 3 2 3" xfId="48659"/>
    <cellStyle name="Normal 7 7 3 2 3 2" xfId="48660"/>
    <cellStyle name="Normal 7 7 3 2 3 2 2" xfId="48661"/>
    <cellStyle name="Normal 7 7 3 2 3 3" xfId="48662"/>
    <cellStyle name="Normal 7 7 3 2 3 4" xfId="48663"/>
    <cellStyle name="Normal 7 7 3 2 4" xfId="48664"/>
    <cellStyle name="Normal 7 7 3 2 4 2" xfId="48665"/>
    <cellStyle name="Normal 7 7 3 2 5" xfId="48666"/>
    <cellStyle name="Normal 7 7 3 2 5 2" xfId="48667"/>
    <cellStyle name="Normal 7 7 3 2 6" xfId="48668"/>
    <cellStyle name="Normal 7 7 3 2 6 2" xfId="48669"/>
    <cellStyle name="Normal 7 7 3 2 7" xfId="48670"/>
    <cellStyle name="Normal 7 7 3 2 8" xfId="48671"/>
    <cellStyle name="Normal 7 7 3 2 9" xfId="48672"/>
    <cellStyle name="Normal 7 7 3 3" xfId="48673"/>
    <cellStyle name="Normal 7 7 3 3 2" xfId="48674"/>
    <cellStyle name="Normal 7 7 3 3 2 2" xfId="48675"/>
    <cellStyle name="Normal 7 7 3 3 2 3" xfId="48676"/>
    <cellStyle name="Normal 7 7 3 3 3" xfId="48677"/>
    <cellStyle name="Normal 7 7 3 3 3 2" xfId="48678"/>
    <cellStyle name="Normal 7 7 3 3 4" xfId="48679"/>
    <cellStyle name="Normal 7 7 3 3 5" xfId="48680"/>
    <cellStyle name="Normal 7 7 3 3 6" xfId="48681"/>
    <cellStyle name="Normal 7 7 3 3 7" xfId="48682"/>
    <cellStyle name="Normal 7 7 3 3 8" xfId="48683"/>
    <cellStyle name="Normal 7 7 3 4" xfId="48684"/>
    <cellStyle name="Normal 7 7 3 4 2" xfId="48685"/>
    <cellStyle name="Normal 7 7 3 4 2 2" xfId="48686"/>
    <cellStyle name="Normal 7 7 3 4 3" xfId="48687"/>
    <cellStyle name="Normal 7 7 3 4 4" xfId="48688"/>
    <cellStyle name="Normal 7 7 3 5" xfId="48689"/>
    <cellStyle name="Normal 7 7 3 5 2" xfId="48690"/>
    <cellStyle name="Normal 7 7 3 6" xfId="48691"/>
    <cellStyle name="Normal 7 7 3 6 2" xfId="48692"/>
    <cellStyle name="Normal 7 7 3 7" xfId="48693"/>
    <cellStyle name="Normal 7 7 3 7 2" xfId="48694"/>
    <cellStyle name="Normal 7 7 3 8" xfId="48695"/>
    <cellStyle name="Normal 7 7 3 9" xfId="48696"/>
    <cellStyle name="Normal 7 7 4" xfId="48697"/>
    <cellStyle name="Normal 7 7 4 10" xfId="48698"/>
    <cellStyle name="Normal 7 7 4 11" xfId="48699"/>
    <cellStyle name="Normal 7 7 4 2" xfId="48700"/>
    <cellStyle name="Normal 7 7 4 2 2" xfId="48701"/>
    <cellStyle name="Normal 7 7 4 2 2 2" xfId="48702"/>
    <cellStyle name="Normal 7 7 4 2 2 3" xfId="48703"/>
    <cellStyle name="Normal 7 7 4 2 3" xfId="48704"/>
    <cellStyle name="Normal 7 7 4 2 3 2" xfId="48705"/>
    <cellStyle name="Normal 7 7 4 2 4" xfId="48706"/>
    <cellStyle name="Normal 7 7 4 2 5" xfId="48707"/>
    <cellStyle name="Normal 7 7 4 2 6" xfId="48708"/>
    <cellStyle name="Normal 7 7 4 2 7" xfId="48709"/>
    <cellStyle name="Normal 7 7 4 2 8" xfId="48710"/>
    <cellStyle name="Normal 7 7 4 3" xfId="48711"/>
    <cellStyle name="Normal 7 7 4 3 2" xfId="48712"/>
    <cellStyle name="Normal 7 7 4 3 2 2" xfId="48713"/>
    <cellStyle name="Normal 7 7 4 3 3" xfId="48714"/>
    <cellStyle name="Normal 7 7 4 3 4" xfId="48715"/>
    <cellStyle name="Normal 7 7 4 4" xfId="48716"/>
    <cellStyle name="Normal 7 7 4 4 2" xfId="48717"/>
    <cellStyle name="Normal 7 7 4 5" xfId="48718"/>
    <cellStyle name="Normal 7 7 4 5 2" xfId="48719"/>
    <cellStyle name="Normal 7 7 4 6" xfId="48720"/>
    <cellStyle name="Normal 7 7 4 6 2" xfId="48721"/>
    <cellStyle name="Normal 7 7 4 7" xfId="48722"/>
    <cellStyle name="Normal 7 7 4 8" xfId="48723"/>
    <cellStyle name="Normal 7 7 4 9" xfId="48724"/>
    <cellStyle name="Normal 7 7 5" xfId="48725"/>
    <cellStyle name="Normal 7 7 5 2" xfId="48726"/>
    <cellStyle name="Normal 7 7 5 2 2" xfId="48727"/>
    <cellStyle name="Normal 7 7 5 2 3" xfId="48728"/>
    <cellStyle name="Normal 7 7 5 3" xfId="48729"/>
    <cellStyle name="Normal 7 7 5 3 2" xfId="48730"/>
    <cellStyle name="Normal 7 7 5 4" xfId="48731"/>
    <cellStyle name="Normal 7 7 5 5" xfId="48732"/>
    <cellStyle name="Normal 7 7 5 6" xfId="48733"/>
    <cellStyle name="Normal 7 7 5 7" xfId="48734"/>
    <cellStyle name="Normal 7 7 5 8" xfId="48735"/>
    <cellStyle name="Normal 7 7 6" xfId="48736"/>
    <cellStyle name="Normal 7 7 6 2" xfId="48737"/>
    <cellStyle name="Normal 7 7 6 2 2" xfId="48738"/>
    <cellStyle name="Normal 7 7 6 3" xfId="48739"/>
    <cellStyle name="Normal 7 7 6 4" xfId="48740"/>
    <cellStyle name="Normal 7 7 7" xfId="48741"/>
    <cellStyle name="Normal 7 7 7 2" xfId="48742"/>
    <cellStyle name="Normal 7 7 8" xfId="48743"/>
    <cellStyle name="Normal 7 7 8 2" xfId="48744"/>
    <cellStyle name="Normal 7 7 9" xfId="48745"/>
    <cellStyle name="Normal 7 7 9 2" xfId="48746"/>
    <cellStyle name="Normal 7 8" xfId="38718"/>
    <cellStyle name="Normal 7 8 2" xfId="48747"/>
    <cellStyle name="Normal 7 9" xfId="48748"/>
    <cellStyle name="Normal 7_Actual" xfId="33840"/>
    <cellStyle name="Normal 70" xfId="33841"/>
    <cellStyle name="Normal 70 2" xfId="38719"/>
    <cellStyle name="Normal 70 3" xfId="38720"/>
    <cellStyle name="Normal 71" xfId="33842"/>
    <cellStyle name="Normal 71 2" xfId="38721"/>
    <cellStyle name="Normal 71 3" xfId="38722"/>
    <cellStyle name="Normal 72" xfId="33843"/>
    <cellStyle name="Normal 72 2" xfId="38723"/>
    <cellStyle name="Normal 72 3" xfId="38724"/>
    <cellStyle name="Normal 73" xfId="33844"/>
    <cellStyle name="Normal 73 2" xfId="38725"/>
    <cellStyle name="Normal 73 3" xfId="38726"/>
    <cellStyle name="Normal 74" xfId="33845"/>
    <cellStyle name="Normal 74 2" xfId="38727"/>
    <cellStyle name="Normal 74 3" xfId="38728"/>
    <cellStyle name="Normal 75" xfId="33846"/>
    <cellStyle name="Normal 75 2" xfId="38729"/>
    <cellStyle name="Normal 75 3" xfId="38730"/>
    <cellStyle name="Normal 76" xfId="33847"/>
    <cellStyle name="Normal 76 2" xfId="33848"/>
    <cellStyle name="Normal 76 2 2" xfId="33849"/>
    <cellStyle name="Normal 76 2 3" xfId="38731"/>
    <cellStyle name="Normal 76 3" xfId="33850"/>
    <cellStyle name="Normal 76 3 2" xfId="33851"/>
    <cellStyle name="Normal 76 3 2 2" xfId="38732"/>
    <cellStyle name="Normal 76 3 3" xfId="38733"/>
    <cellStyle name="Normal 76 4" xfId="33852"/>
    <cellStyle name="Normal 76 4 2" xfId="33853"/>
    <cellStyle name="Normal 76 4 3" xfId="38734"/>
    <cellStyle name="Normal 76 5" xfId="33854"/>
    <cellStyle name="Normal 76 6" xfId="33855"/>
    <cellStyle name="Normal 76 7" xfId="38735"/>
    <cellStyle name="Normal 77" xfId="33856"/>
    <cellStyle name="Normal 77 2" xfId="33857"/>
    <cellStyle name="Normal 77 2 2" xfId="33858"/>
    <cellStyle name="Normal 77 3" xfId="33859"/>
    <cellStyle name="Normal 77 3 2" xfId="33860"/>
    <cellStyle name="Normal 77 4" xfId="33861"/>
    <cellStyle name="Normal 77 4 2" xfId="33862"/>
    <cellStyle name="Normal 77 5" xfId="33863"/>
    <cellStyle name="Normal 77 6" xfId="33864"/>
    <cellStyle name="Normal 77 7" xfId="38736"/>
    <cellStyle name="Normal 78" xfId="33865"/>
    <cellStyle name="Normal 78 2" xfId="33866"/>
    <cellStyle name="Normal 78 2 2" xfId="33867"/>
    <cellStyle name="Normal 78 2 3" xfId="38737"/>
    <cellStyle name="Normal 78 3" xfId="33868"/>
    <cellStyle name="Normal 78 4" xfId="38738"/>
    <cellStyle name="Normal 79" xfId="33869"/>
    <cellStyle name="Normal 79 2" xfId="33870"/>
    <cellStyle name="Normal 79 2 2" xfId="33871"/>
    <cellStyle name="Normal 79 3" xfId="33872"/>
    <cellStyle name="Normal 8" xfId="33873"/>
    <cellStyle name="Normal 8 10" xfId="33874"/>
    <cellStyle name="Normal 8 10 2" xfId="33875"/>
    <cellStyle name="Normal 8 10 2 2" xfId="33876"/>
    <cellStyle name="Normal 8 10 2 2 2" xfId="33877"/>
    <cellStyle name="Normal 8 10 2 3" xfId="33878"/>
    <cellStyle name="Normal 8 10 2 3 2" xfId="33879"/>
    <cellStyle name="Normal 8 10 2 4" xfId="33880"/>
    <cellStyle name="Normal 8 10 2 4 2" xfId="33881"/>
    <cellStyle name="Normal 8 10 2 5" xfId="33882"/>
    <cellStyle name="Normal 8 10 2 6" xfId="33883"/>
    <cellStyle name="Normal 8 10 2 7" xfId="38739"/>
    <cellStyle name="Normal 8 10 3" xfId="33884"/>
    <cellStyle name="Normal 8 10 3 2" xfId="33885"/>
    <cellStyle name="Normal 8 10 4" xfId="33886"/>
    <cellStyle name="Normal 8 10 4 2" xfId="33887"/>
    <cellStyle name="Normal 8 10 5" xfId="33888"/>
    <cellStyle name="Normal 8 10 5 2" xfId="33889"/>
    <cellStyle name="Normal 8 10 6" xfId="33890"/>
    <cellStyle name="Normal 8 10 7" xfId="33891"/>
    <cellStyle name="Normal 8 10 8" xfId="38740"/>
    <cellStyle name="Normal 8 11" xfId="38741"/>
    <cellStyle name="Normal 8 12" xfId="38742"/>
    <cellStyle name="Normal 8 2" xfId="33892"/>
    <cellStyle name="Normal 8 2 10" xfId="48749"/>
    <cellStyle name="Normal 8 2 11" xfId="48750"/>
    <cellStyle name="Normal 8 2 12" xfId="48751"/>
    <cellStyle name="Normal 8 2 13" xfId="48752"/>
    <cellStyle name="Normal 8 2 14" xfId="48753"/>
    <cellStyle name="Normal 8 2 15" xfId="48754"/>
    <cellStyle name="Normal 8 2 2" xfId="33893"/>
    <cellStyle name="Normal 8 2 2 10" xfId="48755"/>
    <cellStyle name="Normal 8 2 2 11" xfId="48756"/>
    <cellStyle name="Normal 8 2 2 12" xfId="48757"/>
    <cellStyle name="Normal 8 2 2 13" xfId="48758"/>
    <cellStyle name="Normal 8 2 2 14" xfId="48759"/>
    <cellStyle name="Normal 8 2 2 2" xfId="33894"/>
    <cellStyle name="Normal 8 2 2 2 10" xfId="48760"/>
    <cellStyle name="Normal 8 2 2 2 11" xfId="48761"/>
    <cellStyle name="Normal 8 2 2 2 12" xfId="48762"/>
    <cellStyle name="Normal 8 2 2 2 13" xfId="48763"/>
    <cellStyle name="Normal 8 2 2 2 2" xfId="33895"/>
    <cellStyle name="Normal 8 2 2 2 2 10" xfId="48764"/>
    <cellStyle name="Normal 8 2 2 2 2 11" xfId="48765"/>
    <cellStyle name="Normal 8 2 2 2 2 12" xfId="48766"/>
    <cellStyle name="Normal 8 2 2 2 2 2" xfId="33896"/>
    <cellStyle name="Normal 8 2 2 2 2 2 2" xfId="33897"/>
    <cellStyle name="Normal 8 2 2 2 2 2 2 2" xfId="48767"/>
    <cellStyle name="Normal 8 2 2 2 2 2 2 2 2" xfId="48768"/>
    <cellStyle name="Normal 8 2 2 2 2 2 2 3" xfId="48769"/>
    <cellStyle name="Normal 8 2 2 2 2 2 3" xfId="48770"/>
    <cellStyle name="Normal 8 2 2 2 2 2 3 2" xfId="48771"/>
    <cellStyle name="Normal 8 2 2 2 2 2 4" xfId="48772"/>
    <cellStyle name="Normal 8 2 2 2 2 2 5" xfId="48773"/>
    <cellStyle name="Normal 8 2 2 2 2 2 6" xfId="48774"/>
    <cellStyle name="Normal 8 2 2 2 2 2 7" xfId="48775"/>
    <cellStyle name="Normal 8 2 2 2 2 2 8" xfId="48776"/>
    <cellStyle name="Normal 8 2 2 2 2 2 9" xfId="48777"/>
    <cellStyle name="Normal 8 2 2 2 2 3" xfId="33898"/>
    <cellStyle name="Normal 8 2 2 2 2 3 2" xfId="33899"/>
    <cellStyle name="Normal 8 2 2 2 2 3 2 2" xfId="48778"/>
    <cellStyle name="Normal 8 2 2 2 2 3 3" xfId="48779"/>
    <cellStyle name="Normal 8 2 2 2 2 3 4" xfId="48780"/>
    <cellStyle name="Normal 8 2 2 2 2 4" xfId="33900"/>
    <cellStyle name="Normal 8 2 2 2 2 4 2" xfId="33901"/>
    <cellStyle name="Normal 8 2 2 2 2 5" xfId="33902"/>
    <cellStyle name="Normal 8 2 2 2 2 5 2" xfId="48781"/>
    <cellStyle name="Normal 8 2 2 2 2 6" xfId="33903"/>
    <cellStyle name="Normal 8 2 2 2 2 6 2" xfId="48782"/>
    <cellStyle name="Normal 8 2 2 2 2 7" xfId="38743"/>
    <cellStyle name="Normal 8 2 2 2 2 8" xfId="48783"/>
    <cellStyle name="Normal 8 2 2 2 2 9" xfId="48784"/>
    <cellStyle name="Normal 8 2 2 2 3" xfId="33904"/>
    <cellStyle name="Normal 8 2 2 2 3 2" xfId="33905"/>
    <cellStyle name="Normal 8 2 2 2 3 2 2" xfId="48785"/>
    <cellStyle name="Normal 8 2 2 2 3 2 2 2" xfId="48786"/>
    <cellStyle name="Normal 8 2 2 2 3 2 3" xfId="48787"/>
    <cellStyle name="Normal 8 2 2 2 3 3" xfId="48788"/>
    <cellStyle name="Normal 8 2 2 2 3 3 2" xfId="48789"/>
    <cellStyle name="Normal 8 2 2 2 3 4" xfId="48790"/>
    <cellStyle name="Normal 8 2 2 2 3 5" xfId="48791"/>
    <cellStyle name="Normal 8 2 2 2 3 6" xfId="48792"/>
    <cellStyle name="Normal 8 2 2 2 3 7" xfId="48793"/>
    <cellStyle name="Normal 8 2 2 2 3 8" xfId="48794"/>
    <cellStyle name="Normal 8 2 2 2 3 9" xfId="48795"/>
    <cellStyle name="Normal 8 2 2 2 4" xfId="33906"/>
    <cellStyle name="Normal 8 2 2 2 4 2" xfId="33907"/>
    <cellStyle name="Normal 8 2 2 2 4 2 2" xfId="48796"/>
    <cellStyle name="Normal 8 2 2 2 4 3" xfId="48797"/>
    <cellStyle name="Normal 8 2 2 2 4 4" xfId="48798"/>
    <cellStyle name="Normal 8 2 2 2 5" xfId="33908"/>
    <cellStyle name="Normal 8 2 2 2 5 2" xfId="33909"/>
    <cellStyle name="Normal 8 2 2 2 6" xfId="33910"/>
    <cellStyle name="Normal 8 2 2 2 6 2" xfId="48799"/>
    <cellStyle name="Normal 8 2 2 2 7" xfId="33911"/>
    <cellStyle name="Normal 8 2 2 2 7 2" xfId="48800"/>
    <cellStyle name="Normal 8 2 2 2 8" xfId="38744"/>
    <cellStyle name="Normal 8 2 2 2 9" xfId="48801"/>
    <cellStyle name="Normal 8 2 2 3" xfId="38745"/>
    <cellStyle name="Normal 8 2 2 3 10" xfId="48802"/>
    <cellStyle name="Normal 8 2 2 3 11" xfId="48803"/>
    <cellStyle name="Normal 8 2 2 3 12" xfId="48804"/>
    <cellStyle name="Normal 8 2 2 3 2" xfId="48805"/>
    <cellStyle name="Normal 8 2 2 3 2 2" xfId="48806"/>
    <cellStyle name="Normal 8 2 2 3 2 2 2" xfId="48807"/>
    <cellStyle name="Normal 8 2 2 3 2 2 2 2" xfId="48808"/>
    <cellStyle name="Normal 8 2 2 3 2 2 3" xfId="48809"/>
    <cellStyle name="Normal 8 2 2 3 2 3" xfId="48810"/>
    <cellStyle name="Normal 8 2 2 3 2 3 2" xfId="48811"/>
    <cellStyle name="Normal 8 2 2 3 2 4" xfId="48812"/>
    <cellStyle name="Normal 8 2 2 3 2 5" xfId="48813"/>
    <cellStyle name="Normal 8 2 2 3 2 6" xfId="48814"/>
    <cellStyle name="Normal 8 2 2 3 2 7" xfId="48815"/>
    <cellStyle name="Normal 8 2 2 3 2 8" xfId="48816"/>
    <cellStyle name="Normal 8 2 2 3 2 9" xfId="48817"/>
    <cellStyle name="Normal 8 2 2 3 3" xfId="48818"/>
    <cellStyle name="Normal 8 2 2 3 3 2" xfId="48819"/>
    <cellStyle name="Normal 8 2 2 3 3 2 2" xfId="48820"/>
    <cellStyle name="Normal 8 2 2 3 3 3" xfId="48821"/>
    <cellStyle name="Normal 8 2 2 3 3 4" xfId="48822"/>
    <cellStyle name="Normal 8 2 2 3 4" xfId="48823"/>
    <cellStyle name="Normal 8 2 2 3 4 2" xfId="48824"/>
    <cellStyle name="Normal 8 2 2 3 5" xfId="48825"/>
    <cellStyle name="Normal 8 2 2 3 5 2" xfId="48826"/>
    <cellStyle name="Normal 8 2 2 3 6" xfId="48827"/>
    <cellStyle name="Normal 8 2 2 3 6 2" xfId="48828"/>
    <cellStyle name="Normal 8 2 2 3 7" xfId="48829"/>
    <cellStyle name="Normal 8 2 2 3 8" xfId="48830"/>
    <cellStyle name="Normal 8 2 2 3 9" xfId="48831"/>
    <cellStyle name="Normal 8 2 2 4" xfId="38746"/>
    <cellStyle name="Normal 8 2 2 4 2" xfId="48832"/>
    <cellStyle name="Normal 8 2 2 4 2 2" xfId="48833"/>
    <cellStyle name="Normal 8 2 2 4 2 2 2" xfId="48834"/>
    <cellStyle name="Normal 8 2 2 4 2 3" xfId="48835"/>
    <cellStyle name="Normal 8 2 2 4 3" xfId="48836"/>
    <cellStyle name="Normal 8 2 2 4 3 2" xfId="48837"/>
    <cellStyle name="Normal 8 2 2 4 4" xfId="48838"/>
    <cellStyle name="Normal 8 2 2 4 5" xfId="48839"/>
    <cellStyle name="Normal 8 2 2 4 6" xfId="48840"/>
    <cellStyle name="Normal 8 2 2 4 7" xfId="48841"/>
    <cellStyle name="Normal 8 2 2 4 8" xfId="48842"/>
    <cellStyle name="Normal 8 2 2 4 9" xfId="48843"/>
    <cellStyle name="Normal 8 2 2 5" xfId="48844"/>
    <cellStyle name="Normal 8 2 2 5 2" xfId="48845"/>
    <cellStyle name="Normal 8 2 2 5 2 2" xfId="48846"/>
    <cellStyle name="Normal 8 2 2 5 3" xfId="48847"/>
    <cellStyle name="Normal 8 2 2 5 4" xfId="48848"/>
    <cellStyle name="Normal 8 2 2 6" xfId="48849"/>
    <cellStyle name="Normal 8 2 2 6 2" xfId="48850"/>
    <cellStyle name="Normal 8 2 2 7" xfId="48851"/>
    <cellStyle name="Normal 8 2 2 7 2" xfId="48852"/>
    <cellStyle name="Normal 8 2 2 8" xfId="48853"/>
    <cellStyle name="Normal 8 2 2 8 2" xfId="48854"/>
    <cellStyle name="Normal 8 2 2 9" xfId="48855"/>
    <cellStyle name="Normal 8 2 3" xfId="33912"/>
    <cellStyle name="Normal 8 2 3 10" xfId="48856"/>
    <cellStyle name="Normal 8 2 3 11" xfId="48857"/>
    <cellStyle name="Normal 8 2 3 12" xfId="48858"/>
    <cellStyle name="Normal 8 2 3 13" xfId="48859"/>
    <cellStyle name="Normal 8 2 3 2" xfId="33913"/>
    <cellStyle name="Normal 8 2 3 2 10" xfId="48860"/>
    <cellStyle name="Normal 8 2 3 2 11" xfId="48861"/>
    <cellStyle name="Normal 8 2 3 2 12" xfId="48862"/>
    <cellStyle name="Normal 8 2 3 2 2" xfId="33914"/>
    <cellStyle name="Normal 8 2 3 2 2 2" xfId="33915"/>
    <cellStyle name="Normal 8 2 3 2 2 2 2" xfId="33916"/>
    <cellStyle name="Normal 8 2 3 2 2 2 2 2" xfId="48863"/>
    <cellStyle name="Normal 8 2 3 2 2 2 3" xfId="48864"/>
    <cellStyle name="Normal 8 2 3 2 2 3" xfId="33917"/>
    <cellStyle name="Normal 8 2 3 2 2 3 2" xfId="33918"/>
    <cellStyle name="Normal 8 2 3 2 2 4" xfId="33919"/>
    <cellStyle name="Normal 8 2 3 2 2 4 2" xfId="33920"/>
    <cellStyle name="Normal 8 2 3 2 2 5" xfId="33921"/>
    <cellStyle name="Normal 8 2 3 2 2 6" xfId="33922"/>
    <cellStyle name="Normal 8 2 3 2 2 7" xfId="38747"/>
    <cellStyle name="Normal 8 2 3 2 2 8" xfId="48865"/>
    <cellStyle name="Normal 8 2 3 2 2 9" xfId="48866"/>
    <cellStyle name="Normal 8 2 3 2 3" xfId="33923"/>
    <cellStyle name="Normal 8 2 3 2 3 2" xfId="33924"/>
    <cellStyle name="Normal 8 2 3 2 3 2 2" xfId="48867"/>
    <cellStyle name="Normal 8 2 3 2 3 3" xfId="48868"/>
    <cellStyle name="Normal 8 2 3 2 3 4" xfId="48869"/>
    <cellStyle name="Normal 8 2 3 2 4" xfId="33925"/>
    <cellStyle name="Normal 8 2 3 2 4 2" xfId="33926"/>
    <cellStyle name="Normal 8 2 3 2 5" xfId="33927"/>
    <cellStyle name="Normal 8 2 3 2 5 2" xfId="33928"/>
    <cellStyle name="Normal 8 2 3 2 6" xfId="33929"/>
    <cellStyle name="Normal 8 2 3 2 6 2" xfId="48870"/>
    <cellStyle name="Normal 8 2 3 2 7" xfId="33930"/>
    <cellStyle name="Normal 8 2 3 2 8" xfId="38748"/>
    <cellStyle name="Normal 8 2 3 2 9" xfId="48871"/>
    <cellStyle name="Normal 8 2 3 3" xfId="38749"/>
    <cellStyle name="Normal 8 2 3 3 2" xfId="48872"/>
    <cellStyle name="Normal 8 2 3 3 2 2" xfId="48873"/>
    <cellStyle name="Normal 8 2 3 3 2 2 2" xfId="48874"/>
    <cellStyle name="Normal 8 2 3 3 2 3" xfId="48875"/>
    <cellStyle name="Normal 8 2 3 3 3" xfId="48876"/>
    <cellStyle name="Normal 8 2 3 3 3 2" xfId="48877"/>
    <cellStyle name="Normal 8 2 3 3 4" xfId="48878"/>
    <cellStyle name="Normal 8 2 3 3 5" xfId="48879"/>
    <cellStyle name="Normal 8 2 3 3 6" xfId="48880"/>
    <cellStyle name="Normal 8 2 3 3 7" xfId="48881"/>
    <cellStyle name="Normal 8 2 3 3 8" xfId="48882"/>
    <cellStyle name="Normal 8 2 3 3 9" xfId="48883"/>
    <cellStyle name="Normal 8 2 3 4" xfId="38750"/>
    <cellStyle name="Normal 8 2 3 4 2" xfId="48884"/>
    <cellStyle name="Normal 8 2 3 4 2 2" xfId="48885"/>
    <cellStyle name="Normal 8 2 3 4 3" xfId="48886"/>
    <cellStyle name="Normal 8 2 3 4 4" xfId="48887"/>
    <cellStyle name="Normal 8 2 3 5" xfId="48888"/>
    <cellStyle name="Normal 8 2 3 5 2" xfId="48889"/>
    <cellStyle name="Normal 8 2 3 6" xfId="48890"/>
    <cellStyle name="Normal 8 2 3 6 2" xfId="48891"/>
    <cellStyle name="Normal 8 2 3 7" xfId="48892"/>
    <cellStyle name="Normal 8 2 3 7 2" xfId="48893"/>
    <cellStyle name="Normal 8 2 3 8" xfId="48894"/>
    <cellStyle name="Normal 8 2 3 9" xfId="48895"/>
    <cellStyle name="Normal 8 2 4" xfId="33931"/>
    <cellStyle name="Normal 8 2 4 10" xfId="48896"/>
    <cellStyle name="Normal 8 2 4 11" xfId="48897"/>
    <cellStyle name="Normal 8 2 4 12" xfId="48898"/>
    <cellStyle name="Normal 8 2 4 2" xfId="38751"/>
    <cellStyle name="Normal 8 2 4 2 2" xfId="48899"/>
    <cellStyle name="Normal 8 2 4 2 2 2" xfId="48900"/>
    <cellStyle name="Normal 8 2 4 2 2 2 2" xfId="48901"/>
    <cellStyle name="Normal 8 2 4 2 2 3" xfId="48902"/>
    <cellStyle name="Normal 8 2 4 2 3" xfId="48903"/>
    <cellStyle name="Normal 8 2 4 2 3 2" xfId="48904"/>
    <cellStyle name="Normal 8 2 4 2 4" xfId="48905"/>
    <cellStyle name="Normal 8 2 4 2 5" xfId="48906"/>
    <cellStyle name="Normal 8 2 4 2 6" xfId="48907"/>
    <cellStyle name="Normal 8 2 4 2 7" xfId="48908"/>
    <cellStyle name="Normal 8 2 4 2 8" xfId="48909"/>
    <cellStyle name="Normal 8 2 4 2 9" xfId="48910"/>
    <cellStyle name="Normal 8 2 4 3" xfId="38752"/>
    <cellStyle name="Normal 8 2 4 3 2" xfId="48911"/>
    <cellStyle name="Normal 8 2 4 3 2 2" xfId="48912"/>
    <cellStyle name="Normal 8 2 4 3 3" xfId="48913"/>
    <cellStyle name="Normal 8 2 4 3 4" xfId="48914"/>
    <cellStyle name="Normal 8 2 4 4" xfId="48915"/>
    <cellStyle name="Normal 8 2 4 4 2" xfId="48916"/>
    <cellStyle name="Normal 8 2 4 5" xfId="48917"/>
    <cellStyle name="Normal 8 2 4 5 2" xfId="48918"/>
    <cellStyle name="Normal 8 2 4 6" xfId="48919"/>
    <cellStyle name="Normal 8 2 4 6 2" xfId="48920"/>
    <cellStyle name="Normal 8 2 4 7" xfId="48921"/>
    <cellStyle name="Normal 8 2 4 8" xfId="48922"/>
    <cellStyle name="Normal 8 2 4 9" xfId="48923"/>
    <cellStyle name="Normal 8 2 5" xfId="33932"/>
    <cellStyle name="Normal 8 2 5 2" xfId="33933"/>
    <cellStyle name="Normal 8 2 5 2 2" xfId="33934"/>
    <cellStyle name="Normal 8 2 5 2 2 2" xfId="33935"/>
    <cellStyle name="Normal 8 2 5 2 3" xfId="33936"/>
    <cellStyle name="Normal 8 2 5 2 3 2" xfId="33937"/>
    <cellStyle name="Normal 8 2 5 2 4" xfId="33938"/>
    <cellStyle name="Normal 8 2 5 2 4 2" xfId="33939"/>
    <cellStyle name="Normal 8 2 5 2 5" xfId="33940"/>
    <cellStyle name="Normal 8 2 5 2 6" xfId="33941"/>
    <cellStyle name="Normal 8 2 5 2 7" xfId="38753"/>
    <cellStyle name="Normal 8 2 5 3" xfId="33942"/>
    <cellStyle name="Normal 8 2 5 3 2" xfId="33943"/>
    <cellStyle name="Normal 8 2 5 4" xfId="33944"/>
    <cellStyle name="Normal 8 2 5 4 2" xfId="33945"/>
    <cellStyle name="Normal 8 2 5 5" xfId="33946"/>
    <cellStyle name="Normal 8 2 5 5 2" xfId="33947"/>
    <cellStyle name="Normal 8 2 5 6" xfId="33948"/>
    <cellStyle name="Normal 8 2 5 7" xfId="33949"/>
    <cellStyle name="Normal 8 2 5 8" xfId="38754"/>
    <cellStyle name="Normal 8 2 5 9" xfId="48924"/>
    <cellStyle name="Normal 8 2 6" xfId="38755"/>
    <cellStyle name="Normal 8 2 6 2" xfId="48925"/>
    <cellStyle name="Normal 8 2 6 2 2" xfId="48926"/>
    <cellStyle name="Normal 8 2 6 3" xfId="48927"/>
    <cellStyle name="Normal 8 2 6 4" xfId="48928"/>
    <cellStyle name="Normal 8 2 7" xfId="38756"/>
    <cellStyle name="Normal 8 2 7 2" xfId="48929"/>
    <cellStyle name="Normal 8 2 8" xfId="48930"/>
    <cellStyle name="Normal 8 2 8 2" xfId="48931"/>
    <cellStyle name="Normal 8 2 9" xfId="48932"/>
    <cellStyle name="Normal 8 2 9 2" xfId="48933"/>
    <cellStyle name="Normal 8 3" xfId="33950"/>
    <cellStyle name="Normal 8 3 2" xfId="33951"/>
    <cellStyle name="Normal 8 3 2 2" xfId="33952"/>
    <cellStyle name="Normal 8 3 2 2 2" xfId="33953"/>
    <cellStyle name="Normal 8 3 2 2 2 2" xfId="33954"/>
    <cellStyle name="Normal 8 3 2 2 2 2 2" xfId="48934"/>
    <cellStyle name="Normal 8 3 2 2 2 2 2 2" xfId="48935"/>
    <cellStyle name="Normal 8 3 2 2 2 2 3" xfId="48936"/>
    <cellStyle name="Normal 8 3 2 2 2 3" xfId="33955"/>
    <cellStyle name="Normal 8 3 2 2 2 3 2" xfId="48937"/>
    <cellStyle name="Normal 8 3 2 2 2 4" xfId="38757"/>
    <cellStyle name="Normal 8 3 2 2 3" xfId="33956"/>
    <cellStyle name="Normal 8 3 2 2 3 2" xfId="48938"/>
    <cellStyle name="Normal 8 3 2 2 3 2 2" xfId="48939"/>
    <cellStyle name="Normal 8 3 2 2 3 3" xfId="48940"/>
    <cellStyle name="Normal 8 3 2 2 4" xfId="33957"/>
    <cellStyle name="Normal 8 3 2 2 4 2" xfId="48941"/>
    <cellStyle name="Normal 8 3 2 2 5" xfId="38758"/>
    <cellStyle name="Normal 8 3 2 3" xfId="38759"/>
    <cellStyle name="Normal 8 3 2 3 2" xfId="48942"/>
    <cellStyle name="Normal 8 3 2 3 2 2" xfId="48943"/>
    <cellStyle name="Normal 8 3 2 3 2 2 2" xfId="48944"/>
    <cellStyle name="Normal 8 3 2 3 2 3" xfId="48945"/>
    <cellStyle name="Normal 8 3 2 3 3" xfId="48946"/>
    <cellStyle name="Normal 8 3 2 3 3 2" xfId="48947"/>
    <cellStyle name="Normal 8 3 2 3 4" xfId="48948"/>
    <cellStyle name="Normal 8 3 2 4" xfId="38760"/>
    <cellStyle name="Normal 8 3 2 4 2" xfId="48949"/>
    <cellStyle name="Normal 8 3 2 4 2 2" xfId="48950"/>
    <cellStyle name="Normal 8 3 2 4 3" xfId="48951"/>
    <cellStyle name="Normal 8 3 2 5" xfId="48952"/>
    <cellStyle name="Normal 8 3 2 5 2" xfId="48953"/>
    <cellStyle name="Normal 8 3 2 6" xfId="48954"/>
    <cellStyle name="Normal 8 3 3" xfId="33958"/>
    <cellStyle name="Normal 8 3 3 2" xfId="38761"/>
    <cellStyle name="Normal 8 3 3 2 2" xfId="48955"/>
    <cellStyle name="Normal 8 3 3 2 2 2" xfId="48956"/>
    <cellStyle name="Normal 8 3 3 2 2 2 2" xfId="48957"/>
    <cellStyle name="Normal 8 3 3 2 2 3" xfId="48958"/>
    <cellStyle name="Normal 8 3 3 2 3" xfId="48959"/>
    <cellStyle name="Normal 8 3 3 2 3 2" xfId="48960"/>
    <cellStyle name="Normal 8 3 3 2 4" xfId="48961"/>
    <cellStyle name="Normal 8 3 3 3" xfId="38762"/>
    <cellStyle name="Normal 8 3 3 3 2" xfId="48962"/>
    <cellStyle name="Normal 8 3 3 3 2 2" xfId="48963"/>
    <cellStyle name="Normal 8 3 3 3 3" xfId="48964"/>
    <cellStyle name="Normal 8 3 3 4" xfId="48965"/>
    <cellStyle name="Normal 8 3 3 4 2" xfId="48966"/>
    <cellStyle name="Normal 8 3 3 5" xfId="48967"/>
    <cellStyle name="Normal 8 3 4" xfId="33959"/>
    <cellStyle name="Normal 8 3 4 2" xfId="38763"/>
    <cellStyle name="Normal 8 3 4 2 2" xfId="48968"/>
    <cellStyle name="Normal 8 3 4 2 2 2" xfId="48969"/>
    <cellStyle name="Normal 8 3 4 2 3" xfId="48970"/>
    <cellStyle name="Normal 8 3 4 3" xfId="38764"/>
    <cellStyle name="Normal 8 3 4 3 2" xfId="48971"/>
    <cellStyle name="Normal 8 3 4 4" xfId="48972"/>
    <cellStyle name="Normal 8 3 5" xfId="33960"/>
    <cellStyle name="Normal 8 3 5 2" xfId="33961"/>
    <cellStyle name="Normal 8 3 5 2 2" xfId="33962"/>
    <cellStyle name="Normal 8 3 5 2 3" xfId="33963"/>
    <cellStyle name="Normal 8 3 5 2 4" xfId="38765"/>
    <cellStyle name="Normal 8 3 5 3" xfId="33964"/>
    <cellStyle name="Normal 8 3 5 4" xfId="33965"/>
    <cellStyle name="Normal 8 3 5 5" xfId="38766"/>
    <cellStyle name="Normal 8 3 6" xfId="38767"/>
    <cellStyle name="Normal 8 3 6 2" xfId="48973"/>
    <cellStyle name="Normal 8 3 7" xfId="38768"/>
    <cellStyle name="Normal 8 4" xfId="33966"/>
    <cellStyle name="Normal 8 4 2" xfId="33967"/>
    <cellStyle name="Normal 8 4 2 2" xfId="33968"/>
    <cellStyle name="Normal 8 4 2 2 2" xfId="33969"/>
    <cellStyle name="Normal 8 4 2 2 2 2" xfId="48974"/>
    <cellStyle name="Normal 8 4 2 2 2 2 2" xfId="48975"/>
    <cellStyle name="Normal 8 4 2 2 2 3" xfId="48976"/>
    <cellStyle name="Normal 8 4 2 2 3" xfId="33970"/>
    <cellStyle name="Normal 8 4 2 2 3 2" xfId="48977"/>
    <cellStyle name="Normal 8 4 2 2 4" xfId="38769"/>
    <cellStyle name="Normal 8 4 2 3" xfId="33971"/>
    <cellStyle name="Normal 8 4 2 3 2" xfId="48978"/>
    <cellStyle name="Normal 8 4 2 3 2 2" xfId="48979"/>
    <cellStyle name="Normal 8 4 2 3 3" xfId="48980"/>
    <cellStyle name="Normal 8 4 2 4" xfId="33972"/>
    <cellStyle name="Normal 8 4 2 4 2" xfId="48981"/>
    <cellStyle name="Normal 8 4 2 5" xfId="38770"/>
    <cellStyle name="Normal 8 4 3" xfId="38771"/>
    <cellStyle name="Normal 8 4 3 2" xfId="48982"/>
    <cellStyle name="Normal 8 4 3 2 2" xfId="48983"/>
    <cellStyle name="Normal 8 4 3 2 2 2" xfId="48984"/>
    <cellStyle name="Normal 8 4 3 2 3" xfId="48985"/>
    <cellStyle name="Normal 8 4 3 3" xfId="48986"/>
    <cellStyle name="Normal 8 4 3 3 2" xfId="48987"/>
    <cellStyle name="Normal 8 4 3 4" xfId="48988"/>
    <cellStyle name="Normal 8 4 4" xfId="38772"/>
    <cellStyle name="Normal 8 4 4 2" xfId="48989"/>
    <cellStyle name="Normal 8 4 4 2 2" xfId="48990"/>
    <cellStyle name="Normal 8 4 4 3" xfId="48991"/>
    <cellStyle name="Normal 8 4 5" xfId="48992"/>
    <cellStyle name="Normal 8 4 5 2" xfId="48993"/>
    <cellStyle name="Normal 8 4 6" xfId="48994"/>
    <cellStyle name="Normal 8 5" xfId="33973"/>
    <cellStyle name="Normal 8 5 2" xfId="33974"/>
    <cellStyle name="Normal 8 5 2 2" xfId="33975"/>
    <cellStyle name="Normal 8 5 2 2 2" xfId="33976"/>
    <cellStyle name="Normal 8 5 2 2 2 2" xfId="48995"/>
    <cellStyle name="Normal 8 5 2 2 3" xfId="33977"/>
    <cellStyle name="Normal 8 5 2 2 4" xfId="38773"/>
    <cellStyle name="Normal 8 5 2 3" xfId="33978"/>
    <cellStyle name="Normal 8 5 2 3 2" xfId="48996"/>
    <cellStyle name="Normal 8 5 2 4" xfId="33979"/>
    <cellStyle name="Normal 8 5 2 5" xfId="38774"/>
    <cellStyle name="Normal 8 5 3" xfId="38775"/>
    <cellStyle name="Normal 8 5 3 2" xfId="48997"/>
    <cellStyle name="Normal 8 5 3 2 2" xfId="48998"/>
    <cellStyle name="Normal 8 5 3 3" xfId="48999"/>
    <cellStyle name="Normal 8 5 4" xfId="38776"/>
    <cellStyle name="Normal 8 5 4 2" xfId="49000"/>
    <cellStyle name="Normal 8 5 5" xfId="49001"/>
    <cellStyle name="Normal 8 6" xfId="33980"/>
    <cellStyle name="Normal 8 6 2" xfId="33981"/>
    <cellStyle name="Normal 8 6 2 2" xfId="33982"/>
    <cellStyle name="Normal 8 6 2 2 2" xfId="33983"/>
    <cellStyle name="Normal 8 6 2 2 2 2" xfId="33984"/>
    <cellStyle name="Normal 8 6 2 2 3" xfId="33985"/>
    <cellStyle name="Normal 8 6 2 2 3 2" xfId="33986"/>
    <cellStyle name="Normal 8 6 2 2 4" xfId="33987"/>
    <cellStyle name="Normal 8 6 2 2 4 2" xfId="33988"/>
    <cellStyle name="Normal 8 6 2 2 5" xfId="33989"/>
    <cellStyle name="Normal 8 6 2 2 6" xfId="33990"/>
    <cellStyle name="Normal 8 6 2 2 7" xfId="38777"/>
    <cellStyle name="Normal 8 6 2 3" xfId="33991"/>
    <cellStyle name="Normal 8 6 2 3 2" xfId="33992"/>
    <cellStyle name="Normal 8 6 2 4" xfId="33993"/>
    <cellStyle name="Normal 8 6 2 4 2" xfId="33994"/>
    <cellStyle name="Normal 8 6 2 5" xfId="33995"/>
    <cellStyle name="Normal 8 6 2 5 2" xfId="33996"/>
    <cellStyle name="Normal 8 6 2 6" xfId="33997"/>
    <cellStyle name="Normal 8 6 2 7" xfId="33998"/>
    <cellStyle name="Normal 8 6 2 8" xfId="38778"/>
    <cellStyle name="Normal 8 6 3" xfId="38779"/>
    <cellStyle name="Normal 8 6 3 2" xfId="49002"/>
    <cellStyle name="Normal 8 6 4" xfId="38780"/>
    <cellStyle name="Normal 8 7" xfId="33999"/>
    <cellStyle name="Normal 8 7 2" xfId="34000"/>
    <cellStyle name="Normal 8 7 2 2" xfId="34001"/>
    <cellStyle name="Normal 8 7 2 2 2" xfId="34002"/>
    <cellStyle name="Normal 8 7 2 2 2 2" xfId="34003"/>
    <cellStyle name="Normal 8 7 2 2 3" xfId="34004"/>
    <cellStyle name="Normal 8 7 2 2 3 2" xfId="34005"/>
    <cellStyle name="Normal 8 7 2 2 4" xfId="34006"/>
    <cellStyle name="Normal 8 7 2 2 4 2" xfId="34007"/>
    <cellStyle name="Normal 8 7 2 2 5" xfId="34008"/>
    <cellStyle name="Normal 8 7 2 2 6" xfId="34009"/>
    <cellStyle name="Normal 8 7 2 2 7" xfId="38781"/>
    <cellStyle name="Normal 8 7 2 3" xfId="34010"/>
    <cellStyle name="Normal 8 7 2 3 2" xfId="34011"/>
    <cellStyle name="Normal 8 7 2 4" xfId="34012"/>
    <cellStyle name="Normal 8 7 2 4 2" xfId="34013"/>
    <cellStyle name="Normal 8 7 2 5" xfId="34014"/>
    <cellStyle name="Normal 8 7 2 5 2" xfId="34015"/>
    <cellStyle name="Normal 8 7 2 6" xfId="34016"/>
    <cellStyle name="Normal 8 7 2 7" xfId="34017"/>
    <cellStyle name="Normal 8 7 2 8" xfId="38782"/>
    <cellStyle name="Normal 8 7 3" xfId="38783"/>
    <cellStyle name="Normal 8 7 4" xfId="38784"/>
    <cellStyle name="Normal 8 8" xfId="34018"/>
    <cellStyle name="Normal 8 8 2" xfId="38785"/>
    <cellStyle name="Normal 8 8 3" xfId="38786"/>
    <cellStyle name="Normal 8 9" xfId="34019"/>
    <cellStyle name="Normal 8 9 2" xfId="38787"/>
    <cellStyle name="Normal 8 9 3" xfId="38788"/>
    <cellStyle name="Normal 8_Actual" xfId="34020"/>
    <cellStyle name="Normal 80" xfId="34021"/>
    <cellStyle name="Normal 80 2" xfId="34022"/>
    <cellStyle name="Normal 81" xfId="34023"/>
    <cellStyle name="Normal 82" xfId="34024"/>
    <cellStyle name="Normal 83" xfId="34025"/>
    <cellStyle name="Normal 84" xfId="34026"/>
    <cellStyle name="Normal 85" xfId="34027"/>
    <cellStyle name="Normal 86" xfId="34028"/>
    <cellStyle name="Normal 87" xfId="34029"/>
    <cellStyle name="Normal 88" xfId="34030"/>
    <cellStyle name="Normal 89" xfId="38789"/>
    <cellStyle name="Normal 9" xfId="34031"/>
    <cellStyle name="Normal 9 10" xfId="34032"/>
    <cellStyle name="Normal 9 10 2" xfId="34033"/>
    <cellStyle name="Normal 9 10 2 2" xfId="34034"/>
    <cellStyle name="Normal 9 10 2 2 2" xfId="34035"/>
    <cellStyle name="Normal 9 10 2 3" xfId="34036"/>
    <cellStyle name="Normal 9 10 2 3 2" xfId="34037"/>
    <cellStyle name="Normal 9 10 2 4" xfId="34038"/>
    <cellStyle name="Normal 9 10 2 4 2" xfId="34039"/>
    <cellStyle name="Normal 9 10 2 5" xfId="34040"/>
    <cellStyle name="Normal 9 10 2 6" xfId="34041"/>
    <cellStyle name="Normal 9 10 2 7" xfId="38790"/>
    <cellStyle name="Normal 9 10 3" xfId="34042"/>
    <cellStyle name="Normal 9 10 3 2" xfId="34043"/>
    <cellStyle name="Normal 9 10 4" xfId="34044"/>
    <cellStyle name="Normal 9 10 4 2" xfId="34045"/>
    <cellStyle name="Normal 9 10 5" xfId="34046"/>
    <cellStyle name="Normal 9 10 5 2" xfId="34047"/>
    <cellStyle name="Normal 9 10 6" xfId="34048"/>
    <cellStyle name="Normal 9 10 7" xfId="34049"/>
    <cellStyle name="Normal 9 10 8" xfId="38791"/>
    <cellStyle name="Normal 9 11" xfId="38792"/>
    <cellStyle name="Normal 9 12" xfId="38793"/>
    <cellStyle name="Normal 9 13" xfId="49003"/>
    <cellStyle name="Normal 9 14" xfId="49004"/>
    <cellStyle name="Normal 9 15" xfId="49005"/>
    <cellStyle name="Normal 9 2" xfId="34050"/>
    <cellStyle name="Normal 9 2 2" xfId="34051"/>
    <cellStyle name="Normal 9 2 2 2" xfId="34052"/>
    <cellStyle name="Normal 9 2 2 2 2" xfId="34053"/>
    <cellStyle name="Normal 9 2 2 2 2 2" xfId="34054"/>
    <cellStyle name="Normal 9 2 2 2 2 2 2" xfId="34055"/>
    <cellStyle name="Normal 9 2 2 2 2 2 2 2" xfId="49006"/>
    <cellStyle name="Normal 9 2 2 2 2 2 2 2 2" xfId="49007"/>
    <cellStyle name="Normal 9 2 2 2 2 2 2 3" xfId="49008"/>
    <cellStyle name="Normal 9 2 2 2 2 2 3" xfId="49009"/>
    <cellStyle name="Normal 9 2 2 2 2 2 3 2" xfId="49010"/>
    <cellStyle name="Normal 9 2 2 2 2 2 4" xfId="49011"/>
    <cellStyle name="Normal 9 2 2 2 2 3" xfId="34056"/>
    <cellStyle name="Normal 9 2 2 2 2 3 2" xfId="34057"/>
    <cellStyle name="Normal 9 2 2 2 2 3 2 2" xfId="49012"/>
    <cellStyle name="Normal 9 2 2 2 2 3 3" xfId="49013"/>
    <cellStyle name="Normal 9 2 2 2 2 4" xfId="34058"/>
    <cellStyle name="Normal 9 2 2 2 2 4 2" xfId="34059"/>
    <cellStyle name="Normal 9 2 2 2 2 5" xfId="34060"/>
    <cellStyle name="Normal 9 2 2 2 2 6" xfId="34061"/>
    <cellStyle name="Normal 9 2 2 2 2 7" xfId="38794"/>
    <cellStyle name="Normal 9 2 2 2 3" xfId="34062"/>
    <cellStyle name="Normal 9 2 2 2 3 2" xfId="34063"/>
    <cellStyle name="Normal 9 2 2 2 3 2 2" xfId="49014"/>
    <cellStyle name="Normal 9 2 2 2 3 2 2 2" xfId="49015"/>
    <cellStyle name="Normal 9 2 2 2 3 2 3" xfId="49016"/>
    <cellStyle name="Normal 9 2 2 2 3 3" xfId="49017"/>
    <cellStyle name="Normal 9 2 2 2 3 3 2" xfId="49018"/>
    <cellStyle name="Normal 9 2 2 2 3 4" xfId="49019"/>
    <cellStyle name="Normal 9 2 2 2 4" xfId="34064"/>
    <cellStyle name="Normal 9 2 2 2 4 2" xfId="34065"/>
    <cellStyle name="Normal 9 2 2 2 4 2 2" xfId="49020"/>
    <cellStyle name="Normal 9 2 2 2 4 3" xfId="49021"/>
    <cellStyle name="Normal 9 2 2 2 5" xfId="34066"/>
    <cellStyle name="Normal 9 2 2 2 5 2" xfId="34067"/>
    <cellStyle name="Normal 9 2 2 2 6" xfId="34068"/>
    <cellStyle name="Normal 9 2 2 2 7" xfId="34069"/>
    <cellStyle name="Normal 9 2 2 2 8" xfId="38795"/>
    <cellStyle name="Normal 9 2 2 3" xfId="38796"/>
    <cellStyle name="Normal 9 2 2 3 2" xfId="49022"/>
    <cellStyle name="Normal 9 2 2 3 2 2" xfId="49023"/>
    <cellStyle name="Normal 9 2 2 3 2 2 2" xfId="49024"/>
    <cellStyle name="Normal 9 2 2 3 2 2 2 2" xfId="49025"/>
    <cellStyle name="Normal 9 2 2 3 2 2 3" xfId="49026"/>
    <cellStyle name="Normal 9 2 2 3 2 3" xfId="49027"/>
    <cellStyle name="Normal 9 2 2 3 2 3 2" xfId="49028"/>
    <cellStyle name="Normal 9 2 2 3 2 4" xfId="49029"/>
    <cellStyle name="Normal 9 2 2 3 3" xfId="49030"/>
    <cellStyle name="Normal 9 2 2 3 3 2" xfId="49031"/>
    <cellStyle name="Normal 9 2 2 3 3 2 2" xfId="49032"/>
    <cellStyle name="Normal 9 2 2 3 3 3" xfId="49033"/>
    <cellStyle name="Normal 9 2 2 3 4" xfId="49034"/>
    <cellStyle name="Normal 9 2 2 3 4 2" xfId="49035"/>
    <cellStyle name="Normal 9 2 2 3 5" xfId="49036"/>
    <cellStyle name="Normal 9 2 2 4" xfId="38797"/>
    <cellStyle name="Normal 9 2 2 4 2" xfId="49037"/>
    <cellStyle name="Normal 9 2 2 4 2 2" xfId="49038"/>
    <cellStyle name="Normal 9 2 2 4 2 2 2" xfId="49039"/>
    <cellStyle name="Normal 9 2 2 4 2 3" xfId="49040"/>
    <cellStyle name="Normal 9 2 2 4 3" xfId="49041"/>
    <cellStyle name="Normal 9 2 2 4 3 2" xfId="49042"/>
    <cellStyle name="Normal 9 2 2 4 4" xfId="49043"/>
    <cellStyle name="Normal 9 2 2 5" xfId="49044"/>
    <cellStyle name="Normal 9 2 2 5 2" xfId="49045"/>
    <cellStyle name="Normal 9 2 2 5 2 2" xfId="49046"/>
    <cellStyle name="Normal 9 2 2 5 3" xfId="49047"/>
    <cellStyle name="Normal 9 2 2 6" xfId="49048"/>
    <cellStyle name="Normal 9 2 2 6 2" xfId="49049"/>
    <cellStyle name="Normal 9 2 2 7" xfId="49050"/>
    <cellStyle name="Normal 9 2 3" xfId="34070"/>
    <cellStyle name="Normal 9 2 3 2" xfId="34071"/>
    <cellStyle name="Normal 9 2 3 2 2" xfId="34072"/>
    <cellStyle name="Normal 9 2 3 2 2 2" xfId="34073"/>
    <cellStyle name="Normal 9 2 3 2 2 2 2" xfId="34074"/>
    <cellStyle name="Normal 9 2 3 2 2 2 2 2" xfId="49051"/>
    <cellStyle name="Normal 9 2 3 2 2 2 3" xfId="49052"/>
    <cellStyle name="Normal 9 2 3 2 2 3" xfId="34075"/>
    <cellStyle name="Normal 9 2 3 2 2 3 2" xfId="34076"/>
    <cellStyle name="Normal 9 2 3 2 2 4" xfId="34077"/>
    <cellStyle name="Normal 9 2 3 2 2 4 2" xfId="34078"/>
    <cellStyle name="Normal 9 2 3 2 2 5" xfId="34079"/>
    <cellStyle name="Normal 9 2 3 2 2 6" xfId="34080"/>
    <cellStyle name="Normal 9 2 3 2 2 7" xfId="38798"/>
    <cellStyle name="Normal 9 2 3 2 3" xfId="34081"/>
    <cellStyle name="Normal 9 2 3 2 3 2" xfId="34082"/>
    <cellStyle name="Normal 9 2 3 2 3 2 2" xfId="49053"/>
    <cellStyle name="Normal 9 2 3 2 3 3" xfId="49054"/>
    <cellStyle name="Normal 9 2 3 2 4" xfId="34083"/>
    <cellStyle name="Normal 9 2 3 2 4 2" xfId="34084"/>
    <cellStyle name="Normal 9 2 3 2 5" xfId="34085"/>
    <cellStyle name="Normal 9 2 3 2 5 2" xfId="34086"/>
    <cellStyle name="Normal 9 2 3 2 6" xfId="34087"/>
    <cellStyle name="Normal 9 2 3 2 7" xfId="34088"/>
    <cellStyle name="Normal 9 2 3 2 8" xfId="38799"/>
    <cellStyle name="Normal 9 2 3 3" xfId="38800"/>
    <cellStyle name="Normal 9 2 3 3 2" xfId="49055"/>
    <cellStyle name="Normal 9 2 3 3 2 2" xfId="49056"/>
    <cellStyle name="Normal 9 2 3 3 2 2 2" xfId="49057"/>
    <cellStyle name="Normal 9 2 3 3 2 3" xfId="49058"/>
    <cellStyle name="Normal 9 2 3 3 3" xfId="49059"/>
    <cellStyle name="Normal 9 2 3 3 3 2" xfId="49060"/>
    <cellStyle name="Normal 9 2 3 3 4" xfId="49061"/>
    <cellStyle name="Normal 9 2 3 4" xfId="38801"/>
    <cellStyle name="Normal 9 2 3 4 2" xfId="49062"/>
    <cellStyle name="Normal 9 2 3 4 2 2" xfId="49063"/>
    <cellStyle name="Normal 9 2 3 4 3" xfId="49064"/>
    <cellStyle name="Normal 9 2 3 5" xfId="49065"/>
    <cellStyle name="Normal 9 2 3 5 2" xfId="49066"/>
    <cellStyle name="Normal 9 2 3 6" xfId="49067"/>
    <cellStyle name="Normal 9 2 4" xfId="34089"/>
    <cellStyle name="Normal 9 2 4 2" xfId="38802"/>
    <cellStyle name="Normal 9 2 4 2 2" xfId="49068"/>
    <cellStyle name="Normal 9 2 4 2 2 2" xfId="49069"/>
    <cellStyle name="Normal 9 2 4 2 2 2 2" xfId="49070"/>
    <cellStyle name="Normal 9 2 4 2 2 3" xfId="49071"/>
    <cellStyle name="Normal 9 2 4 2 3" xfId="49072"/>
    <cellStyle name="Normal 9 2 4 2 3 2" xfId="49073"/>
    <cellStyle name="Normal 9 2 4 2 4" xfId="49074"/>
    <cellStyle name="Normal 9 2 4 3" xfId="38803"/>
    <cellStyle name="Normal 9 2 4 3 2" xfId="49075"/>
    <cellStyle name="Normal 9 2 4 3 2 2" xfId="49076"/>
    <cellStyle name="Normal 9 2 4 3 3" xfId="49077"/>
    <cellStyle name="Normal 9 2 4 4" xfId="49078"/>
    <cellStyle name="Normal 9 2 4 4 2" xfId="49079"/>
    <cellStyle name="Normal 9 2 4 5" xfId="49080"/>
    <cellStyle name="Normal 9 2 5" xfId="34090"/>
    <cellStyle name="Normal 9 2 5 2" xfId="38804"/>
    <cellStyle name="Normal 9 2 5 2 2" xfId="49081"/>
    <cellStyle name="Normal 9 2 5 2 2 2" xfId="49082"/>
    <cellStyle name="Normal 9 2 5 2 3" xfId="49083"/>
    <cellStyle name="Normal 9 2 5 3" xfId="38805"/>
    <cellStyle name="Normal 9 2 5 3 2" xfId="49084"/>
    <cellStyle name="Normal 9 2 5 4" xfId="49085"/>
    <cellStyle name="Normal 9 2 6" xfId="34091"/>
    <cellStyle name="Normal 9 2 6 2" xfId="34092"/>
    <cellStyle name="Normal 9 2 6 2 2" xfId="34093"/>
    <cellStyle name="Normal 9 2 6 2 2 2" xfId="34094"/>
    <cellStyle name="Normal 9 2 6 2 3" xfId="34095"/>
    <cellStyle name="Normal 9 2 6 2 3 2" xfId="34096"/>
    <cellStyle name="Normal 9 2 6 2 4" xfId="34097"/>
    <cellStyle name="Normal 9 2 6 2 4 2" xfId="34098"/>
    <cellStyle name="Normal 9 2 6 2 5" xfId="34099"/>
    <cellStyle name="Normal 9 2 6 2 6" xfId="34100"/>
    <cellStyle name="Normal 9 2 6 2 7" xfId="38806"/>
    <cellStyle name="Normal 9 2 6 3" xfId="34101"/>
    <cellStyle name="Normal 9 2 6 3 2" xfId="34102"/>
    <cellStyle name="Normal 9 2 6 4" xfId="34103"/>
    <cellStyle name="Normal 9 2 6 4 2" xfId="34104"/>
    <cellStyle name="Normal 9 2 6 5" xfId="34105"/>
    <cellStyle name="Normal 9 2 6 5 2" xfId="34106"/>
    <cellStyle name="Normal 9 2 6 6" xfId="34107"/>
    <cellStyle name="Normal 9 2 6 7" xfId="34108"/>
    <cellStyle name="Normal 9 2 6 8" xfId="38807"/>
    <cellStyle name="Normal 9 2 7" xfId="38808"/>
    <cellStyle name="Normal 9 2 7 2" xfId="49086"/>
    <cellStyle name="Normal 9 2 8" xfId="38809"/>
    <cellStyle name="Normal 9 3" xfId="34109"/>
    <cellStyle name="Normal 9 3 10" xfId="49087"/>
    <cellStyle name="Normal 9 3 11" xfId="49088"/>
    <cellStyle name="Normal 9 3 12" xfId="49089"/>
    <cellStyle name="Normal 9 3 13" xfId="49090"/>
    <cellStyle name="Normal 9 3 2" xfId="34110"/>
    <cellStyle name="Normal 9 3 2 10" xfId="49091"/>
    <cellStyle name="Normal 9 3 2 11" xfId="49092"/>
    <cellStyle name="Normal 9 3 2 12" xfId="49093"/>
    <cellStyle name="Normal 9 3 2 2" xfId="38810"/>
    <cellStyle name="Normal 9 3 2 2 2" xfId="49094"/>
    <cellStyle name="Normal 9 3 2 2 2 2" xfId="49095"/>
    <cellStyle name="Normal 9 3 2 2 2 2 2" xfId="49096"/>
    <cellStyle name="Normal 9 3 2 2 2 2 2 2" xfId="49097"/>
    <cellStyle name="Normal 9 3 2 2 2 2 3" xfId="49098"/>
    <cellStyle name="Normal 9 3 2 2 2 3" xfId="49099"/>
    <cellStyle name="Normal 9 3 2 2 2 3 2" xfId="49100"/>
    <cellStyle name="Normal 9 3 2 2 2 4" xfId="49101"/>
    <cellStyle name="Normal 9 3 2 2 3" xfId="49102"/>
    <cellStyle name="Normal 9 3 2 2 3 2" xfId="49103"/>
    <cellStyle name="Normal 9 3 2 2 3 2 2" xfId="49104"/>
    <cellStyle name="Normal 9 3 2 2 3 3" xfId="49105"/>
    <cellStyle name="Normal 9 3 2 2 4" xfId="49106"/>
    <cellStyle name="Normal 9 3 2 2 4 2" xfId="49107"/>
    <cellStyle name="Normal 9 3 2 2 5" xfId="49108"/>
    <cellStyle name="Normal 9 3 2 2 6" xfId="49109"/>
    <cellStyle name="Normal 9 3 2 2 7" xfId="49110"/>
    <cellStyle name="Normal 9 3 2 2 8" xfId="49111"/>
    <cellStyle name="Normal 9 3 2 2 9" xfId="49112"/>
    <cellStyle name="Normal 9 3 2 3" xfId="38811"/>
    <cellStyle name="Normal 9 3 2 3 2" xfId="49113"/>
    <cellStyle name="Normal 9 3 2 3 2 2" xfId="49114"/>
    <cellStyle name="Normal 9 3 2 3 2 2 2" xfId="49115"/>
    <cellStyle name="Normal 9 3 2 3 2 3" xfId="49116"/>
    <cellStyle name="Normal 9 3 2 3 3" xfId="49117"/>
    <cellStyle name="Normal 9 3 2 3 3 2" xfId="49118"/>
    <cellStyle name="Normal 9 3 2 3 4" xfId="49119"/>
    <cellStyle name="Normal 9 3 2 3 5" xfId="49120"/>
    <cellStyle name="Normal 9 3 2 4" xfId="49121"/>
    <cellStyle name="Normal 9 3 2 4 2" xfId="49122"/>
    <cellStyle name="Normal 9 3 2 4 2 2" xfId="49123"/>
    <cellStyle name="Normal 9 3 2 4 3" xfId="49124"/>
    <cellStyle name="Normal 9 3 2 5" xfId="49125"/>
    <cellStyle name="Normal 9 3 2 5 2" xfId="49126"/>
    <cellStyle name="Normal 9 3 2 6" xfId="49127"/>
    <cellStyle name="Normal 9 3 2 6 2" xfId="49128"/>
    <cellStyle name="Normal 9 3 2 7" xfId="49129"/>
    <cellStyle name="Normal 9 3 2 8" xfId="49130"/>
    <cellStyle name="Normal 9 3 2 9" xfId="49131"/>
    <cellStyle name="Normal 9 3 3" xfId="34111"/>
    <cellStyle name="Normal 9 3 3 2" xfId="38812"/>
    <cellStyle name="Normal 9 3 3 2 2" xfId="49132"/>
    <cellStyle name="Normal 9 3 3 2 2 2" xfId="49133"/>
    <cellStyle name="Normal 9 3 3 2 2 2 2" xfId="49134"/>
    <cellStyle name="Normal 9 3 3 2 2 3" xfId="49135"/>
    <cellStyle name="Normal 9 3 3 2 3" xfId="49136"/>
    <cellStyle name="Normal 9 3 3 2 3 2" xfId="49137"/>
    <cellStyle name="Normal 9 3 3 2 4" xfId="49138"/>
    <cellStyle name="Normal 9 3 3 3" xfId="38813"/>
    <cellStyle name="Normal 9 3 3 3 2" xfId="49139"/>
    <cellStyle name="Normal 9 3 3 3 2 2" xfId="49140"/>
    <cellStyle name="Normal 9 3 3 3 3" xfId="49141"/>
    <cellStyle name="Normal 9 3 3 4" xfId="49142"/>
    <cellStyle name="Normal 9 3 3 4 2" xfId="49143"/>
    <cellStyle name="Normal 9 3 3 5" xfId="49144"/>
    <cellStyle name="Normal 9 3 3 6" xfId="49145"/>
    <cellStyle name="Normal 9 3 3 7" xfId="49146"/>
    <cellStyle name="Normal 9 3 3 8" xfId="49147"/>
    <cellStyle name="Normal 9 3 3 9" xfId="49148"/>
    <cellStyle name="Normal 9 3 4" xfId="34112"/>
    <cellStyle name="Normal 9 3 4 2" xfId="38814"/>
    <cellStyle name="Normal 9 3 4 2 2" xfId="49149"/>
    <cellStyle name="Normal 9 3 4 2 2 2" xfId="49150"/>
    <cellStyle name="Normal 9 3 4 2 3" xfId="49151"/>
    <cellStyle name="Normal 9 3 4 3" xfId="38815"/>
    <cellStyle name="Normal 9 3 4 3 2" xfId="49152"/>
    <cellStyle name="Normal 9 3 4 4" xfId="49153"/>
    <cellStyle name="Normal 9 3 4 5" xfId="49154"/>
    <cellStyle name="Normal 9 3 5" xfId="34113"/>
    <cellStyle name="Normal 9 3 5 2" xfId="34114"/>
    <cellStyle name="Normal 9 3 5 2 2" xfId="34115"/>
    <cellStyle name="Normal 9 3 5 2 2 2" xfId="34116"/>
    <cellStyle name="Normal 9 3 5 2 3" xfId="34117"/>
    <cellStyle name="Normal 9 3 5 2 3 2" xfId="34118"/>
    <cellStyle name="Normal 9 3 5 2 4" xfId="34119"/>
    <cellStyle name="Normal 9 3 5 2 4 2" xfId="34120"/>
    <cellStyle name="Normal 9 3 5 2 5" xfId="34121"/>
    <cellStyle name="Normal 9 3 5 2 6" xfId="34122"/>
    <cellStyle name="Normal 9 3 5 2 7" xfId="38816"/>
    <cellStyle name="Normal 9 3 5 3" xfId="34123"/>
    <cellStyle name="Normal 9 3 5 3 2" xfId="34124"/>
    <cellStyle name="Normal 9 3 5 4" xfId="34125"/>
    <cellStyle name="Normal 9 3 5 4 2" xfId="34126"/>
    <cellStyle name="Normal 9 3 5 5" xfId="34127"/>
    <cellStyle name="Normal 9 3 5 5 2" xfId="34128"/>
    <cellStyle name="Normal 9 3 5 6" xfId="34129"/>
    <cellStyle name="Normal 9 3 5 7" xfId="34130"/>
    <cellStyle name="Normal 9 3 5 8" xfId="38817"/>
    <cellStyle name="Normal 9 3 6" xfId="38818"/>
    <cellStyle name="Normal 9 3 6 2" xfId="49155"/>
    <cellStyle name="Normal 9 3 7" xfId="38819"/>
    <cellStyle name="Normal 9 3 7 2" xfId="49156"/>
    <cellStyle name="Normal 9 3 8" xfId="49157"/>
    <cellStyle name="Normal 9 3 9" xfId="49158"/>
    <cellStyle name="Normal 9 4" xfId="34131"/>
    <cellStyle name="Normal 9 4 10" xfId="49159"/>
    <cellStyle name="Normal 9 4 11" xfId="49160"/>
    <cellStyle name="Normal 9 4 12" xfId="49161"/>
    <cellStyle name="Normal 9 4 2" xfId="34132"/>
    <cellStyle name="Normal 9 4 2 2" xfId="34133"/>
    <cellStyle name="Normal 9 4 2 2 2" xfId="34134"/>
    <cellStyle name="Normal 9 4 2 2 2 2" xfId="34135"/>
    <cellStyle name="Normal 9 4 2 2 2 2 2" xfId="49162"/>
    <cellStyle name="Normal 9 4 2 2 2 3" xfId="49163"/>
    <cellStyle name="Normal 9 4 2 2 3" xfId="34136"/>
    <cellStyle name="Normal 9 4 2 2 3 2" xfId="34137"/>
    <cellStyle name="Normal 9 4 2 2 4" xfId="34138"/>
    <cellStyle name="Normal 9 4 2 2 4 2" xfId="34139"/>
    <cellStyle name="Normal 9 4 2 2 5" xfId="34140"/>
    <cellStyle name="Normal 9 4 2 2 6" xfId="34141"/>
    <cellStyle name="Normal 9 4 2 2 7" xfId="38820"/>
    <cellStyle name="Normal 9 4 2 3" xfId="34142"/>
    <cellStyle name="Normal 9 4 2 3 2" xfId="34143"/>
    <cellStyle name="Normal 9 4 2 3 2 2" xfId="49164"/>
    <cellStyle name="Normal 9 4 2 3 3" xfId="49165"/>
    <cellStyle name="Normal 9 4 2 4" xfId="34144"/>
    <cellStyle name="Normal 9 4 2 4 2" xfId="34145"/>
    <cellStyle name="Normal 9 4 2 5" xfId="34146"/>
    <cellStyle name="Normal 9 4 2 5 2" xfId="34147"/>
    <cellStyle name="Normal 9 4 2 6" xfId="34148"/>
    <cellStyle name="Normal 9 4 2 7" xfId="34149"/>
    <cellStyle name="Normal 9 4 2 8" xfId="38821"/>
    <cellStyle name="Normal 9 4 2 9" xfId="49166"/>
    <cellStyle name="Normal 9 4 3" xfId="38822"/>
    <cellStyle name="Normal 9 4 3 2" xfId="49167"/>
    <cellStyle name="Normal 9 4 3 2 2" xfId="49168"/>
    <cellStyle name="Normal 9 4 3 2 2 2" xfId="49169"/>
    <cellStyle name="Normal 9 4 3 2 3" xfId="49170"/>
    <cellStyle name="Normal 9 4 3 3" xfId="49171"/>
    <cellStyle name="Normal 9 4 3 3 2" xfId="49172"/>
    <cellStyle name="Normal 9 4 3 4" xfId="49173"/>
    <cellStyle name="Normal 9 4 3 5" xfId="49174"/>
    <cellStyle name="Normal 9 4 4" xfId="38823"/>
    <cellStyle name="Normal 9 4 4 2" xfId="49175"/>
    <cellStyle name="Normal 9 4 4 2 2" xfId="49176"/>
    <cellStyle name="Normal 9 4 4 3" xfId="49177"/>
    <cellStyle name="Normal 9 4 5" xfId="49178"/>
    <cellStyle name="Normal 9 4 5 2" xfId="49179"/>
    <cellStyle name="Normal 9 4 6" xfId="49180"/>
    <cellStyle name="Normal 9 4 6 2" xfId="49181"/>
    <cellStyle name="Normal 9 4 7" xfId="49182"/>
    <cellStyle name="Normal 9 4 8" xfId="49183"/>
    <cellStyle name="Normal 9 4 9" xfId="49184"/>
    <cellStyle name="Normal 9 5" xfId="34150"/>
    <cellStyle name="Normal 9 5 2" xfId="38824"/>
    <cellStyle name="Normal 9 5 2 2" xfId="49185"/>
    <cellStyle name="Normal 9 5 2 2 2" xfId="49186"/>
    <cellStyle name="Normal 9 5 2 2 2 2" xfId="49187"/>
    <cellStyle name="Normal 9 5 2 2 3" xfId="49188"/>
    <cellStyle name="Normal 9 5 2 3" xfId="49189"/>
    <cellStyle name="Normal 9 5 2 3 2" xfId="49190"/>
    <cellStyle name="Normal 9 5 2 4" xfId="49191"/>
    <cellStyle name="Normal 9 5 3" xfId="38825"/>
    <cellStyle name="Normal 9 5 3 2" xfId="49192"/>
    <cellStyle name="Normal 9 5 3 2 2" xfId="49193"/>
    <cellStyle name="Normal 9 5 3 3" xfId="49194"/>
    <cellStyle name="Normal 9 5 4" xfId="49195"/>
    <cellStyle name="Normal 9 5 4 2" xfId="49196"/>
    <cellStyle name="Normal 9 5 5" xfId="49197"/>
    <cellStyle name="Normal 9 5 6" xfId="49198"/>
    <cellStyle name="Normal 9 6" xfId="34151"/>
    <cellStyle name="Normal 9 6 2" xfId="38826"/>
    <cellStyle name="Normal 9 6 2 2" xfId="49199"/>
    <cellStyle name="Normal 9 6 2 2 2" xfId="49200"/>
    <cellStyle name="Normal 9 6 2 3" xfId="49201"/>
    <cellStyle name="Normal 9 6 3" xfId="38827"/>
    <cellStyle name="Normal 9 6 3 2" xfId="49202"/>
    <cellStyle name="Normal 9 6 4" xfId="49203"/>
    <cellStyle name="Normal 9 6 5" xfId="49204"/>
    <cellStyle name="Normal 9 6 6" xfId="49205"/>
    <cellStyle name="Normal 9 6 7" xfId="49206"/>
    <cellStyle name="Normal 9 6 8" xfId="49207"/>
    <cellStyle name="Normal 9 6 9" xfId="49208"/>
    <cellStyle name="Normal 9 7" xfId="34152"/>
    <cellStyle name="Normal 9 7 2" xfId="38828"/>
    <cellStyle name="Normal 9 7 2 2" xfId="49209"/>
    <cellStyle name="Normal 9 7 3" xfId="38829"/>
    <cellStyle name="Normal 9 8" xfId="34153"/>
    <cellStyle name="Normal 9 8 2" xfId="38830"/>
    <cellStyle name="Normal 9 8 3" xfId="38831"/>
    <cellStyle name="Normal 9 9" xfId="34154"/>
    <cellStyle name="Normal 9 9 2" xfId="38832"/>
    <cellStyle name="Normal 9 9 3" xfId="38833"/>
    <cellStyle name="Normal 9_Actual" xfId="34155"/>
    <cellStyle name="Normal 90" xfId="38834"/>
    <cellStyle name="Normal 91" xfId="38835"/>
    <cellStyle name="Normal 92" xfId="38836"/>
    <cellStyle name="Normal 93" xfId="38837"/>
    <cellStyle name="Normal 94" xfId="40151"/>
    <cellStyle name="Normal 95" xfId="40160"/>
    <cellStyle name="Normal 95 2" xfId="52784"/>
    <cellStyle name="Normal 96" xfId="49210"/>
    <cellStyle name="Normal 97" xfId="49211"/>
    <cellStyle name="Normal 98" xfId="49212"/>
    <cellStyle name="Normal 99" xfId="49213"/>
    <cellStyle name="Note 10" xfId="49214"/>
    <cellStyle name="Note 10 2" xfId="49215"/>
    <cellStyle name="Note 10 2 2" xfId="49216"/>
    <cellStyle name="Note 10 3" xfId="49217"/>
    <cellStyle name="Note 10 4" xfId="49218"/>
    <cellStyle name="Note 10 5" xfId="49219"/>
    <cellStyle name="Note 11" xfId="49220"/>
    <cellStyle name="Note 11 2" xfId="49221"/>
    <cellStyle name="Note 11 3" xfId="49222"/>
    <cellStyle name="Note 12" xfId="49223"/>
    <cellStyle name="Note 12 2" xfId="49224"/>
    <cellStyle name="Note 12 3" xfId="49225"/>
    <cellStyle name="Note 13" xfId="49226"/>
    <cellStyle name="Note 13 2" xfId="49227"/>
    <cellStyle name="Note 13 3" xfId="49228"/>
    <cellStyle name="Note 14" xfId="49229"/>
    <cellStyle name="Note 15" xfId="49230"/>
    <cellStyle name="Note 15 2" xfId="49231"/>
    <cellStyle name="Note 15 3" xfId="49232"/>
    <cellStyle name="Note 16" xfId="49233"/>
    <cellStyle name="Note 17" xfId="49234"/>
    <cellStyle name="Note 2" xfId="34156"/>
    <cellStyle name="Note 2 10" xfId="38838"/>
    <cellStyle name="Note 2 11" xfId="49235"/>
    <cellStyle name="Note 2 12" xfId="49236"/>
    <cellStyle name="Note 2 12 10" xfId="49237"/>
    <cellStyle name="Note 2 12 11" xfId="49238"/>
    <cellStyle name="Note 2 12 12" xfId="49239"/>
    <cellStyle name="Note 2 12 13" xfId="49240"/>
    <cellStyle name="Note 2 12 14" xfId="49241"/>
    <cellStyle name="Note 2 12 2" xfId="49242"/>
    <cellStyle name="Note 2 12 2 10" xfId="49243"/>
    <cellStyle name="Note 2 12 2 11" xfId="49244"/>
    <cellStyle name="Note 2 12 2 12" xfId="49245"/>
    <cellStyle name="Note 2 12 2 13" xfId="49246"/>
    <cellStyle name="Note 2 12 2 2" xfId="49247"/>
    <cellStyle name="Note 2 12 2 2 10" xfId="49248"/>
    <cellStyle name="Note 2 12 2 2 11" xfId="49249"/>
    <cellStyle name="Note 2 12 2 2 12" xfId="49250"/>
    <cellStyle name="Note 2 12 2 2 2" xfId="49251"/>
    <cellStyle name="Note 2 12 2 2 2 10" xfId="49252"/>
    <cellStyle name="Note 2 12 2 2 2 11" xfId="49253"/>
    <cellStyle name="Note 2 12 2 2 2 2" xfId="49254"/>
    <cellStyle name="Note 2 12 2 2 2 2 2" xfId="49255"/>
    <cellStyle name="Note 2 12 2 2 2 2 2 2" xfId="49256"/>
    <cellStyle name="Note 2 12 2 2 2 2 2 3" xfId="49257"/>
    <cellStyle name="Note 2 12 2 2 2 2 3" xfId="49258"/>
    <cellStyle name="Note 2 12 2 2 2 2 3 2" xfId="49259"/>
    <cellStyle name="Note 2 12 2 2 2 2 4" xfId="49260"/>
    <cellStyle name="Note 2 12 2 2 2 2 5" xfId="49261"/>
    <cellStyle name="Note 2 12 2 2 2 2 6" xfId="49262"/>
    <cellStyle name="Note 2 12 2 2 2 2 7" xfId="49263"/>
    <cellStyle name="Note 2 12 2 2 2 2 8" xfId="49264"/>
    <cellStyle name="Note 2 12 2 2 2 3" xfId="49265"/>
    <cellStyle name="Note 2 12 2 2 2 3 2" xfId="49266"/>
    <cellStyle name="Note 2 12 2 2 2 3 2 2" xfId="49267"/>
    <cellStyle name="Note 2 12 2 2 2 3 3" xfId="49268"/>
    <cellStyle name="Note 2 12 2 2 2 3 4" xfId="49269"/>
    <cellStyle name="Note 2 12 2 2 2 4" xfId="49270"/>
    <cellStyle name="Note 2 12 2 2 2 4 2" xfId="49271"/>
    <cellStyle name="Note 2 12 2 2 2 5" xfId="49272"/>
    <cellStyle name="Note 2 12 2 2 2 5 2" xfId="49273"/>
    <cellStyle name="Note 2 12 2 2 2 6" xfId="49274"/>
    <cellStyle name="Note 2 12 2 2 2 6 2" xfId="49275"/>
    <cellStyle name="Note 2 12 2 2 2 7" xfId="49276"/>
    <cellStyle name="Note 2 12 2 2 2 8" xfId="49277"/>
    <cellStyle name="Note 2 12 2 2 2 9" xfId="49278"/>
    <cellStyle name="Note 2 12 2 2 3" xfId="49279"/>
    <cellStyle name="Note 2 12 2 2 3 2" xfId="49280"/>
    <cellStyle name="Note 2 12 2 2 3 2 2" xfId="49281"/>
    <cellStyle name="Note 2 12 2 2 3 2 3" xfId="49282"/>
    <cellStyle name="Note 2 12 2 2 3 3" xfId="49283"/>
    <cellStyle name="Note 2 12 2 2 3 3 2" xfId="49284"/>
    <cellStyle name="Note 2 12 2 2 3 4" xfId="49285"/>
    <cellStyle name="Note 2 12 2 2 3 5" xfId="49286"/>
    <cellStyle name="Note 2 12 2 2 3 6" xfId="49287"/>
    <cellStyle name="Note 2 12 2 2 3 7" xfId="49288"/>
    <cellStyle name="Note 2 12 2 2 3 8" xfId="49289"/>
    <cellStyle name="Note 2 12 2 2 4" xfId="49290"/>
    <cellStyle name="Note 2 12 2 2 4 2" xfId="49291"/>
    <cellStyle name="Note 2 12 2 2 4 2 2" xfId="49292"/>
    <cellStyle name="Note 2 12 2 2 4 3" xfId="49293"/>
    <cellStyle name="Note 2 12 2 2 4 4" xfId="49294"/>
    <cellStyle name="Note 2 12 2 2 5" xfId="49295"/>
    <cellStyle name="Note 2 12 2 2 5 2" xfId="49296"/>
    <cellStyle name="Note 2 12 2 2 6" xfId="49297"/>
    <cellStyle name="Note 2 12 2 2 6 2" xfId="49298"/>
    <cellStyle name="Note 2 12 2 2 7" xfId="49299"/>
    <cellStyle name="Note 2 12 2 2 7 2" xfId="49300"/>
    <cellStyle name="Note 2 12 2 2 8" xfId="49301"/>
    <cellStyle name="Note 2 12 2 2 9" xfId="49302"/>
    <cellStyle name="Note 2 12 2 3" xfId="49303"/>
    <cellStyle name="Note 2 12 2 3 10" xfId="49304"/>
    <cellStyle name="Note 2 12 2 3 11" xfId="49305"/>
    <cellStyle name="Note 2 12 2 3 2" xfId="49306"/>
    <cellStyle name="Note 2 12 2 3 2 2" xfId="49307"/>
    <cellStyle name="Note 2 12 2 3 2 2 2" xfId="49308"/>
    <cellStyle name="Note 2 12 2 3 2 2 3" xfId="49309"/>
    <cellStyle name="Note 2 12 2 3 2 3" xfId="49310"/>
    <cellStyle name="Note 2 12 2 3 2 3 2" xfId="49311"/>
    <cellStyle name="Note 2 12 2 3 2 4" xfId="49312"/>
    <cellStyle name="Note 2 12 2 3 2 5" xfId="49313"/>
    <cellStyle name="Note 2 12 2 3 2 6" xfId="49314"/>
    <cellStyle name="Note 2 12 2 3 2 7" xfId="49315"/>
    <cellStyle name="Note 2 12 2 3 2 8" xfId="49316"/>
    <cellStyle name="Note 2 12 2 3 3" xfId="49317"/>
    <cellStyle name="Note 2 12 2 3 3 2" xfId="49318"/>
    <cellStyle name="Note 2 12 2 3 3 2 2" xfId="49319"/>
    <cellStyle name="Note 2 12 2 3 3 3" xfId="49320"/>
    <cellStyle name="Note 2 12 2 3 3 4" xfId="49321"/>
    <cellStyle name="Note 2 12 2 3 4" xfId="49322"/>
    <cellStyle name="Note 2 12 2 3 4 2" xfId="49323"/>
    <cellStyle name="Note 2 12 2 3 5" xfId="49324"/>
    <cellStyle name="Note 2 12 2 3 5 2" xfId="49325"/>
    <cellStyle name="Note 2 12 2 3 6" xfId="49326"/>
    <cellStyle name="Note 2 12 2 3 6 2" xfId="49327"/>
    <cellStyle name="Note 2 12 2 3 7" xfId="49328"/>
    <cellStyle name="Note 2 12 2 3 8" xfId="49329"/>
    <cellStyle name="Note 2 12 2 3 9" xfId="49330"/>
    <cellStyle name="Note 2 12 2 4" xfId="49331"/>
    <cellStyle name="Note 2 12 2 4 2" xfId="49332"/>
    <cellStyle name="Note 2 12 2 4 2 2" xfId="49333"/>
    <cellStyle name="Note 2 12 2 4 2 3" xfId="49334"/>
    <cellStyle name="Note 2 12 2 4 3" xfId="49335"/>
    <cellStyle name="Note 2 12 2 4 3 2" xfId="49336"/>
    <cellStyle name="Note 2 12 2 4 4" xfId="49337"/>
    <cellStyle name="Note 2 12 2 4 5" xfId="49338"/>
    <cellStyle name="Note 2 12 2 4 6" xfId="49339"/>
    <cellStyle name="Note 2 12 2 4 7" xfId="49340"/>
    <cellStyle name="Note 2 12 2 4 8" xfId="49341"/>
    <cellStyle name="Note 2 12 2 5" xfId="49342"/>
    <cellStyle name="Note 2 12 2 5 2" xfId="49343"/>
    <cellStyle name="Note 2 12 2 5 2 2" xfId="49344"/>
    <cellStyle name="Note 2 12 2 5 3" xfId="49345"/>
    <cellStyle name="Note 2 12 2 5 4" xfId="49346"/>
    <cellStyle name="Note 2 12 2 6" xfId="49347"/>
    <cellStyle name="Note 2 12 2 6 2" xfId="49348"/>
    <cellStyle name="Note 2 12 2 7" xfId="49349"/>
    <cellStyle name="Note 2 12 2 7 2" xfId="49350"/>
    <cellStyle name="Note 2 12 2 8" xfId="49351"/>
    <cellStyle name="Note 2 12 2 8 2" xfId="49352"/>
    <cellStyle name="Note 2 12 2 9" xfId="49353"/>
    <cellStyle name="Note 2 12 3" xfId="49354"/>
    <cellStyle name="Note 2 12 3 10" xfId="49355"/>
    <cellStyle name="Note 2 12 3 11" xfId="49356"/>
    <cellStyle name="Note 2 12 3 12" xfId="49357"/>
    <cellStyle name="Note 2 12 3 2" xfId="49358"/>
    <cellStyle name="Note 2 12 3 2 10" xfId="49359"/>
    <cellStyle name="Note 2 12 3 2 11" xfId="49360"/>
    <cellStyle name="Note 2 12 3 2 2" xfId="49361"/>
    <cellStyle name="Note 2 12 3 2 2 2" xfId="49362"/>
    <cellStyle name="Note 2 12 3 2 2 2 2" xfId="49363"/>
    <cellStyle name="Note 2 12 3 2 2 2 3" xfId="49364"/>
    <cellStyle name="Note 2 12 3 2 2 3" xfId="49365"/>
    <cellStyle name="Note 2 12 3 2 2 3 2" xfId="49366"/>
    <cellStyle name="Note 2 12 3 2 2 4" xfId="49367"/>
    <cellStyle name="Note 2 12 3 2 2 5" xfId="49368"/>
    <cellStyle name="Note 2 12 3 2 2 6" xfId="49369"/>
    <cellStyle name="Note 2 12 3 2 2 7" xfId="49370"/>
    <cellStyle name="Note 2 12 3 2 2 8" xfId="49371"/>
    <cellStyle name="Note 2 12 3 2 3" xfId="49372"/>
    <cellStyle name="Note 2 12 3 2 3 2" xfId="49373"/>
    <cellStyle name="Note 2 12 3 2 3 2 2" xfId="49374"/>
    <cellStyle name="Note 2 12 3 2 3 3" xfId="49375"/>
    <cellStyle name="Note 2 12 3 2 3 4" xfId="49376"/>
    <cellStyle name="Note 2 12 3 2 4" xfId="49377"/>
    <cellStyle name="Note 2 12 3 2 4 2" xfId="49378"/>
    <cellStyle name="Note 2 12 3 2 5" xfId="49379"/>
    <cellStyle name="Note 2 12 3 2 5 2" xfId="49380"/>
    <cellStyle name="Note 2 12 3 2 6" xfId="49381"/>
    <cellStyle name="Note 2 12 3 2 6 2" xfId="49382"/>
    <cellStyle name="Note 2 12 3 2 7" xfId="49383"/>
    <cellStyle name="Note 2 12 3 2 8" xfId="49384"/>
    <cellStyle name="Note 2 12 3 2 9" xfId="49385"/>
    <cellStyle name="Note 2 12 3 3" xfId="49386"/>
    <cellStyle name="Note 2 12 3 3 2" xfId="49387"/>
    <cellStyle name="Note 2 12 3 3 2 2" xfId="49388"/>
    <cellStyle name="Note 2 12 3 3 2 3" xfId="49389"/>
    <cellStyle name="Note 2 12 3 3 3" xfId="49390"/>
    <cellStyle name="Note 2 12 3 3 3 2" xfId="49391"/>
    <cellStyle name="Note 2 12 3 3 4" xfId="49392"/>
    <cellStyle name="Note 2 12 3 3 5" xfId="49393"/>
    <cellStyle name="Note 2 12 3 3 6" xfId="49394"/>
    <cellStyle name="Note 2 12 3 3 7" xfId="49395"/>
    <cellStyle name="Note 2 12 3 3 8" xfId="49396"/>
    <cellStyle name="Note 2 12 3 4" xfId="49397"/>
    <cellStyle name="Note 2 12 3 4 2" xfId="49398"/>
    <cellStyle name="Note 2 12 3 4 2 2" xfId="49399"/>
    <cellStyle name="Note 2 12 3 4 3" xfId="49400"/>
    <cellStyle name="Note 2 12 3 4 4" xfId="49401"/>
    <cellStyle name="Note 2 12 3 5" xfId="49402"/>
    <cellStyle name="Note 2 12 3 5 2" xfId="49403"/>
    <cellStyle name="Note 2 12 3 6" xfId="49404"/>
    <cellStyle name="Note 2 12 3 6 2" xfId="49405"/>
    <cellStyle name="Note 2 12 3 7" xfId="49406"/>
    <cellStyle name="Note 2 12 3 7 2" xfId="49407"/>
    <cellStyle name="Note 2 12 3 8" xfId="49408"/>
    <cellStyle name="Note 2 12 3 9" xfId="49409"/>
    <cellStyle name="Note 2 12 4" xfId="49410"/>
    <cellStyle name="Note 2 12 4 10" xfId="49411"/>
    <cellStyle name="Note 2 12 4 11" xfId="49412"/>
    <cellStyle name="Note 2 12 4 2" xfId="49413"/>
    <cellStyle name="Note 2 12 4 2 2" xfId="49414"/>
    <cellStyle name="Note 2 12 4 2 2 2" xfId="49415"/>
    <cellStyle name="Note 2 12 4 2 2 3" xfId="49416"/>
    <cellStyle name="Note 2 12 4 2 3" xfId="49417"/>
    <cellStyle name="Note 2 12 4 2 3 2" xfId="49418"/>
    <cellStyle name="Note 2 12 4 2 4" xfId="49419"/>
    <cellStyle name="Note 2 12 4 2 5" xfId="49420"/>
    <cellStyle name="Note 2 12 4 2 6" xfId="49421"/>
    <cellStyle name="Note 2 12 4 2 7" xfId="49422"/>
    <cellStyle name="Note 2 12 4 2 8" xfId="49423"/>
    <cellStyle name="Note 2 12 4 3" xfId="49424"/>
    <cellStyle name="Note 2 12 4 3 2" xfId="49425"/>
    <cellStyle name="Note 2 12 4 3 2 2" xfId="49426"/>
    <cellStyle name="Note 2 12 4 3 3" xfId="49427"/>
    <cellStyle name="Note 2 12 4 3 4" xfId="49428"/>
    <cellStyle name="Note 2 12 4 4" xfId="49429"/>
    <cellStyle name="Note 2 12 4 4 2" xfId="49430"/>
    <cellStyle name="Note 2 12 4 5" xfId="49431"/>
    <cellStyle name="Note 2 12 4 5 2" xfId="49432"/>
    <cellStyle name="Note 2 12 4 6" xfId="49433"/>
    <cellStyle name="Note 2 12 4 6 2" xfId="49434"/>
    <cellStyle name="Note 2 12 4 7" xfId="49435"/>
    <cellStyle name="Note 2 12 4 8" xfId="49436"/>
    <cellStyle name="Note 2 12 4 9" xfId="49437"/>
    <cellStyle name="Note 2 12 5" xfId="49438"/>
    <cellStyle name="Note 2 12 5 2" xfId="49439"/>
    <cellStyle name="Note 2 12 5 2 2" xfId="49440"/>
    <cellStyle name="Note 2 12 5 2 3" xfId="49441"/>
    <cellStyle name="Note 2 12 5 3" xfId="49442"/>
    <cellStyle name="Note 2 12 5 3 2" xfId="49443"/>
    <cellStyle name="Note 2 12 5 4" xfId="49444"/>
    <cellStyle name="Note 2 12 5 5" xfId="49445"/>
    <cellStyle name="Note 2 12 5 6" xfId="49446"/>
    <cellStyle name="Note 2 12 5 7" xfId="49447"/>
    <cellStyle name="Note 2 12 5 8" xfId="49448"/>
    <cellStyle name="Note 2 12 6" xfId="49449"/>
    <cellStyle name="Note 2 12 6 2" xfId="49450"/>
    <cellStyle name="Note 2 12 6 2 2" xfId="49451"/>
    <cellStyle name="Note 2 12 6 3" xfId="49452"/>
    <cellStyle name="Note 2 12 6 4" xfId="49453"/>
    <cellStyle name="Note 2 12 7" xfId="49454"/>
    <cellStyle name="Note 2 12 7 2" xfId="49455"/>
    <cellStyle name="Note 2 12 8" xfId="49456"/>
    <cellStyle name="Note 2 12 8 2" xfId="49457"/>
    <cellStyle name="Note 2 12 9" xfId="49458"/>
    <cellStyle name="Note 2 12 9 2" xfId="49459"/>
    <cellStyle name="Note 2 13" xfId="49460"/>
    <cellStyle name="Note 2 14" xfId="49461"/>
    <cellStyle name="Note 2 15" xfId="49462"/>
    <cellStyle name="Note 2 15 10" xfId="49463"/>
    <cellStyle name="Note 2 15 11" xfId="49464"/>
    <cellStyle name="Note 2 15 12" xfId="49465"/>
    <cellStyle name="Note 2 15 13" xfId="49466"/>
    <cellStyle name="Note 2 15 2" xfId="49467"/>
    <cellStyle name="Note 2 15 2 10" xfId="49468"/>
    <cellStyle name="Note 2 15 2 11" xfId="49469"/>
    <cellStyle name="Note 2 15 2 12" xfId="49470"/>
    <cellStyle name="Note 2 15 2 2" xfId="49471"/>
    <cellStyle name="Note 2 15 2 2 10" xfId="49472"/>
    <cellStyle name="Note 2 15 2 2 11" xfId="49473"/>
    <cellStyle name="Note 2 15 2 2 2" xfId="49474"/>
    <cellStyle name="Note 2 15 2 2 2 2" xfId="49475"/>
    <cellStyle name="Note 2 15 2 2 2 2 2" xfId="49476"/>
    <cellStyle name="Note 2 15 2 2 2 2 3" xfId="49477"/>
    <cellStyle name="Note 2 15 2 2 2 3" xfId="49478"/>
    <cellStyle name="Note 2 15 2 2 2 3 2" xfId="49479"/>
    <cellStyle name="Note 2 15 2 2 2 4" xfId="49480"/>
    <cellStyle name="Note 2 15 2 2 2 5" xfId="49481"/>
    <cellStyle name="Note 2 15 2 2 2 6" xfId="49482"/>
    <cellStyle name="Note 2 15 2 2 2 7" xfId="49483"/>
    <cellStyle name="Note 2 15 2 2 2 8" xfId="49484"/>
    <cellStyle name="Note 2 15 2 2 3" xfId="49485"/>
    <cellStyle name="Note 2 15 2 2 3 2" xfId="49486"/>
    <cellStyle name="Note 2 15 2 2 3 2 2" xfId="49487"/>
    <cellStyle name="Note 2 15 2 2 3 3" xfId="49488"/>
    <cellStyle name="Note 2 15 2 2 3 4" xfId="49489"/>
    <cellStyle name="Note 2 15 2 2 4" xfId="49490"/>
    <cellStyle name="Note 2 15 2 2 4 2" xfId="49491"/>
    <cellStyle name="Note 2 15 2 2 5" xfId="49492"/>
    <cellStyle name="Note 2 15 2 2 5 2" xfId="49493"/>
    <cellStyle name="Note 2 15 2 2 6" xfId="49494"/>
    <cellStyle name="Note 2 15 2 2 6 2" xfId="49495"/>
    <cellStyle name="Note 2 15 2 2 7" xfId="49496"/>
    <cellStyle name="Note 2 15 2 2 8" xfId="49497"/>
    <cellStyle name="Note 2 15 2 2 9" xfId="49498"/>
    <cellStyle name="Note 2 15 2 3" xfId="49499"/>
    <cellStyle name="Note 2 15 2 3 2" xfId="49500"/>
    <cellStyle name="Note 2 15 2 3 2 2" xfId="49501"/>
    <cellStyle name="Note 2 15 2 3 2 3" xfId="49502"/>
    <cellStyle name="Note 2 15 2 3 3" xfId="49503"/>
    <cellStyle name="Note 2 15 2 3 3 2" xfId="49504"/>
    <cellStyle name="Note 2 15 2 3 4" xfId="49505"/>
    <cellStyle name="Note 2 15 2 3 5" xfId="49506"/>
    <cellStyle name="Note 2 15 2 3 6" xfId="49507"/>
    <cellStyle name="Note 2 15 2 3 7" xfId="49508"/>
    <cellStyle name="Note 2 15 2 3 8" xfId="49509"/>
    <cellStyle name="Note 2 15 2 4" xfId="49510"/>
    <cellStyle name="Note 2 15 2 4 2" xfId="49511"/>
    <cellStyle name="Note 2 15 2 4 2 2" xfId="49512"/>
    <cellStyle name="Note 2 15 2 4 3" xfId="49513"/>
    <cellStyle name="Note 2 15 2 4 4" xfId="49514"/>
    <cellStyle name="Note 2 15 2 5" xfId="49515"/>
    <cellStyle name="Note 2 15 2 5 2" xfId="49516"/>
    <cellStyle name="Note 2 15 2 6" xfId="49517"/>
    <cellStyle name="Note 2 15 2 6 2" xfId="49518"/>
    <cellStyle name="Note 2 15 2 7" xfId="49519"/>
    <cellStyle name="Note 2 15 2 7 2" xfId="49520"/>
    <cellStyle name="Note 2 15 2 8" xfId="49521"/>
    <cellStyle name="Note 2 15 2 9" xfId="49522"/>
    <cellStyle name="Note 2 15 3" xfId="49523"/>
    <cellStyle name="Note 2 15 3 10" xfId="49524"/>
    <cellStyle name="Note 2 15 3 11" xfId="49525"/>
    <cellStyle name="Note 2 15 3 2" xfId="49526"/>
    <cellStyle name="Note 2 15 3 2 2" xfId="49527"/>
    <cellStyle name="Note 2 15 3 2 2 2" xfId="49528"/>
    <cellStyle name="Note 2 15 3 2 2 3" xfId="49529"/>
    <cellStyle name="Note 2 15 3 2 3" xfId="49530"/>
    <cellStyle name="Note 2 15 3 2 3 2" xfId="49531"/>
    <cellStyle name="Note 2 15 3 2 4" xfId="49532"/>
    <cellStyle name="Note 2 15 3 2 5" xfId="49533"/>
    <cellStyle name="Note 2 15 3 2 6" xfId="49534"/>
    <cellStyle name="Note 2 15 3 2 7" xfId="49535"/>
    <cellStyle name="Note 2 15 3 2 8" xfId="49536"/>
    <cellStyle name="Note 2 15 3 3" xfId="49537"/>
    <cellStyle name="Note 2 15 3 3 2" xfId="49538"/>
    <cellStyle name="Note 2 15 3 3 2 2" xfId="49539"/>
    <cellStyle name="Note 2 15 3 3 3" xfId="49540"/>
    <cellStyle name="Note 2 15 3 3 4" xfId="49541"/>
    <cellStyle name="Note 2 15 3 4" xfId="49542"/>
    <cellStyle name="Note 2 15 3 4 2" xfId="49543"/>
    <cellStyle name="Note 2 15 3 5" xfId="49544"/>
    <cellStyle name="Note 2 15 3 5 2" xfId="49545"/>
    <cellStyle name="Note 2 15 3 6" xfId="49546"/>
    <cellStyle name="Note 2 15 3 6 2" xfId="49547"/>
    <cellStyle name="Note 2 15 3 7" xfId="49548"/>
    <cellStyle name="Note 2 15 3 8" xfId="49549"/>
    <cellStyle name="Note 2 15 3 9" xfId="49550"/>
    <cellStyle name="Note 2 15 4" xfId="49551"/>
    <cellStyle name="Note 2 15 4 2" xfId="49552"/>
    <cellStyle name="Note 2 15 4 2 2" xfId="49553"/>
    <cellStyle name="Note 2 15 4 2 3" xfId="49554"/>
    <cellStyle name="Note 2 15 4 3" xfId="49555"/>
    <cellStyle name="Note 2 15 4 3 2" xfId="49556"/>
    <cellStyle name="Note 2 15 4 4" xfId="49557"/>
    <cellStyle name="Note 2 15 4 5" xfId="49558"/>
    <cellStyle name="Note 2 15 4 6" xfId="49559"/>
    <cellStyle name="Note 2 15 4 7" xfId="49560"/>
    <cellStyle name="Note 2 15 4 8" xfId="49561"/>
    <cellStyle name="Note 2 15 5" xfId="49562"/>
    <cellStyle name="Note 2 15 5 2" xfId="49563"/>
    <cellStyle name="Note 2 15 5 2 2" xfId="49564"/>
    <cellStyle name="Note 2 15 5 3" xfId="49565"/>
    <cellStyle name="Note 2 15 5 4" xfId="49566"/>
    <cellStyle name="Note 2 15 6" xfId="49567"/>
    <cellStyle name="Note 2 15 6 2" xfId="49568"/>
    <cellStyle name="Note 2 15 7" xfId="49569"/>
    <cellStyle name="Note 2 15 7 2" xfId="49570"/>
    <cellStyle name="Note 2 15 8" xfId="49571"/>
    <cellStyle name="Note 2 15 8 2" xfId="49572"/>
    <cellStyle name="Note 2 15 9" xfId="49573"/>
    <cellStyle name="Note 2 16" xfId="49574"/>
    <cellStyle name="Note 2 17" xfId="49575"/>
    <cellStyle name="Note 2 18" xfId="49576"/>
    <cellStyle name="Note 2 2" xfId="34157"/>
    <cellStyle name="Note 2 2 2" xfId="38839"/>
    <cellStyle name="Note 2 2 3" xfId="38840"/>
    <cellStyle name="Note 2 3" xfId="34158"/>
    <cellStyle name="Note 2 3 2" xfId="38841"/>
    <cellStyle name="Note 2 3 3" xfId="38842"/>
    <cellStyle name="Note 2 4" xfId="34159"/>
    <cellStyle name="Note 2 4 2" xfId="38843"/>
    <cellStyle name="Note 2 4 3" xfId="38844"/>
    <cellStyle name="Note 2 5" xfId="34160"/>
    <cellStyle name="Note 2 5 2" xfId="38845"/>
    <cellStyle name="Note 2 5 3" xfId="38846"/>
    <cellStyle name="Note 2 6" xfId="34161"/>
    <cellStyle name="Note 2 6 2" xfId="38847"/>
    <cellStyle name="Note 2 6 3" xfId="38848"/>
    <cellStyle name="Note 2 7" xfId="34162"/>
    <cellStyle name="Note 2 7 2" xfId="38849"/>
    <cellStyle name="Note 2 7 3" xfId="38850"/>
    <cellStyle name="Note 2 8" xfId="34163"/>
    <cellStyle name="Note 2 8 2" xfId="38851"/>
    <cellStyle name="Note 2 8 3" xfId="38852"/>
    <cellStyle name="Note 2 9" xfId="38853"/>
    <cellStyle name="Note 3" xfId="34164"/>
    <cellStyle name="Note 3 10" xfId="38854"/>
    <cellStyle name="Note 3 11" xfId="49577"/>
    <cellStyle name="Note 3 12" xfId="49578"/>
    <cellStyle name="Note 3 12 10" xfId="49579"/>
    <cellStyle name="Note 3 12 11" xfId="49580"/>
    <cellStyle name="Note 3 12 12" xfId="49581"/>
    <cellStyle name="Note 3 12 13" xfId="49582"/>
    <cellStyle name="Note 3 12 14" xfId="49583"/>
    <cellStyle name="Note 3 12 2" xfId="49584"/>
    <cellStyle name="Note 3 12 2 10" xfId="49585"/>
    <cellStyle name="Note 3 12 2 11" xfId="49586"/>
    <cellStyle name="Note 3 12 2 12" xfId="49587"/>
    <cellStyle name="Note 3 12 2 13" xfId="49588"/>
    <cellStyle name="Note 3 12 2 2" xfId="49589"/>
    <cellStyle name="Note 3 12 2 2 10" xfId="49590"/>
    <cellStyle name="Note 3 12 2 2 11" xfId="49591"/>
    <cellStyle name="Note 3 12 2 2 12" xfId="49592"/>
    <cellStyle name="Note 3 12 2 2 2" xfId="49593"/>
    <cellStyle name="Note 3 12 2 2 2 10" xfId="49594"/>
    <cellStyle name="Note 3 12 2 2 2 11" xfId="49595"/>
    <cellStyle name="Note 3 12 2 2 2 2" xfId="49596"/>
    <cellStyle name="Note 3 12 2 2 2 2 2" xfId="49597"/>
    <cellStyle name="Note 3 12 2 2 2 2 2 2" xfId="49598"/>
    <cellStyle name="Note 3 12 2 2 2 2 2 3" xfId="49599"/>
    <cellStyle name="Note 3 12 2 2 2 2 3" xfId="49600"/>
    <cellStyle name="Note 3 12 2 2 2 2 3 2" xfId="49601"/>
    <cellStyle name="Note 3 12 2 2 2 2 4" xfId="49602"/>
    <cellStyle name="Note 3 12 2 2 2 2 5" xfId="49603"/>
    <cellStyle name="Note 3 12 2 2 2 2 6" xfId="49604"/>
    <cellStyle name="Note 3 12 2 2 2 2 7" xfId="49605"/>
    <cellStyle name="Note 3 12 2 2 2 2 8" xfId="49606"/>
    <cellStyle name="Note 3 12 2 2 2 3" xfId="49607"/>
    <cellStyle name="Note 3 12 2 2 2 3 2" xfId="49608"/>
    <cellStyle name="Note 3 12 2 2 2 3 2 2" xfId="49609"/>
    <cellStyle name="Note 3 12 2 2 2 3 3" xfId="49610"/>
    <cellStyle name="Note 3 12 2 2 2 3 4" xfId="49611"/>
    <cellStyle name="Note 3 12 2 2 2 4" xfId="49612"/>
    <cellStyle name="Note 3 12 2 2 2 4 2" xfId="49613"/>
    <cellStyle name="Note 3 12 2 2 2 5" xfId="49614"/>
    <cellStyle name="Note 3 12 2 2 2 5 2" xfId="49615"/>
    <cellStyle name="Note 3 12 2 2 2 6" xfId="49616"/>
    <cellStyle name="Note 3 12 2 2 2 6 2" xfId="49617"/>
    <cellStyle name="Note 3 12 2 2 2 7" xfId="49618"/>
    <cellStyle name="Note 3 12 2 2 2 8" xfId="49619"/>
    <cellStyle name="Note 3 12 2 2 2 9" xfId="49620"/>
    <cellStyle name="Note 3 12 2 2 3" xfId="49621"/>
    <cellStyle name="Note 3 12 2 2 3 2" xfId="49622"/>
    <cellStyle name="Note 3 12 2 2 3 2 2" xfId="49623"/>
    <cellStyle name="Note 3 12 2 2 3 2 3" xfId="49624"/>
    <cellStyle name="Note 3 12 2 2 3 3" xfId="49625"/>
    <cellStyle name="Note 3 12 2 2 3 3 2" xfId="49626"/>
    <cellStyle name="Note 3 12 2 2 3 4" xfId="49627"/>
    <cellStyle name="Note 3 12 2 2 3 5" xfId="49628"/>
    <cellStyle name="Note 3 12 2 2 3 6" xfId="49629"/>
    <cellStyle name="Note 3 12 2 2 3 7" xfId="49630"/>
    <cellStyle name="Note 3 12 2 2 3 8" xfId="49631"/>
    <cellStyle name="Note 3 12 2 2 4" xfId="49632"/>
    <cellStyle name="Note 3 12 2 2 4 2" xfId="49633"/>
    <cellStyle name="Note 3 12 2 2 4 2 2" xfId="49634"/>
    <cellStyle name="Note 3 12 2 2 4 3" xfId="49635"/>
    <cellStyle name="Note 3 12 2 2 4 4" xfId="49636"/>
    <cellStyle name="Note 3 12 2 2 5" xfId="49637"/>
    <cellStyle name="Note 3 12 2 2 5 2" xfId="49638"/>
    <cellStyle name="Note 3 12 2 2 6" xfId="49639"/>
    <cellStyle name="Note 3 12 2 2 6 2" xfId="49640"/>
    <cellStyle name="Note 3 12 2 2 7" xfId="49641"/>
    <cellStyle name="Note 3 12 2 2 7 2" xfId="49642"/>
    <cellStyle name="Note 3 12 2 2 8" xfId="49643"/>
    <cellStyle name="Note 3 12 2 2 9" xfId="49644"/>
    <cellStyle name="Note 3 12 2 3" xfId="49645"/>
    <cellStyle name="Note 3 12 2 3 10" xfId="49646"/>
    <cellStyle name="Note 3 12 2 3 11" xfId="49647"/>
    <cellStyle name="Note 3 12 2 3 2" xfId="49648"/>
    <cellStyle name="Note 3 12 2 3 2 2" xfId="49649"/>
    <cellStyle name="Note 3 12 2 3 2 2 2" xfId="49650"/>
    <cellStyle name="Note 3 12 2 3 2 2 3" xfId="49651"/>
    <cellStyle name="Note 3 12 2 3 2 3" xfId="49652"/>
    <cellStyle name="Note 3 12 2 3 2 3 2" xfId="49653"/>
    <cellStyle name="Note 3 12 2 3 2 4" xfId="49654"/>
    <cellStyle name="Note 3 12 2 3 2 5" xfId="49655"/>
    <cellStyle name="Note 3 12 2 3 2 6" xfId="49656"/>
    <cellStyle name="Note 3 12 2 3 2 7" xfId="49657"/>
    <cellStyle name="Note 3 12 2 3 2 8" xfId="49658"/>
    <cellStyle name="Note 3 12 2 3 3" xfId="49659"/>
    <cellStyle name="Note 3 12 2 3 3 2" xfId="49660"/>
    <cellStyle name="Note 3 12 2 3 3 2 2" xfId="49661"/>
    <cellStyle name="Note 3 12 2 3 3 3" xfId="49662"/>
    <cellStyle name="Note 3 12 2 3 3 4" xfId="49663"/>
    <cellStyle name="Note 3 12 2 3 4" xfId="49664"/>
    <cellStyle name="Note 3 12 2 3 4 2" xfId="49665"/>
    <cellStyle name="Note 3 12 2 3 5" xfId="49666"/>
    <cellStyle name="Note 3 12 2 3 5 2" xfId="49667"/>
    <cellStyle name="Note 3 12 2 3 6" xfId="49668"/>
    <cellStyle name="Note 3 12 2 3 6 2" xfId="49669"/>
    <cellStyle name="Note 3 12 2 3 7" xfId="49670"/>
    <cellStyle name="Note 3 12 2 3 8" xfId="49671"/>
    <cellStyle name="Note 3 12 2 3 9" xfId="49672"/>
    <cellStyle name="Note 3 12 2 4" xfId="49673"/>
    <cellStyle name="Note 3 12 2 4 2" xfId="49674"/>
    <cellStyle name="Note 3 12 2 4 2 2" xfId="49675"/>
    <cellStyle name="Note 3 12 2 4 2 3" xfId="49676"/>
    <cellStyle name="Note 3 12 2 4 3" xfId="49677"/>
    <cellStyle name="Note 3 12 2 4 3 2" xfId="49678"/>
    <cellStyle name="Note 3 12 2 4 4" xfId="49679"/>
    <cellStyle name="Note 3 12 2 4 5" xfId="49680"/>
    <cellStyle name="Note 3 12 2 4 6" xfId="49681"/>
    <cellStyle name="Note 3 12 2 4 7" xfId="49682"/>
    <cellStyle name="Note 3 12 2 4 8" xfId="49683"/>
    <cellStyle name="Note 3 12 2 5" xfId="49684"/>
    <cellStyle name="Note 3 12 2 5 2" xfId="49685"/>
    <cellStyle name="Note 3 12 2 5 2 2" xfId="49686"/>
    <cellStyle name="Note 3 12 2 5 3" xfId="49687"/>
    <cellStyle name="Note 3 12 2 5 4" xfId="49688"/>
    <cellStyle name="Note 3 12 2 6" xfId="49689"/>
    <cellStyle name="Note 3 12 2 6 2" xfId="49690"/>
    <cellStyle name="Note 3 12 2 7" xfId="49691"/>
    <cellStyle name="Note 3 12 2 7 2" xfId="49692"/>
    <cellStyle name="Note 3 12 2 8" xfId="49693"/>
    <cellStyle name="Note 3 12 2 8 2" xfId="49694"/>
    <cellStyle name="Note 3 12 2 9" xfId="49695"/>
    <cellStyle name="Note 3 12 3" xfId="49696"/>
    <cellStyle name="Note 3 12 3 10" xfId="49697"/>
    <cellStyle name="Note 3 12 3 11" xfId="49698"/>
    <cellStyle name="Note 3 12 3 12" xfId="49699"/>
    <cellStyle name="Note 3 12 3 2" xfId="49700"/>
    <cellStyle name="Note 3 12 3 2 10" xfId="49701"/>
    <cellStyle name="Note 3 12 3 2 11" xfId="49702"/>
    <cellStyle name="Note 3 12 3 2 2" xfId="49703"/>
    <cellStyle name="Note 3 12 3 2 2 2" xfId="49704"/>
    <cellStyle name="Note 3 12 3 2 2 2 2" xfId="49705"/>
    <cellStyle name="Note 3 12 3 2 2 2 3" xfId="49706"/>
    <cellStyle name="Note 3 12 3 2 2 3" xfId="49707"/>
    <cellStyle name="Note 3 12 3 2 2 3 2" xfId="49708"/>
    <cellStyle name="Note 3 12 3 2 2 4" xfId="49709"/>
    <cellStyle name="Note 3 12 3 2 2 5" xfId="49710"/>
    <cellStyle name="Note 3 12 3 2 2 6" xfId="49711"/>
    <cellStyle name="Note 3 12 3 2 2 7" xfId="49712"/>
    <cellStyle name="Note 3 12 3 2 2 8" xfId="49713"/>
    <cellStyle name="Note 3 12 3 2 3" xfId="49714"/>
    <cellStyle name="Note 3 12 3 2 3 2" xfId="49715"/>
    <cellStyle name="Note 3 12 3 2 3 2 2" xfId="49716"/>
    <cellStyle name="Note 3 12 3 2 3 3" xfId="49717"/>
    <cellStyle name="Note 3 12 3 2 3 4" xfId="49718"/>
    <cellStyle name="Note 3 12 3 2 4" xfId="49719"/>
    <cellStyle name="Note 3 12 3 2 4 2" xfId="49720"/>
    <cellStyle name="Note 3 12 3 2 5" xfId="49721"/>
    <cellStyle name="Note 3 12 3 2 5 2" xfId="49722"/>
    <cellStyle name="Note 3 12 3 2 6" xfId="49723"/>
    <cellStyle name="Note 3 12 3 2 6 2" xfId="49724"/>
    <cellStyle name="Note 3 12 3 2 7" xfId="49725"/>
    <cellStyle name="Note 3 12 3 2 8" xfId="49726"/>
    <cellStyle name="Note 3 12 3 2 9" xfId="49727"/>
    <cellStyle name="Note 3 12 3 3" xfId="49728"/>
    <cellStyle name="Note 3 12 3 3 2" xfId="49729"/>
    <cellStyle name="Note 3 12 3 3 2 2" xfId="49730"/>
    <cellStyle name="Note 3 12 3 3 2 3" xfId="49731"/>
    <cellStyle name="Note 3 12 3 3 3" xfId="49732"/>
    <cellStyle name="Note 3 12 3 3 3 2" xfId="49733"/>
    <cellStyle name="Note 3 12 3 3 4" xfId="49734"/>
    <cellStyle name="Note 3 12 3 3 5" xfId="49735"/>
    <cellStyle name="Note 3 12 3 3 6" xfId="49736"/>
    <cellStyle name="Note 3 12 3 3 7" xfId="49737"/>
    <cellStyle name="Note 3 12 3 3 8" xfId="49738"/>
    <cellStyle name="Note 3 12 3 4" xfId="49739"/>
    <cellStyle name="Note 3 12 3 4 2" xfId="49740"/>
    <cellStyle name="Note 3 12 3 4 2 2" xfId="49741"/>
    <cellStyle name="Note 3 12 3 4 3" xfId="49742"/>
    <cellStyle name="Note 3 12 3 4 4" xfId="49743"/>
    <cellStyle name="Note 3 12 3 5" xfId="49744"/>
    <cellStyle name="Note 3 12 3 5 2" xfId="49745"/>
    <cellStyle name="Note 3 12 3 6" xfId="49746"/>
    <cellStyle name="Note 3 12 3 6 2" xfId="49747"/>
    <cellStyle name="Note 3 12 3 7" xfId="49748"/>
    <cellStyle name="Note 3 12 3 7 2" xfId="49749"/>
    <cellStyle name="Note 3 12 3 8" xfId="49750"/>
    <cellStyle name="Note 3 12 3 9" xfId="49751"/>
    <cellStyle name="Note 3 12 4" xfId="49752"/>
    <cellStyle name="Note 3 12 4 10" xfId="49753"/>
    <cellStyle name="Note 3 12 4 11" xfId="49754"/>
    <cellStyle name="Note 3 12 4 2" xfId="49755"/>
    <cellStyle name="Note 3 12 4 2 2" xfId="49756"/>
    <cellStyle name="Note 3 12 4 2 2 2" xfId="49757"/>
    <cellStyle name="Note 3 12 4 2 2 3" xfId="49758"/>
    <cellStyle name="Note 3 12 4 2 3" xfId="49759"/>
    <cellStyle name="Note 3 12 4 2 3 2" xfId="49760"/>
    <cellStyle name="Note 3 12 4 2 4" xfId="49761"/>
    <cellStyle name="Note 3 12 4 2 5" xfId="49762"/>
    <cellStyle name="Note 3 12 4 2 6" xfId="49763"/>
    <cellStyle name="Note 3 12 4 2 7" xfId="49764"/>
    <cellStyle name="Note 3 12 4 2 8" xfId="49765"/>
    <cellStyle name="Note 3 12 4 3" xfId="49766"/>
    <cellStyle name="Note 3 12 4 3 2" xfId="49767"/>
    <cellStyle name="Note 3 12 4 3 2 2" xfId="49768"/>
    <cellStyle name="Note 3 12 4 3 3" xfId="49769"/>
    <cellStyle name="Note 3 12 4 3 4" xfId="49770"/>
    <cellStyle name="Note 3 12 4 4" xfId="49771"/>
    <cellStyle name="Note 3 12 4 4 2" xfId="49772"/>
    <cellStyle name="Note 3 12 4 5" xfId="49773"/>
    <cellStyle name="Note 3 12 4 5 2" xfId="49774"/>
    <cellStyle name="Note 3 12 4 6" xfId="49775"/>
    <cellStyle name="Note 3 12 4 6 2" xfId="49776"/>
    <cellStyle name="Note 3 12 4 7" xfId="49777"/>
    <cellStyle name="Note 3 12 4 8" xfId="49778"/>
    <cellStyle name="Note 3 12 4 9" xfId="49779"/>
    <cellStyle name="Note 3 12 5" xfId="49780"/>
    <cellStyle name="Note 3 12 5 2" xfId="49781"/>
    <cellStyle name="Note 3 12 5 2 2" xfId="49782"/>
    <cellStyle name="Note 3 12 5 2 3" xfId="49783"/>
    <cellStyle name="Note 3 12 5 3" xfId="49784"/>
    <cellStyle name="Note 3 12 5 3 2" xfId="49785"/>
    <cellStyle name="Note 3 12 5 4" xfId="49786"/>
    <cellStyle name="Note 3 12 5 5" xfId="49787"/>
    <cellStyle name="Note 3 12 5 6" xfId="49788"/>
    <cellStyle name="Note 3 12 5 7" xfId="49789"/>
    <cellStyle name="Note 3 12 5 8" xfId="49790"/>
    <cellStyle name="Note 3 12 6" xfId="49791"/>
    <cellStyle name="Note 3 12 6 2" xfId="49792"/>
    <cellStyle name="Note 3 12 6 2 2" xfId="49793"/>
    <cellStyle name="Note 3 12 6 3" xfId="49794"/>
    <cellStyle name="Note 3 12 6 4" xfId="49795"/>
    <cellStyle name="Note 3 12 7" xfId="49796"/>
    <cellStyle name="Note 3 12 7 2" xfId="49797"/>
    <cellStyle name="Note 3 12 8" xfId="49798"/>
    <cellStyle name="Note 3 12 8 2" xfId="49799"/>
    <cellStyle name="Note 3 12 9" xfId="49800"/>
    <cellStyle name="Note 3 12 9 2" xfId="49801"/>
    <cellStyle name="Note 3 13" xfId="49802"/>
    <cellStyle name="Note 3 14" xfId="49803"/>
    <cellStyle name="Note 3 15" xfId="49804"/>
    <cellStyle name="Note 3 15 10" xfId="49805"/>
    <cellStyle name="Note 3 15 11" xfId="49806"/>
    <cellStyle name="Note 3 15 12" xfId="49807"/>
    <cellStyle name="Note 3 15 13" xfId="49808"/>
    <cellStyle name="Note 3 15 2" xfId="49809"/>
    <cellStyle name="Note 3 15 2 10" xfId="49810"/>
    <cellStyle name="Note 3 15 2 11" xfId="49811"/>
    <cellStyle name="Note 3 15 2 12" xfId="49812"/>
    <cellStyle name="Note 3 15 2 2" xfId="49813"/>
    <cellStyle name="Note 3 15 2 2 10" xfId="49814"/>
    <cellStyle name="Note 3 15 2 2 11" xfId="49815"/>
    <cellStyle name="Note 3 15 2 2 2" xfId="49816"/>
    <cellStyle name="Note 3 15 2 2 2 2" xfId="49817"/>
    <cellStyle name="Note 3 15 2 2 2 2 2" xfId="49818"/>
    <cellStyle name="Note 3 15 2 2 2 2 3" xfId="49819"/>
    <cellStyle name="Note 3 15 2 2 2 3" xfId="49820"/>
    <cellStyle name="Note 3 15 2 2 2 3 2" xfId="49821"/>
    <cellStyle name="Note 3 15 2 2 2 4" xfId="49822"/>
    <cellStyle name="Note 3 15 2 2 2 5" xfId="49823"/>
    <cellStyle name="Note 3 15 2 2 2 6" xfId="49824"/>
    <cellStyle name="Note 3 15 2 2 2 7" xfId="49825"/>
    <cellStyle name="Note 3 15 2 2 2 8" xfId="49826"/>
    <cellStyle name="Note 3 15 2 2 3" xfId="49827"/>
    <cellStyle name="Note 3 15 2 2 3 2" xfId="49828"/>
    <cellStyle name="Note 3 15 2 2 3 2 2" xfId="49829"/>
    <cellStyle name="Note 3 15 2 2 3 3" xfId="49830"/>
    <cellStyle name="Note 3 15 2 2 3 4" xfId="49831"/>
    <cellStyle name="Note 3 15 2 2 4" xfId="49832"/>
    <cellStyle name="Note 3 15 2 2 4 2" xfId="49833"/>
    <cellStyle name="Note 3 15 2 2 5" xfId="49834"/>
    <cellStyle name="Note 3 15 2 2 5 2" xfId="49835"/>
    <cellStyle name="Note 3 15 2 2 6" xfId="49836"/>
    <cellStyle name="Note 3 15 2 2 6 2" xfId="49837"/>
    <cellStyle name="Note 3 15 2 2 7" xfId="49838"/>
    <cellStyle name="Note 3 15 2 2 8" xfId="49839"/>
    <cellStyle name="Note 3 15 2 2 9" xfId="49840"/>
    <cellStyle name="Note 3 15 2 3" xfId="49841"/>
    <cellStyle name="Note 3 15 2 3 2" xfId="49842"/>
    <cellStyle name="Note 3 15 2 3 2 2" xfId="49843"/>
    <cellStyle name="Note 3 15 2 3 2 3" xfId="49844"/>
    <cellStyle name="Note 3 15 2 3 3" xfId="49845"/>
    <cellStyle name="Note 3 15 2 3 3 2" xfId="49846"/>
    <cellStyle name="Note 3 15 2 3 4" xfId="49847"/>
    <cellStyle name="Note 3 15 2 3 5" xfId="49848"/>
    <cellStyle name="Note 3 15 2 3 6" xfId="49849"/>
    <cellStyle name="Note 3 15 2 3 7" xfId="49850"/>
    <cellStyle name="Note 3 15 2 3 8" xfId="49851"/>
    <cellStyle name="Note 3 15 2 4" xfId="49852"/>
    <cellStyle name="Note 3 15 2 4 2" xfId="49853"/>
    <cellStyle name="Note 3 15 2 4 2 2" xfId="49854"/>
    <cellStyle name="Note 3 15 2 4 3" xfId="49855"/>
    <cellStyle name="Note 3 15 2 4 4" xfId="49856"/>
    <cellStyle name="Note 3 15 2 5" xfId="49857"/>
    <cellStyle name="Note 3 15 2 5 2" xfId="49858"/>
    <cellStyle name="Note 3 15 2 6" xfId="49859"/>
    <cellStyle name="Note 3 15 2 6 2" xfId="49860"/>
    <cellStyle name="Note 3 15 2 7" xfId="49861"/>
    <cellStyle name="Note 3 15 2 7 2" xfId="49862"/>
    <cellStyle name="Note 3 15 2 8" xfId="49863"/>
    <cellStyle name="Note 3 15 2 9" xfId="49864"/>
    <cellStyle name="Note 3 15 3" xfId="49865"/>
    <cellStyle name="Note 3 15 3 10" xfId="49866"/>
    <cellStyle name="Note 3 15 3 11" xfId="49867"/>
    <cellStyle name="Note 3 15 3 2" xfId="49868"/>
    <cellStyle name="Note 3 15 3 2 2" xfId="49869"/>
    <cellStyle name="Note 3 15 3 2 2 2" xfId="49870"/>
    <cellStyle name="Note 3 15 3 2 2 3" xfId="49871"/>
    <cellStyle name="Note 3 15 3 2 3" xfId="49872"/>
    <cellStyle name="Note 3 15 3 2 3 2" xfId="49873"/>
    <cellStyle name="Note 3 15 3 2 4" xfId="49874"/>
    <cellStyle name="Note 3 15 3 2 5" xfId="49875"/>
    <cellStyle name="Note 3 15 3 2 6" xfId="49876"/>
    <cellStyle name="Note 3 15 3 2 7" xfId="49877"/>
    <cellStyle name="Note 3 15 3 2 8" xfId="49878"/>
    <cellStyle name="Note 3 15 3 3" xfId="49879"/>
    <cellStyle name="Note 3 15 3 3 2" xfId="49880"/>
    <cellStyle name="Note 3 15 3 3 2 2" xfId="49881"/>
    <cellStyle name="Note 3 15 3 3 3" xfId="49882"/>
    <cellStyle name="Note 3 15 3 3 4" xfId="49883"/>
    <cellStyle name="Note 3 15 3 4" xfId="49884"/>
    <cellStyle name="Note 3 15 3 4 2" xfId="49885"/>
    <cellStyle name="Note 3 15 3 5" xfId="49886"/>
    <cellStyle name="Note 3 15 3 5 2" xfId="49887"/>
    <cellStyle name="Note 3 15 3 6" xfId="49888"/>
    <cellStyle name="Note 3 15 3 6 2" xfId="49889"/>
    <cellStyle name="Note 3 15 3 7" xfId="49890"/>
    <cellStyle name="Note 3 15 3 8" xfId="49891"/>
    <cellStyle name="Note 3 15 3 9" xfId="49892"/>
    <cellStyle name="Note 3 15 4" xfId="49893"/>
    <cellStyle name="Note 3 15 4 2" xfId="49894"/>
    <cellStyle name="Note 3 15 4 2 2" xfId="49895"/>
    <cellStyle name="Note 3 15 4 2 3" xfId="49896"/>
    <cellStyle name="Note 3 15 4 3" xfId="49897"/>
    <cellStyle name="Note 3 15 4 3 2" xfId="49898"/>
    <cellStyle name="Note 3 15 4 4" xfId="49899"/>
    <cellStyle name="Note 3 15 4 5" xfId="49900"/>
    <cellStyle name="Note 3 15 4 6" xfId="49901"/>
    <cellStyle name="Note 3 15 4 7" xfId="49902"/>
    <cellStyle name="Note 3 15 4 8" xfId="49903"/>
    <cellStyle name="Note 3 15 5" xfId="49904"/>
    <cellStyle name="Note 3 15 5 2" xfId="49905"/>
    <cellStyle name="Note 3 15 5 2 2" xfId="49906"/>
    <cellStyle name="Note 3 15 5 3" xfId="49907"/>
    <cellStyle name="Note 3 15 5 4" xfId="49908"/>
    <cellStyle name="Note 3 15 6" xfId="49909"/>
    <cellStyle name="Note 3 15 6 2" xfId="49910"/>
    <cellStyle name="Note 3 15 7" xfId="49911"/>
    <cellStyle name="Note 3 15 7 2" xfId="49912"/>
    <cellStyle name="Note 3 15 8" xfId="49913"/>
    <cellStyle name="Note 3 15 8 2" xfId="49914"/>
    <cellStyle name="Note 3 15 9" xfId="49915"/>
    <cellStyle name="Note 3 16" xfId="49916"/>
    <cellStyle name="Note 3 16 10" xfId="49917"/>
    <cellStyle name="Note 3 16 11" xfId="49918"/>
    <cellStyle name="Note 3 16 12" xfId="49919"/>
    <cellStyle name="Note 3 16 2" xfId="49920"/>
    <cellStyle name="Note 3 16 2 10" xfId="49921"/>
    <cellStyle name="Note 3 16 2 11" xfId="49922"/>
    <cellStyle name="Note 3 16 2 2" xfId="49923"/>
    <cellStyle name="Note 3 16 2 2 2" xfId="49924"/>
    <cellStyle name="Note 3 16 2 2 2 2" xfId="49925"/>
    <cellStyle name="Note 3 16 2 2 2 3" xfId="49926"/>
    <cellStyle name="Note 3 16 2 2 3" xfId="49927"/>
    <cellStyle name="Note 3 16 2 2 3 2" xfId="49928"/>
    <cellStyle name="Note 3 16 2 2 4" xfId="49929"/>
    <cellStyle name="Note 3 16 2 2 5" xfId="49930"/>
    <cellStyle name="Note 3 16 2 2 6" xfId="49931"/>
    <cellStyle name="Note 3 16 2 2 7" xfId="49932"/>
    <cellStyle name="Note 3 16 2 2 8" xfId="49933"/>
    <cellStyle name="Note 3 16 2 3" xfId="49934"/>
    <cellStyle name="Note 3 16 2 3 2" xfId="49935"/>
    <cellStyle name="Note 3 16 2 3 2 2" xfId="49936"/>
    <cellStyle name="Note 3 16 2 3 3" xfId="49937"/>
    <cellStyle name="Note 3 16 2 3 4" xfId="49938"/>
    <cellStyle name="Note 3 16 2 4" xfId="49939"/>
    <cellStyle name="Note 3 16 2 4 2" xfId="49940"/>
    <cellStyle name="Note 3 16 2 5" xfId="49941"/>
    <cellStyle name="Note 3 16 2 5 2" xfId="49942"/>
    <cellStyle name="Note 3 16 2 6" xfId="49943"/>
    <cellStyle name="Note 3 16 2 6 2" xfId="49944"/>
    <cellStyle name="Note 3 16 2 7" xfId="49945"/>
    <cellStyle name="Note 3 16 2 8" xfId="49946"/>
    <cellStyle name="Note 3 16 2 9" xfId="49947"/>
    <cellStyle name="Note 3 16 3" xfId="49948"/>
    <cellStyle name="Note 3 16 3 2" xfId="49949"/>
    <cellStyle name="Note 3 16 3 2 2" xfId="49950"/>
    <cellStyle name="Note 3 16 3 2 3" xfId="49951"/>
    <cellStyle name="Note 3 16 3 3" xfId="49952"/>
    <cellStyle name="Note 3 16 3 3 2" xfId="49953"/>
    <cellStyle name="Note 3 16 3 4" xfId="49954"/>
    <cellStyle name="Note 3 16 3 5" xfId="49955"/>
    <cellStyle name="Note 3 16 3 6" xfId="49956"/>
    <cellStyle name="Note 3 16 3 7" xfId="49957"/>
    <cellStyle name="Note 3 16 3 8" xfId="49958"/>
    <cellStyle name="Note 3 16 4" xfId="49959"/>
    <cellStyle name="Note 3 16 4 2" xfId="49960"/>
    <cellStyle name="Note 3 16 4 2 2" xfId="49961"/>
    <cellStyle name="Note 3 16 4 3" xfId="49962"/>
    <cellStyle name="Note 3 16 4 4" xfId="49963"/>
    <cellStyle name="Note 3 16 5" xfId="49964"/>
    <cellStyle name="Note 3 16 5 2" xfId="49965"/>
    <cellStyle name="Note 3 16 6" xfId="49966"/>
    <cellStyle name="Note 3 16 6 2" xfId="49967"/>
    <cellStyle name="Note 3 16 7" xfId="49968"/>
    <cellStyle name="Note 3 16 7 2" xfId="49969"/>
    <cellStyle name="Note 3 16 8" xfId="49970"/>
    <cellStyle name="Note 3 16 9" xfId="49971"/>
    <cellStyle name="Note 3 17" xfId="49972"/>
    <cellStyle name="Note 3 17 10" xfId="49973"/>
    <cellStyle name="Note 3 17 11" xfId="49974"/>
    <cellStyle name="Note 3 17 2" xfId="49975"/>
    <cellStyle name="Note 3 17 2 2" xfId="49976"/>
    <cellStyle name="Note 3 17 2 2 2" xfId="49977"/>
    <cellStyle name="Note 3 17 2 2 3" xfId="49978"/>
    <cellStyle name="Note 3 17 2 3" xfId="49979"/>
    <cellStyle name="Note 3 17 2 3 2" xfId="49980"/>
    <cellStyle name="Note 3 17 2 4" xfId="49981"/>
    <cellStyle name="Note 3 17 2 5" xfId="49982"/>
    <cellStyle name="Note 3 17 2 6" xfId="49983"/>
    <cellStyle name="Note 3 17 2 7" xfId="49984"/>
    <cellStyle name="Note 3 17 2 8" xfId="49985"/>
    <cellStyle name="Note 3 17 3" xfId="49986"/>
    <cellStyle name="Note 3 17 3 2" xfId="49987"/>
    <cellStyle name="Note 3 17 3 2 2" xfId="49988"/>
    <cellStyle name="Note 3 17 3 3" xfId="49989"/>
    <cellStyle name="Note 3 17 3 4" xfId="49990"/>
    <cellStyle name="Note 3 17 4" xfId="49991"/>
    <cellStyle name="Note 3 17 4 2" xfId="49992"/>
    <cellStyle name="Note 3 17 5" xfId="49993"/>
    <cellStyle name="Note 3 17 5 2" xfId="49994"/>
    <cellStyle name="Note 3 17 6" xfId="49995"/>
    <cellStyle name="Note 3 17 6 2" xfId="49996"/>
    <cellStyle name="Note 3 17 7" xfId="49997"/>
    <cellStyle name="Note 3 17 8" xfId="49998"/>
    <cellStyle name="Note 3 17 9" xfId="49999"/>
    <cellStyle name="Note 3 18" xfId="50000"/>
    <cellStyle name="Note 3 18 2" xfId="50001"/>
    <cellStyle name="Note 3 18 2 2" xfId="50002"/>
    <cellStyle name="Note 3 18 2 3" xfId="50003"/>
    <cellStyle name="Note 3 18 3" xfId="50004"/>
    <cellStyle name="Note 3 18 3 2" xfId="50005"/>
    <cellStyle name="Note 3 18 4" xfId="50006"/>
    <cellStyle name="Note 3 18 5" xfId="50007"/>
    <cellStyle name="Note 3 18 6" xfId="50008"/>
    <cellStyle name="Note 3 18 7" xfId="50009"/>
    <cellStyle name="Note 3 18 8" xfId="50010"/>
    <cellStyle name="Note 3 19" xfId="50011"/>
    <cellStyle name="Note 3 19 2" xfId="50012"/>
    <cellStyle name="Note 3 19 2 2" xfId="50013"/>
    <cellStyle name="Note 3 19 3" xfId="50014"/>
    <cellStyle name="Note 3 19 4" xfId="50015"/>
    <cellStyle name="Note 3 2" xfId="34165"/>
    <cellStyle name="Note 3 2 2" xfId="34166"/>
    <cellStyle name="Note 3 2 2 2" xfId="38855"/>
    <cellStyle name="Note 3 2 2 3" xfId="38856"/>
    <cellStyle name="Note 3 2 3" xfId="34167"/>
    <cellStyle name="Note 3 2 3 2" xfId="38857"/>
    <cellStyle name="Note 3 2 3 3" xfId="38858"/>
    <cellStyle name="Note 3 2 4" xfId="34168"/>
    <cellStyle name="Note 3 2 4 2" xfId="38859"/>
    <cellStyle name="Note 3 2 4 3" xfId="38860"/>
    <cellStyle name="Note 3 2 5" xfId="38861"/>
    <cellStyle name="Note 3 2 6" xfId="38862"/>
    <cellStyle name="Note 3 20" xfId="50016"/>
    <cellStyle name="Note 3 20 2" xfId="50017"/>
    <cellStyle name="Note 3 21" xfId="50018"/>
    <cellStyle name="Note 3 21 2" xfId="50019"/>
    <cellStyle name="Note 3 22" xfId="50020"/>
    <cellStyle name="Note 3 22 2" xfId="50021"/>
    <cellStyle name="Note 3 23" xfId="50022"/>
    <cellStyle name="Note 3 24" xfId="50023"/>
    <cellStyle name="Note 3 25" xfId="50024"/>
    <cellStyle name="Note 3 26" xfId="50025"/>
    <cellStyle name="Note 3 27" xfId="50026"/>
    <cellStyle name="Note 3 28" xfId="50027"/>
    <cellStyle name="Note 3 3" xfId="34169"/>
    <cellStyle name="Note 3 3 2" xfId="38863"/>
    <cellStyle name="Note 3 3 3" xfId="38864"/>
    <cellStyle name="Note 3 4" xfId="34170"/>
    <cellStyle name="Note 3 4 2" xfId="38865"/>
    <cellStyle name="Note 3 4 3" xfId="38866"/>
    <cellStyle name="Note 3 5" xfId="34171"/>
    <cellStyle name="Note 3 5 2" xfId="38867"/>
    <cellStyle name="Note 3 5 3" xfId="38868"/>
    <cellStyle name="Note 3 6" xfId="34172"/>
    <cellStyle name="Note 3 6 2" xfId="38869"/>
    <cellStyle name="Note 3 6 3" xfId="38870"/>
    <cellStyle name="Note 3 7" xfId="34173"/>
    <cellStyle name="Note 3 7 2" xfId="38871"/>
    <cellStyle name="Note 3 7 3" xfId="38872"/>
    <cellStyle name="Note 3 8" xfId="34174"/>
    <cellStyle name="Note 3 8 2" xfId="38873"/>
    <cellStyle name="Note 3 8 3" xfId="38874"/>
    <cellStyle name="Note 3 9" xfId="38875"/>
    <cellStyle name="Note 4" xfId="34175"/>
    <cellStyle name="Note 4 10" xfId="50028"/>
    <cellStyle name="Note 4 11" xfId="50029"/>
    <cellStyle name="Note 4 11 10" xfId="50030"/>
    <cellStyle name="Note 4 11 11" xfId="50031"/>
    <cellStyle name="Note 4 11 12" xfId="50032"/>
    <cellStyle name="Note 4 11 13" xfId="50033"/>
    <cellStyle name="Note 4 11 2" xfId="50034"/>
    <cellStyle name="Note 4 11 2 10" xfId="50035"/>
    <cellStyle name="Note 4 11 2 11" xfId="50036"/>
    <cellStyle name="Note 4 11 2 12" xfId="50037"/>
    <cellStyle name="Note 4 11 2 2" xfId="50038"/>
    <cellStyle name="Note 4 11 2 2 10" xfId="50039"/>
    <cellStyle name="Note 4 11 2 2 11" xfId="50040"/>
    <cellStyle name="Note 4 11 2 2 2" xfId="50041"/>
    <cellStyle name="Note 4 11 2 2 2 2" xfId="50042"/>
    <cellStyle name="Note 4 11 2 2 2 2 2" xfId="50043"/>
    <cellStyle name="Note 4 11 2 2 2 2 3" xfId="50044"/>
    <cellStyle name="Note 4 11 2 2 2 3" xfId="50045"/>
    <cellStyle name="Note 4 11 2 2 2 3 2" xfId="50046"/>
    <cellStyle name="Note 4 11 2 2 2 4" xfId="50047"/>
    <cellStyle name="Note 4 11 2 2 2 5" xfId="50048"/>
    <cellStyle name="Note 4 11 2 2 2 6" xfId="50049"/>
    <cellStyle name="Note 4 11 2 2 2 7" xfId="50050"/>
    <cellStyle name="Note 4 11 2 2 2 8" xfId="50051"/>
    <cellStyle name="Note 4 11 2 2 3" xfId="50052"/>
    <cellStyle name="Note 4 11 2 2 3 2" xfId="50053"/>
    <cellStyle name="Note 4 11 2 2 3 2 2" xfId="50054"/>
    <cellStyle name="Note 4 11 2 2 3 3" xfId="50055"/>
    <cellStyle name="Note 4 11 2 2 3 4" xfId="50056"/>
    <cellStyle name="Note 4 11 2 2 4" xfId="50057"/>
    <cellStyle name="Note 4 11 2 2 4 2" xfId="50058"/>
    <cellStyle name="Note 4 11 2 2 5" xfId="50059"/>
    <cellStyle name="Note 4 11 2 2 5 2" xfId="50060"/>
    <cellStyle name="Note 4 11 2 2 6" xfId="50061"/>
    <cellStyle name="Note 4 11 2 2 6 2" xfId="50062"/>
    <cellStyle name="Note 4 11 2 2 7" xfId="50063"/>
    <cellStyle name="Note 4 11 2 2 8" xfId="50064"/>
    <cellStyle name="Note 4 11 2 2 9" xfId="50065"/>
    <cellStyle name="Note 4 11 2 3" xfId="50066"/>
    <cellStyle name="Note 4 11 2 3 2" xfId="50067"/>
    <cellStyle name="Note 4 11 2 3 2 2" xfId="50068"/>
    <cellStyle name="Note 4 11 2 3 2 3" xfId="50069"/>
    <cellStyle name="Note 4 11 2 3 3" xfId="50070"/>
    <cellStyle name="Note 4 11 2 3 3 2" xfId="50071"/>
    <cellStyle name="Note 4 11 2 3 4" xfId="50072"/>
    <cellStyle name="Note 4 11 2 3 5" xfId="50073"/>
    <cellStyle name="Note 4 11 2 3 6" xfId="50074"/>
    <cellStyle name="Note 4 11 2 3 7" xfId="50075"/>
    <cellStyle name="Note 4 11 2 3 8" xfId="50076"/>
    <cellStyle name="Note 4 11 2 4" xfId="50077"/>
    <cellStyle name="Note 4 11 2 4 2" xfId="50078"/>
    <cellStyle name="Note 4 11 2 4 2 2" xfId="50079"/>
    <cellStyle name="Note 4 11 2 4 3" xfId="50080"/>
    <cellStyle name="Note 4 11 2 4 4" xfId="50081"/>
    <cellStyle name="Note 4 11 2 5" xfId="50082"/>
    <cellStyle name="Note 4 11 2 5 2" xfId="50083"/>
    <cellStyle name="Note 4 11 2 6" xfId="50084"/>
    <cellStyle name="Note 4 11 2 6 2" xfId="50085"/>
    <cellStyle name="Note 4 11 2 7" xfId="50086"/>
    <cellStyle name="Note 4 11 2 7 2" xfId="50087"/>
    <cellStyle name="Note 4 11 2 8" xfId="50088"/>
    <cellStyle name="Note 4 11 2 9" xfId="50089"/>
    <cellStyle name="Note 4 11 3" xfId="50090"/>
    <cellStyle name="Note 4 11 3 10" xfId="50091"/>
    <cellStyle name="Note 4 11 3 11" xfId="50092"/>
    <cellStyle name="Note 4 11 3 2" xfId="50093"/>
    <cellStyle name="Note 4 11 3 2 2" xfId="50094"/>
    <cellStyle name="Note 4 11 3 2 2 2" xfId="50095"/>
    <cellStyle name="Note 4 11 3 2 2 3" xfId="50096"/>
    <cellStyle name="Note 4 11 3 2 3" xfId="50097"/>
    <cellStyle name="Note 4 11 3 2 3 2" xfId="50098"/>
    <cellStyle name="Note 4 11 3 2 4" xfId="50099"/>
    <cellStyle name="Note 4 11 3 2 5" xfId="50100"/>
    <cellStyle name="Note 4 11 3 2 6" xfId="50101"/>
    <cellStyle name="Note 4 11 3 2 7" xfId="50102"/>
    <cellStyle name="Note 4 11 3 2 8" xfId="50103"/>
    <cellStyle name="Note 4 11 3 3" xfId="50104"/>
    <cellStyle name="Note 4 11 3 3 2" xfId="50105"/>
    <cellStyle name="Note 4 11 3 3 2 2" xfId="50106"/>
    <cellStyle name="Note 4 11 3 3 3" xfId="50107"/>
    <cellStyle name="Note 4 11 3 3 4" xfId="50108"/>
    <cellStyle name="Note 4 11 3 4" xfId="50109"/>
    <cellStyle name="Note 4 11 3 4 2" xfId="50110"/>
    <cellStyle name="Note 4 11 3 5" xfId="50111"/>
    <cellStyle name="Note 4 11 3 5 2" xfId="50112"/>
    <cellStyle name="Note 4 11 3 6" xfId="50113"/>
    <cellStyle name="Note 4 11 3 6 2" xfId="50114"/>
    <cellStyle name="Note 4 11 3 7" xfId="50115"/>
    <cellStyle name="Note 4 11 3 8" xfId="50116"/>
    <cellStyle name="Note 4 11 3 9" xfId="50117"/>
    <cellStyle name="Note 4 11 4" xfId="50118"/>
    <cellStyle name="Note 4 11 4 2" xfId="50119"/>
    <cellStyle name="Note 4 11 4 2 2" xfId="50120"/>
    <cellStyle name="Note 4 11 4 2 3" xfId="50121"/>
    <cellStyle name="Note 4 11 4 3" xfId="50122"/>
    <cellStyle name="Note 4 11 4 3 2" xfId="50123"/>
    <cellStyle name="Note 4 11 4 4" xfId="50124"/>
    <cellStyle name="Note 4 11 4 5" xfId="50125"/>
    <cellStyle name="Note 4 11 4 6" xfId="50126"/>
    <cellStyle name="Note 4 11 4 7" xfId="50127"/>
    <cellStyle name="Note 4 11 4 8" xfId="50128"/>
    <cellStyle name="Note 4 11 5" xfId="50129"/>
    <cellStyle name="Note 4 11 5 2" xfId="50130"/>
    <cellStyle name="Note 4 11 5 2 2" xfId="50131"/>
    <cellStyle name="Note 4 11 5 3" xfId="50132"/>
    <cellStyle name="Note 4 11 5 4" xfId="50133"/>
    <cellStyle name="Note 4 11 6" xfId="50134"/>
    <cellStyle name="Note 4 11 6 2" xfId="50135"/>
    <cellStyle name="Note 4 11 7" xfId="50136"/>
    <cellStyle name="Note 4 11 7 2" xfId="50137"/>
    <cellStyle name="Note 4 11 8" xfId="50138"/>
    <cellStyle name="Note 4 11 8 2" xfId="50139"/>
    <cellStyle name="Note 4 11 9" xfId="50140"/>
    <cellStyle name="Note 4 12" xfId="50141"/>
    <cellStyle name="Note 4 12 10" xfId="50142"/>
    <cellStyle name="Note 4 12 11" xfId="50143"/>
    <cellStyle name="Note 4 12 12" xfId="50144"/>
    <cellStyle name="Note 4 12 2" xfId="50145"/>
    <cellStyle name="Note 4 12 2 10" xfId="50146"/>
    <cellStyle name="Note 4 12 2 11" xfId="50147"/>
    <cellStyle name="Note 4 12 2 2" xfId="50148"/>
    <cellStyle name="Note 4 12 2 2 2" xfId="50149"/>
    <cellStyle name="Note 4 12 2 2 2 2" xfId="50150"/>
    <cellStyle name="Note 4 12 2 2 2 3" xfId="50151"/>
    <cellStyle name="Note 4 12 2 2 3" xfId="50152"/>
    <cellStyle name="Note 4 12 2 2 3 2" xfId="50153"/>
    <cellStyle name="Note 4 12 2 2 4" xfId="50154"/>
    <cellStyle name="Note 4 12 2 2 5" xfId="50155"/>
    <cellStyle name="Note 4 12 2 2 6" xfId="50156"/>
    <cellStyle name="Note 4 12 2 2 7" xfId="50157"/>
    <cellStyle name="Note 4 12 2 2 8" xfId="50158"/>
    <cellStyle name="Note 4 12 2 3" xfId="50159"/>
    <cellStyle name="Note 4 12 2 3 2" xfId="50160"/>
    <cellStyle name="Note 4 12 2 3 2 2" xfId="50161"/>
    <cellStyle name="Note 4 12 2 3 3" xfId="50162"/>
    <cellStyle name="Note 4 12 2 3 4" xfId="50163"/>
    <cellStyle name="Note 4 12 2 4" xfId="50164"/>
    <cellStyle name="Note 4 12 2 4 2" xfId="50165"/>
    <cellStyle name="Note 4 12 2 5" xfId="50166"/>
    <cellStyle name="Note 4 12 2 5 2" xfId="50167"/>
    <cellStyle name="Note 4 12 2 6" xfId="50168"/>
    <cellStyle name="Note 4 12 2 6 2" xfId="50169"/>
    <cellStyle name="Note 4 12 2 7" xfId="50170"/>
    <cellStyle name="Note 4 12 2 8" xfId="50171"/>
    <cellStyle name="Note 4 12 2 9" xfId="50172"/>
    <cellStyle name="Note 4 12 3" xfId="50173"/>
    <cellStyle name="Note 4 12 3 2" xfId="50174"/>
    <cellStyle name="Note 4 12 3 2 2" xfId="50175"/>
    <cellStyle name="Note 4 12 3 2 3" xfId="50176"/>
    <cellStyle name="Note 4 12 3 3" xfId="50177"/>
    <cellStyle name="Note 4 12 3 3 2" xfId="50178"/>
    <cellStyle name="Note 4 12 3 4" xfId="50179"/>
    <cellStyle name="Note 4 12 3 5" xfId="50180"/>
    <cellStyle name="Note 4 12 3 6" xfId="50181"/>
    <cellStyle name="Note 4 12 3 7" xfId="50182"/>
    <cellStyle name="Note 4 12 3 8" xfId="50183"/>
    <cellStyle name="Note 4 12 4" xfId="50184"/>
    <cellStyle name="Note 4 12 4 2" xfId="50185"/>
    <cellStyle name="Note 4 12 4 2 2" xfId="50186"/>
    <cellStyle name="Note 4 12 4 3" xfId="50187"/>
    <cellStyle name="Note 4 12 4 4" xfId="50188"/>
    <cellStyle name="Note 4 12 5" xfId="50189"/>
    <cellStyle name="Note 4 12 5 2" xfId="50190"/>
    <cellStyle name="Note 4 12 6" xfId="50191"/>
    <cellStyle name="Note 4 12 6 2" xfId="50192"/>
    <cellStyle name="Note 4 12 7" xfId="50193"/>
    <cellStyle name="Note 4 12 7 2" xfId="50194"/>
    <cellStyle name="Note 4 12 8" xfId="50195"/>
    <cellStyle name="Note 4 12 9" xfId="50196"/>
    <cellStyle name="Note 4 13" xfId="50197"/>
    <cellStyle name="Note 4 13 10" xfId="50198"/>
    <cellStyle name="Note 4 13 11" xfId="50199"/>
    <cellStyle name="Note 4 13 2" xfId="50200"/>
    <cellStyle name="Note 4 13 2 2" xfId="50201"/>
    <cellStyle name="Note 4 13 2 2 2" xfId="50202"/>
    <cellStyle name="Note 4 13 2 2 3" xfId="50203"/>
    <cellStyle name="Note 4 13 2 3" xfId="50204"/>
    <cellStyle name="Note 4 13 2 3 2" xfId="50205"/>
    <cellStyle name="Note 4 13 2 4" xfId="50206"/>
    <cellStyle name="Note 4 13 2 5" xfId="50207"/>
    <cellStyle name="Note 4 13 2 6" xfId="50208"/>
    <cellStyle name="Note 4 13 2 7" xfId="50209"/>
    <cellStyle name="Note 4 13 2 8" xfId="50210"/>
    <cellStyle name="Note 4 13 3" xfId="50211"/>
    <cellStyle name="Note 4 13 3 2" xfId="50212"/>
    <cellStyle name="Note 4 13 3 2 2" xfId="50213"/>
    <cellStyle name="Note 4 13 3 3" xfId="50214"/>
    <cellStyle name="Note 4 13 3 4" xfId="50215"/>
    <cellStyle name="Note 4 13 4" xfId="50216"/>
    <cellStyle name="Note 4 13 4 2" xfId="50217"/>
    <cellStyle name="Note 4 13 5" xfId="50218"/>
    <cellStyle name="Note 4 13 5 2" xfId="50219"/>
    <cellStyle name="Note 4 13 6" xfId="50220"/>
    <cellStyle name="Note 4 13 6 2" xfId="50221"/>
    <cellStyle name="Note 4 13 7" xfId="50222"/>
    <cellStyle name="Note 4 13 8" xfId="50223"/>
    <cellStyle name="Note 4 13 9" xfId="50224"/>
    <cellStyle name="Note 4 14" xfId="50225"/>
    <cellStyle name="Note 4 14 2" xfId="50226"/>
    <cellStyle name="Note 4 14 2 2" xfId="50227"/>
    <cellStyle name="Note 4 14 2 3" xfId="50228"/>
    <cellStyle name="Note 4 14 3" xfId="50229"/>
    <cellStyle name="Note 4 14 3 2" xfId="50230"/>
    <cellStyle name="Note 4 14 4" xfId="50231"/>
    <cellStyle name="Note 4 14 5" xfId="50232"/>
    <cellStyle name="Note 4 14 6" xfId="50233"/>
    <cellStyle name="Note 4 14 7" xfId="50234"/>
    <cellStyle name="Note 4 14 8" xfId="50235"/>
    <cellStyle name="Note 4 15" xfId="50236"/>
    <cellStyle name="Note 4 15 2" xfId="50237"/>
    <cellStyle name="Note 4 15 2 2" xfId="50238"/>
    <cellStyle name="Note 4 15 3" xfId="50239"/>
    <cellStyle name="Note 4 15 4" xfId="50240"/>
    <cellStyle name="Note 4 16" xfId="50241"/>
    <cellStyle name="Note 4 16 2" xfId="50242"/>
    <cellStyle name="Note 4 17" xfId="50243"/>
    <cellStyle name="Note 4 17 2" xfId="50244"/>
    <cellStyle name="Note 4 18" xfId="50245"/>
    <cellStyle name="Note 4 18 2" xfId="50246"/>
    <cellStyle name="Note 4 19" xfId="50247"/>
    <cellStyle name="Note 4 2" xfId="34176"/>
    <cellStyle name="Note 4 2 2" xfId="34177"/>
    <cellStyle name="Note 4 2 2 2" xfId="38876"/>
    <cellStyle name="Note 4 2 2 3" xfId="38877"/>
    <cellStyle name="Note 4 2 3" xfId="38878"/>
    <cellStyle name="Note 4 2 4" xfId="38879"/>
    <cellStyle name="Note 4 20" xfId="50248"/>
    <cellStyle name="Note 4 21" xfId="50249"/>
    <cellStyle name="Note 4 22" xfId="50250"/>
    <cellStyle name="Note 4 23" xfId="50251"/>
    <cellStyle name="Note 4 24" xfId="50252"/>
    <cellStyle name="Note 4 3" xfId="34178"/>
    <cellStyle name="Note 4 3 2" xfId="38880"/>
    <cellStyle name="Note 4 3 3" xfId="38881"/>
    <cellStyle name="Note 4 4" xfId="34179"/>
    <cellStyle name="Note 4 4 2" xfId="38882"/>
    <cellStyle name="Note 4 4 3" xfId="38883"/>
    <cellStyle name="Note 4 5" xfId="34180"/>
    <cellStyle name="Note 4 5 2" xfId="38884"/>
    <cellStyle name="Note 4 5 3" xfId="38885"/>
    <cellStyle name="Note 4 6" xfId="38886"/>
    <cellStyle name="Note 4 7" xfId="38887"/>
    <cellStyle name="Note 4 8" xfId="50253"/>
    <cellStyle name="Note 4 8 10" xfId="50254"/>
    <cellStyle name="Note 4 8 11" xfId="50255"/>
    <cellStyle name="Note 4 8 12" xfId="50256"/>
    <cellStyle name="Note 4 8 13" xfId="50257"/>
    <cellStyle name="Note 4 8 14" xfId="50258"/>
    <cellStyle name="Note 4 8 2" xfId="50259"/>
    <cellStyle name="Note 4 8 2 10" xfId="50260"/>
    <cellStyle name="Note 4 8 2 11" xfId="50261"/>
    <cellStyle name="Note 4 8 2 12" xfId="50262"/>
    <cellStyle name="Note 4 8 2 13" xfId="50263"/>
    <cellStyle name="Note 4 8 2 2" xfId="50264"/>
    <cellStyle name="Note 4 8 2 2 10" xfId="50265"/>
    <cellStyle name="Note 4 8 2 2 11" xfId="50266"/>
    <cellStyle name="Note 4 8 2 2 12" xfId="50267"/>
    <cellStyle name="Note 4 8 2 2 2" xfId="50268"/>
    <cellStyle name="Note 4 8 2 2 2 10" xfId="50269"/>
    <cellStyle name="Note 4 8 2 2 2 11" xfId="50270"/>
    <cellStyle name="Note 4 8 2 2 2 2" xfId="50271"/>
    <cellStyle name="Note 4 8 2 2 2 2 2" xfId="50272"/>
    <cellStyle name="Note 4 8 2 2 2 2 2 2" xfId="50273"/>
    <cellStyle name="Note 4 8 2 2 2 2 2 3" xfId="50274"/>
    <cellStyle name="Note 4 8 2 2 2 2 3" xfId="50275"/>
    <cellStyle name="Note 4 8 2 2 2 2 3 2" xfId="50276"/>
    <cellStyle name="Note 4 8 2 2 2 2 4" xfId="50277"/>
    <cellStyle name="Note 4 8 2 2 2 2 5" xfId="50278"/>
    <cellStyle name="Note 4 8 2 2 2 2 6" xfId="50279"/>
    <cellStyle name="Note 4 8 2 2 2 2 7" xfId="50280"/>
    <cellStyle name="Note 4 8 2 2 2 2 8" xfId="50281"/>
    <cellStyle name="Note 4 8 2 2 2 3" xfId="50282"/>
    <cellStyle name="Note 4 8 2 2 2 3 2" xfId="50283"/>
    <cellStyle name="Note 4 8 2 2 2 3 2 2" xfId="50284"/>
    <cellStyle name="Note 4 8 2 2 2 3 3" xfId="50285"/>
    <cellStyle name="Note 4 8 2 2 2 3 4" xfId="50286"/>
    <cellStyle name="Note 4 8 2 2 2 4" xfId="50287"/>
    <cellStyle name="Note 4 8 2 2 2 4 2" xfId="50288"/>
    <cellStyle name="Note 4 8 2 2 2 5" xfId="50289"/>
    <cellStyle name="Note 4 8 2 2 2 5 2" xfId="50290"/>
    <cellStyle name="Note 4 8 2 2 2 6" xfId="50291"/>
    <cellStyle name="Note 4 8 2 2 2 6 2" xfId="50292"/>
    <cellStyle name="Note 4 8 2 2 2 7" xfId="50293"/>
    <cellStyle name="Note 4 8 2 2 2 8" xfId="50294"/>
    <cellStyle name="Note 4 8 2 2 2 9" xfId="50295"/>
    <cellStyle name="Note 4 8 2 2 3" xfId="50296"/>
    <cellStyle name="Note 4 8 2 2 3 2" xfId="50297"/>
    <cellStyle name="Note 4 8 2 2 3 2 2" xfId="50298"/>
    <cellStyle name="Note 4 8 2 2 3 2 3" xfId="50299"/>
    <cellStyle name="Note 4 8 2 2 3 3" xfId="50300"/>
    <cellStyle name="Note 4 8 2 2 3 3 2" xfId="50301"/>
    <cellStyle name="Note 4 8 2 2 3 4" xfId="50302"/>
    <cellStyle name="Note 4 8 2 2 3 5" xfId="50303"/>
    <cellStyle name="Note 4 8 2 2 3 6" xfId="50304"/>
    <cellStyle name="Note 4 8 2 2 3 7" xfId="50305"/>
    <cellStyle name="Note 4 8 2 2 3 8" xfId="50306"/>
    <cellStyle name="Note 4 8 2 2 4" xfId="50307"/>
    <cellStyle name="Note 4 8 2 2 4 2" xfId="50308"/>
    <cellStyle name="Note 4 8 2 2 4 2 2" xfId="50309"/>
    <cellStyle name="Note 4 8 2 2 4 3" xfId="50310"/>
    <cellStyle name="Note 4 8 2 2 4 4" xfId="50311"/>
    <cellStyle name="Note 4 8 2 2 5" xfId="50312"/>
    <cellStyle name="Note 4 8 2 2 5 2" xfId="50313"/>
    <cellStyle name="Note 4 8 2 2 6" xfId="50314"/>
    <cellStyle name="Note 4 8 2 2 6 2" xfId="50315"/>
    <cellStyle name="Note 4 8 2 2 7" xfId="50316"/>
    <cellStyle name="Note 4 8 2 2 7 2" xfId="50317"/>
    <cellStyle name="Note 4 8 2 2 8" xfId="50318"/>
    <cellStyle name="Note 4 8 2 2 9" xfId="50319"/>
    <cellStyle name="Note 4 8 2 3" xfId="50320"/>
    <cellStyle name="Note 4 8 2 3 10" xfId="50321"/>
    <cellStyle name="Note 4 8 2 3 11" xfId="50322"/>
    <cellStyle name="Note 4 8 2 3 2" xfId="50323"/>
    <cellStyle name="Note 4 8 2 3 2 2" xfId="50324"/>
    <cellStyle name="Note 4 8 2 3 2 2 2" xfId="50325"/>
    <cellStyle name="Note 4 8 2 3 2 2 3" xfId="50326"/>
    <cellStyle name="Note 4 8 2 3 2 3" xfId="50327"/>
    <cellStyle name="Note 4 8 2 3 2 3 2" xfId="50328"/>
    <cellStyle name="Note 4 8 2 3 2 4" xfId="50329"/>
    <cellStyle name="Note 4 8 2 3 2 5" xfId="50330"/>
    <cellStyle name="Note 4 8 2 3 2 6" xfId="50331"/>
    <cellStyle name="Note 4 8 2 3 2 7" xfId="50332"/>
    <cellStyle name="Note 4 8 2 3 2 8" xfId="50333"/>
    <cellStyle name="Note 4 8 2 3 3" xfId="50334"/>
    <cellStyle name="Note 4 8 2 3 3 2" xfId="50335"/>
    <cellStyle name="Note 4 8 2 3 3 2 2" xfId="50336"/>
    <cellStyle name="Note 4 8 2 3 3 3" xfId="50337"/>
    <cellStyle name="Note 4 8 2 3 3 4" xfId="50338"/>
    <cellStyle name="Note 4 8 2 3 4" xfId="50339"/>
    <cellStyle name="Note 4 8 2 3 4 2" xfId="50340"/>
    <cellStyle name="Note 4 8 2 3 5" xfId="50341"/>
    <cellStyle name="Note 4 8 2 3 5 2" xfId="50342"/>
    <cellStyle name="Note 4 8 2 3 6" xfId="50343"/>
    <cellStyle name="Note 4 8 2 3 6 2" xfId="50344"/>
    <cellStyle name="Note 4 8 2 3 7" xfId="50345"/>
    <cellStyle name="Note 4 8 2 3 8" xfId="50346"/>
    <cellStyle name="Note 4 8 2 3 9" xfId="50347"/>
    <cellStyle name="Note 4 8 2 4" xfId="50348"/>
    <cellStyle name="Note 4 8 2 4 2" xfId="50349"/>
    <cellStyle name="Note 4 8 2 4 2 2" xfId="50350"/>
    <cellStyle name="Note 4 8 2 4 2 3" xfId="50351"/>
    <cellStyle name="Note 4 8 2 4 3" xfId="50352"/>
    <cellStyle name="Note 4 8 2 4 3 2" xfId="50353"/>
    <cellStyle name="Note 4 8 2 4 4" xfId="50354"/>
    <cellStyle name="Note 4 8 2 4 5" xfId="50355"/>
    <cellStyle name="Note 4 8 2 4 6" xfId="50356"/>
    <cellStyle name="Note 4 8 2 4 7" xfId="50357"/>
    <cellStyle name="Note 4 8 2 4 8" xfId="50358"/>
    <cellStyle name="Note 4 8 2 5" xfId="50359"/>
    <cellStyle name="Note 4 8 2 5 2" xfId="50360"/>
    <cellStyle name="Note 4 8 2 5 2 2" xfId="50361"/>
    <cellStyle name="Note 4 8 2 5 3" xfId="50362"/>
    <cellStyle name="Note 4 8 2 5 4" xfId="50363"/>
    <cellStyle name="Note 4 8 2 6" xfId="50364"/>
    <cellStyle name="Note 4 8 2 6 2" xfId="50365"/>
    <cellStyle name="Note 4 8 2 7" xfId="50366"/>
    <cellStyle name="Note 4 8 2 7 2" xfId="50367"/>
    <cellStyle name="Note 4 8 2 8" xfId="50368"/>
    <cellStyle name="Note 4 8 2 8 2" xfId="50369"/>
    <cellStyle name="Note 4 8 2 9" xfId="50370"/>
    <cellStyle name="Note 4 8 3" xfId="50371"/>
    <cellStyle name="Note 4 8 3 10" xfId="50372"/>
    <cellStyle name="Note 4 8 3 11" xfId="50373"/>
    <cellStyle name="Note 4 8 3 12" xfId="50374"/>
    <cellStyle name="Note 4 8 3 2" xfId="50375"/>
    <cellStyle name="Note 4 8 3 2 10" xfId="50376"/>
    <cellStyle name="Note 4 8 3 2 11" xfId="50377"/>
    <cellStyle name="Note 4 8 3 2 2" xfId="50378"/>
    <cellStyle name="Note 4 8 3 2 2 2" xfId="50379"/>
    <cellStyle name="Note 4 8 3 2 2 2 2" xfId="50380"/>
    <cellStyle name="Note 4 8 3 2 2 2 3" xfId="50381"/>
    <cellStyle name="Note 4 8 3 2 2 3" xfId="50382"/>
    <cellStyle name="Note 4 8 3 2 2 3 2" xfId="50383"/>
    <cellStyle name="Note 4 8 3 2 2 4" xfId="50384"/>
    <cellStyle name="Note 4 8 3 2 2 5" xfId="50385"/>
    <cellStyle name="Note 4 8 3 2 2 6" xfId="50386"/>
    <cellStyle name="Note 4 8 3 2 2 7" xfId="50387"/>
    <cellStyle name="Note 4 8 3 2 2 8" xfId="50388"/>
    <cellStyle name="Note 4 8 3 2 3" xfId="50389"/>
    <cellStyle name="Note 4 8 3 2 3 2" xfId="50390"/>
    <cellStyle name="Note 4 8 3 2 3 2 2" xfId="50391"/>
    <cellStyle name="Note 4 8 3 2 3 3" xfId="50392"/>
    <cellStyle name="Note 4 8 3 2 3 4" xfId="50393"/>
    <cellStyle name="Note 4 8 3 2 4" xfId="50394"/>
    <cellStyle name="Note 4 8 3 2 4 2" xfId="50395"/>
    <cellStyle name="Note 4 8 3 2 5" xfId="50396"/>
    <cellStyle name="Note 4 8 3 2 5 2" xfId="50397"/>
    <cellStyle name="Note 4 8 3 2 6" xfId="50398"/>
    <cellStyle name="Note 4 8 3 2 6 2" xfId="50399"/>
    <cellStyle name="Note 4 8 3 2 7" xfId="50400"/>
    <cellStyle name="Note 4 8 3 2 8" xfId="50401"/>
    <cellStyle name="Note 4 8 3 2 9" xfId="50402"/>
    <cellStyle name="Note 4 8 3 3" xfId="50403"/>
    <cellStyle name="Note 4 8 3 3 2" xfId="50404"/>
    <cellStyle name="Note 4 8 3 3 2 2" xfId="50405"/>
    <cellStyle name="Note 4 8 3 3 2 3" xfId="50406"/>
    <cellStyle name="Note 4 8 3 3 3" xfId="50407"/>
    <cellStyle name="Note 4 8 3 3 3 2" xfId="50408"/>
    <cellStyle name="Note 4 8 3 3 4" xfId="50409"/>
    <cellStyle name="Note 4 8 3 3 5" xfId="50410"/>
    <cellStyle name="Note 4 8 3 3 6" xfId="50411"/>
    <cellStyle name="Note 4 8 3 3 7" xfId="50412"/>
    <cellStyle name="Note 4 8 3 3 8" xfId="50413"/>
    <cellStyle name="Note 4 8 3 4" xfId="50414"/>
    <cellStyle name="Note 4 8 3 4 2" xfId="50415"/>
    <cellStyle name="Note 4 8 3 4 2 2" xfId="50416"/>
    <cellStyle name="Note 4 8 3 4 3" xfId="50417"/>
    <cellStyle name="Note 4 8 3 4 4" xfId="50418"/>
    <cellStyle name="Note 4 8 3 5" xfId="50419"/>
    <cellStyle name="Note 4 8 3 5 2" xfId="50420"/>
    <cellStyle name="Note 4 8 3 6" xfId="50421"/>
    <cellStyle name="Note 4 8 3 6 2" xfId="50422"/>
    <cellStyle name="Note 4 8 3 7" xfId="50423"/>
    <cellStyle name="Note 4 8 3 7 2" xfId="50424"/>
    <cellStyle name="Note 4 8 3 8" xfId="50425"/>
    <cellStyle name="Note 4 8 3 9" xfId="50426"/>
    <cellStyle name="Note 4 8 4" xfId="50427"/>
    <cellStyle name="Note 4 8 4 10" xfId="50428"/>
    <cellStyle name="Note 4 8 4 11" xfId="50429"/>
    <cellStyle name="Note 4 8 4 2" xfId="50430"/>
    <cellStyle name="Note 4 8 4 2 2" xfId="50431"/>
    <cellStyle name="Note 4 8 4 2 2 2" xfId="50432"/>
    <cellStyle name="Note 4 8 4 2 2 3" xfId="50433"/>
    <cellStyle name="Note 4 8 4 2 3" xfId="50434"/>
    <cellStyle name="Note 4 8 4 2 3 2" xfId="50435"/>
    <cellStyle name="Note 4 8 4 2 4" xfId="50436"/>
    <cellStyle name="Note 4 8 4 2 5" xfId="50437"/>
    <cellStyle name="Note 4 8 4 2 6" xfId="50438"/>
    <cellStyle name="Note 4 8 4 2 7" xfId="50439"/>
    <cellStyle name="Note 4 8 4 2 8" xfId="50440"/>
    <cellStyle name="Note 4 8 4 3" xfId="50441"/>
    <cellStyle name="Note 4 8 4 3 2" xfId="50442"/>
    <cellStyle name="Note 4 8 4 3 2 2" xfId="50443"/>
    <cellStyle name="Note 4 8 4 3 3" xfId="50444"/>
    <cellStyle name="Note 4 8 4 3 4" xfId="50445"/>
    <cellStyle name="Note 4 8 4 4" xfId="50446"/>
    <cellStyle name="Note 4 8 4 4 2" xfId="50447"/>
    <cellStyle name="Note 4 8 4 5" xfId="50448"/>
    <cellStyle name="Note 4 8 4 5 2" xfId="50449"/>
    <cellStyle name="Note 4 8 4 6" xfId="50450"/>
    <cellStyle name="Note 4 8 4 6 2" xfId="50451"/>
    <cellStyle name="Note 4 8 4 7" xfId="50452"/>
    <cellStyle name="Note 4 8 4 8" xfId="50453"/>
    <cellStyle name="Note 4 8 4 9" xfId="50454"/>
    <cellStyle name="Note 4 8 5" xfId="50455"/>
    <cellStyle name="Note 4 8 5 2" xfId="50456"/>
    <cellStyle name="Note 4 8 5 2 2" xfId="50457"/>
    <cellStyle name="Note 4 8 5 2 3" xfId="50458"/>
    <cellStyle name="Note 4 8 5 3" xfId="50459"/>
    <cellStyle name="Note 4 8 5 3 2" xfId="50460"/>
    <cellStyle name="Note 4 8 5 4" xfId="50461"/>
    <cellStyle name="Note 4 8 5 5" xfId="50462"/>
    <cellStyle name="Note 4 8 5 6" xfId="50463"/>
    <cellStyle name="Note 4 8 5 7" xfId="50464"/>
    <cellStyle name="Note 4 8 5 8" xfId="50465"/>
    <cellStyle name="Note 4 8 6" xfId="50466"/>
    <cellStyle name="Note 4 8 6 2" xfId="50467"/>
    <cellStyle name="Note 4 8 6 2 2" xfId="50468"/>
    <cellStyle name="Note 4 8 6 3" xfId="50469"/>
    <cellStyle name="Note 4 8 6 4" xfId="50470"/>
    <cellStyle name="Note 4 8 7" xfId="50471"/>
    <cellStyle name="Note 4 8 7 2" xfId="50472"/>
    <cellStyle name="Note 4 8 8" xfId="50473"/>
    <cellStyle name="Note 4 8 8 2" xfId="50474"/>
    <cellStyle name="Note 4 8 9" xfId="50475"/>
    <cellStyle name="Note 4 8 9 2" xfId="50476"/>
    <cellStyle name="Note 4 9" xfId="50477"/>
    <cellStyle name="Note 5" xfId="34181"/>
    <cellStyle name="Note 5 10" xfId="50478"/>
    <cellStyle name="Note 5 11" xfId="50479"/>
    <cellStyle name="Note 5 11 10" xfId="50480"/>
    <cellStyle name="Note 5 11 11" xfId="50481"/>
    <cellStyle name="Note 5 11 12" xfId="50482"/>
    <cellStyle name="Note 5 11 13" xfId="50483"/>
    <cellStyle name="Note 5 11 2" xfId="50484"/>
    <cellStyle name="Note 5 11 2 10" xfId="50485"/>
    <cellStyle name="Note 5 11 2 11" xfId="50486"/>
    <cellStyle name="Note 5 11 2 12" xfId="50487"/>
    <cellStyle name="Note 5 11 2 2" xfId="50488"/>
    <cellStyle name="Note 5 11 2 2 10" xfId="50489"/>
    <cellStyle name="Note 5 11 2 2 11" xfId="50490"/>
    <cellStyle name="Note 5 11 2 2 2" xfId="50491"/>
    <cellStyle name="Note 5 11 2 2 2 2" xfId="50492"/>
    <cellStyle name="Note 5 11 2 2 2 2 2" xfId="50493"/>
    <cellStyle name="Note 5 11 2 2 2 2 3" xfId="50494"/>
    <cellStyle name="Note 5 11 2 2 2 3" xfId="50495"/>
    <cellStyle name="Note 5 11 2 2 2 3 2" xfId="50496"/>
    <cellStyle name="Note 5 11 2 2 2 4" xfId="50497"/>
    <cellStyle name="Note 5 11 2 2 2 5" xfId="50498"/>
    <cellStyle name="Note 5 11 2 2 2 6" xfId="50499"/>
    <cellStyle name="Note 5 11 2 2 2 7" xfId="50500"/>
    <cellStyle name="Note 5 11 2 2 2 8" xfId="50501"/>
    <cellStyle name="Note 5 11 2 2 3" xfId="50502"/>
    <cellStyle name="Note 5 11 2 2 3 2" xfId="50503"/>
    <cellStyle name="Note 5 11 2 2 3 2 2" xfId="50504"/>
    <cellStyle name="Note 5 11 2 2 3 3" xfId="50505"/>
    <cellStyle name="Note 5 11 2 2 3 4" xfId="50506"/>
    <cellStyle name="Note 5 11 2 2 4" xfId="50507"/>
    <cellStyle name="Note 5 11 2 2 4 2" xfId="50508"/>
    <cellStyle name="Note 5 11 2 2 5" xfId="50509"/>
    <cellStyle name="Note 5 11 2 2 5 2" xfId="50510"/>
    <cellStyle name="Note 5 11 2 2 6" xfId="50511"/>
    <cellStyle name="Note 5 11 2 2 6 2" xfId="50512"/>
    <cellStyle name="Note 5 11 2 2 7" xfId="50513"/>
    <cellStyle name="Note 5 11 2 2 8" xfId="50514"/>
    <cellStyle name="Note 5 11 2 2 9" xfId="50515"/>
    <cellStyle name="Note 5 11 2 3" xfId="50516"/>
    <cellStyle name="Note 5 11 2 3 2" xfId="50517"/>
    <cellStyle name="Note 5 11 2 3 2 2" xfId="50518"/>
    <cellStyle name="Note 5 11 2 3 2 3" xfId="50519"/>
    <cellStyle name="Note 5 11 2 3 3" xfId="50520"/>
    <cellStyle name="Note 5 11 2 3 3 2" xfId="50521"/>
    <cellStyle name="Note 5 11 2 3 4" xfId="50522"/>
    <cellStyle name="Note 5 11 2 3 5" xfId="50523"/>
    <cellStyle name="Note 5 11 2 3 6" xfId="50524"/>
    <cellStyle name="Note 5 11 2 3 7" xfId="50525"/>
    <cellStyle name="Note 5 11 2 3 8" xfId="50526"/>
    <cellStyle name="Note 5 11 2 4" xfId="50527"/>
    <cellStyle name="Note 5 11 2 4 2" xfId="50528"/>
    <cellStyle name="Note 5 11 2 4 2 2" xfId="50529"/>
    <cellStyle name="Note 5 11 2 4 3" xfId="50530"/>
    <cellStyle name="Note 5 11 2 4 4" xfId="50531"/>
    <cellStyle name="Note 5 11 2 5" xfId="50532"/>
    <cellStyle name="Note 5 11 2 5 2" xfId="50533"/>
    <cellStyle name="Note 5 11 2 6" xfId="50534"/>
    <cellStyle name="Note 5 11 2 6 2" xfId="50535"/>
    <cellStyle name="Note 5 11 2 7" xfId="50536"/>
    <cellStyle name="Note 5 11 2 7 2" xfId="50537"/>
    <cellStyle name="Note 5 11 2 8" xfId="50538"/>
    <cellStyle name="Note 5 11 2 9" xfId="50539"/>
    <cellStyle name="Note 5 11 3" xfId="50540"/>
    <cellStyle name="Note 5 11 3 10" xfId="50541"/>
    <cellStyle name="Note 5 11 3 11" xfId="50542"/>
    <cellStyle name="Note 5 11 3 2" xfId="50543"/>
    <cellStyle name="Note 5 11 3 2 2" xfId="50544"/>
    <cellStyle name="Note 5 11 3 2 2 2" xfId="50545"/>
    <cellStyle name="Note 5 11 3 2 2 3" xfId="50546"/>
    <cellStyle name="Note 5 11 3 2 3" xfId="50547"/>
    <cellStyle name="Note 5 11 3 2 3 2" xfId="50548"/>
    <cellStyle name="Note 5 11 3 2 4" xfId="50549"/>
    <cellStyle name="Note 5 11 3 2 5" xfId="50550"/>
    <cellStyle name="Note 5 11 3 2 6" xfId="50551"/>
    <cellStyle name="Note 5 11 3 2 7" xfId="50552"/>
    <cellStyle name="Note 5 11 3 2 8" xfId="50553"/>
    <cellStyle name="Note 5 11 3 3" xfId="50554"/>
    <cellStyle name="Note 5 11 3 3 2" xfId="50555"/>
    <cellStyle name="Note 5 11 3 3 2 2" xfId="50556"/>
    <cellStyle name="Note 5 11 3 3 3" xfId="50557"/>
    <cellStyle name="Note 5 11 3 3 4" xfId="50558"/>
    <cellStyle name="Note 5 11 3 4" xfId="50559"/>
    <cellStyle name="Note 5 11 3 4 2" xfId="50560"/>
    <cellStyle name="Note 5 11 3 5" xfId="50561"/>
    <cellStyle name="Note 5 11 3 5 2" xfId="50562"/>
    <cellStyle name="Note 5 11 3 6" xfId="50563"/>
    <cellStyle name="Note 5 11 3 6 2" xfId="50564"/>
    <cellStyle name="Note 5 11 3 7" xfId="50565"/>
    <cellStyle name="Note 5 11 3 8" xfId="50566"/>
    <cellStyle name="Note 5 11 3 9" xfId="50567"/>
    <cellStyle name="Note 5 11 4" xfId="50568"/>
    <cellStyle name="Note 5 11 4 2" xfId="50569"/>
    <cellStyle name="Note 5 11 4 2 2" xfId="50570"/>
    <cellStyle name="Note 5 11 4 2 3" xfId="50571"/>
    <cellStyle name="Note 5 11 4 3" xfId="50572"/>
    <cellStyle name="Note 5 11 4 3 2" xfId="50573"/>
    <cellStyle name="Note 5 11 4 4" xfId="50574"/>
    <cellStyle name="Note 5 11 4 5" xfId="50575"/>
    <cellStyle name="Note 5 11 4 6" xfId="50576"/>
    <cellStyle name="Note 5 11 4 7" xfId="50577"/>
    <cellStyle name="Note 5 11 4 8" xfId="50578"/>
    <cellStyle name="Note 5 11 5" xfId="50579"/>
    <cellStyle name="Note 5 11 5 2" xfId="50580"/>
    <cellStyle name="Note 5 11 5 2 2" xfId="50581"/>
    <cellStyle name="Note 5 11 5 3" xfId="50582"/>
    <cellStyle name="Note 5 11 5 4" xfId="50583"/>
    <cellStyle name="Note 5 11 6" xfId="50584"/>
    <cellStyle name="Note 5 11 6 2" xfId="50585"/>
    <cellStyle name="Note 5 11 7" xfId="50586"/>
    <cellStyle name="Note 5 11 7 2" xfId="50587"/>
    <cellStyle name="Note 5 11 8" xfId="50588"/>
    <cellStyle name="Note 5 11 8 2" xfId="50589"/>
    <cellStyle name="Note 5 11 9" xfId="50590"/>
    <cellStyle name="Note 5 12" xfId="50591"/>
    <cellStyle name="Note 5 12 10" xfId="50592"/>
    <cellStyle name="Note 5 12 11" xfId="50593"/>
    <cellStyle name="Note 5 12 12" xfId="50594"/>
    <cellStyle name="Note 5 12 2" xfId="50595"/>
    <cellStyle name="Note 5 12 2 10" xfId="50596"/>
    <cellStyle name="Note 5 12 2 11" xfId="50597"/>
    <cellStyle name="Note 5 12 2 2" xfId="50598"/>
    <cellStyle name="Note 5 12 2 2 2" xfId="50599"/>
    <cellStyle name="Note 5 12 2 2 2 2" xfId="50600"/>
    <cellStyle name="Note 5 12 2 2 2 3" xfId="50601"/>
    <cellStyle name="Note 5 12 2 2 3" xfId="50602"/>
    <cellStyle name="Note 5 12 2 2 3 2" xfId="50603"/>
    <cellStyle name="Note 5 12 2 2 4" xfId="50604"/>
    <cellStyle name="Note 5 12 2 2 5" xfId="50605"/>
    <cellStyle name="Note 5 12 2 2 6" xfId="50606"/>
    <cellStyle name="Note 5 12 2 2 7" xfId="50607"/>
    <cellStyle name="Note 5 12 2 2 8" xfId="50608"/>
    <cellStyle name="Note 5 12 2 3" xfId="50609"/>
    <cellStyle name="Note 5 12 2 3 2" xfId="50610"/>
    <cellStyle name="Note 5 12 2 3 2 2" xfId="50611"/>
    <cellStyle name="Note 5 12 2 3 3" xfId="50612"/>
    <cellStyle name="Note 5 12 2 3 4" xfId="50613"/>
    <cellStyle name="Note 5 12 2 4" xfId="50614"/>
    <cellStyle name="Note 5 12 2 4 2" xfId="50615"/>
    <cellStyle name="Note 5 12 2 5" xfId="50616"/>
    <cellStyle name="Note 5 12 2 5 2" xfId="50617"/>
    <cellStyle name="Note 5 12 2 6" xfId="50618"/>
    <cellStyle name="Note 5 12 2 6 2" xfId="50619"/>
    <cellStyle name="Note 5 12 2 7" xfId="50620"/>
    <cellStyle name="Note 5 12 2 8" xfId="50621"/>
    <cellStyle name="Note 5 12 2 9" xfId="50622"/>
    <cellStyle name="Note 5 12 3" xfId="50623"/>
    <cellStyle name="Note 5 12 3 2" xfId="50624"/>
    <cellStyle name="Note 5 12 3 2 2" xfId="50625"/>
    <cellStyle name="Note 5 12 3 2 3" xfId="50626"/>
    <cellStyle name="Note 5 12 3 3" xfId="50627"/>
    <cellStyle name="Note 5 12 3 3 2" xfId="50628"/>
    <cellStyle name="Note 5 12 3 4" xfId="50629"/>
    <cellStyle name="Note 5 12 3 5" xfId="50630"/>
    <cellStyle name="Note 5 12 3 6" xfId="50631"/>
    <cellStyle name="Note 5 12 3 7" xfId="50632"/>
    <cellStyle name="Note 5 12 3 8" xfId="50633"/>
    <cellStyle name="Note 5 12 4" xfId="50634"/>
    <cellStyle name="Note 5 12 4 2" xfId="50635"/>
    <cellStyle name="Note 5 12 4 2 2" xfId="50636"/>
    <cellStyle name="Note 5 12 4 3" xfId="50637"/>
    <cellStyle name="Note 5 12 4 4" xfId="50638"/>
    <cellStyle name="Note 5 12 5" xfId="50639"/>
    <cellStyle name="Note 5 12 5 2" xfId="50640"/>
    <cellStyle name="Note 5 12 6" xfId="50641"/>
    <cellStyle name="Note 5 12 6 2" xfId="50642"/>
    <cellStyle name="Note 5 12 7" xfId="50643"/>
    <cellStyle name="Note 5 12 7 2" xfId="50644"/>
    <cellStyle name="Note 5 12 8" xfId="50645"/>
    <cellStyle name="Note 5 12 9" xfId="50646"/>
    <cellStyle name="Note 5 13" xfId="50647"/>
    <cellStyle name="Note 5 13 10" xfId="50648"/>
    <cellStyle name="Note 5 13 11" xfId="50649"/>
    <cellStyle name="Note 5 13 2" xfId="50650"/>
    <cellStyle name="Note 5 13 2 2" xfId="50651"/>
    <cellStyle name="Note 5 13 2 2 2" xfId="50652"/>
    <cellStyle name="Note 5 13 2 2 3" xfId="50653"/>
    <cellStyle name="Note 5 13 2 3" xfId="50654"/>
    <cellStyle name="Note 5 13 2 3 2" xfId="50655"/>
    <cellStyle name="Note 5 13 2 4" xfId="50656"/>
    <cellStyle name="Note 5 13 2 5" xfId="50657"/>
    <cellStyle name="Note 5 13 2 6" xfId="50658"/>
    <cellStyle name="Note 5 13 2 7" xfId="50659"/>
    <cellStyle name="Note 5 13 2 8" xfId="50660"/>
    <cellStyle name="Note 5 13 3" xfId="50661"/>
    <cellStyle name="Note 5 13 3 2" xfId="50662"/>
    <cellStyle name="Note 5 13 3 2 2" xfId="50663"/>
    <cellStyle name="Note 5 13 3 3" xfId="50664"/>
    <cellStyle name="Note 5 13 3 4" xfId="50665"/>
    <cellStyle name="Note 5 13 4" xfId="50666"/>
    <cellStyle name="Note 5 13 4 2" xfId="50667"/>
    <cellStyle name="Note 5 13 5" xfId="50668"/>
    <cellStyle name="Note 5 13 5 2" xfId="50669"/>
    <cellStyle name="Note 5 13 6" xfId="50670"/>
    <cellStyle name="Note 5 13 6 2" xfId="50671"/>
    <cellStyle name="Note 5 13 7" xfId="50672"/>
    <cellStyle name="Note 5 13 8" xfId="50673"/>
    <cellStyle name="Note 5 13 9" xfId="50674"/>
    <cellStyle name="Note 5 14" xfId="50675"/>
    <cellStyle name="Note 5 14 2" xfId="50676"/>
    <cellStyle name="Note 5 14 2 2" xfId="50677"/>
    <cellStyle name="Note 5 14 2 3" xfId="50678"/>
    <cellStyle name="Note 5 14 3" xfId="50679"/>
    <cellStyle name="Note 5 14 3 2" xfId="50680"/>
    <cellStyle name="Note 5 14 4" xfId="50681"/>
    <cellStyle name="Note 5 14 5" xfId="50682"/>
    <cellStyle name="Note 5 14 6" xfId="50683"/>
    <cellStyle name="Note 5 14 7" xfId="50684"/>
    <cellStyle name="Note 5 14 8" xfId="50685"/>
    <cellStyle name="Note 5 15" xfId="50686"/>
    <cellStyle name="Note 5 15 2" xfId="50687"/>
    <cellStyle name="Note 5 15 2 2" xfId="50688"/>
    <cellStyle name="Note 5 15 3" xfId="50689"/>
    <cellStyle name="Note 5 15 4" xfId="50690"/>
    <cellStyle name="Note 5 16" xfId="50691"/>
    <cellStyle name="Note 5 16 2" xfId="50692"/>
    <cellStyle name="Note 5 17" xfId="50693"/>
    <cellStyle name="Note 5 17 2" xfId="50694"/>
    <cellStyle name="Note 5 18" xfId="50695"/>
    <cellStyle name="Note 5 18 2" xfId="50696"/>
    <cellStyle name="Note 5 19" xfId="50697"/>
    <cellStyle name="Note 5 2" xfId="38888"/>
    <cellStyle name="Note 5 2 2" xfId="50698"/>
    <cellStyle name="Note 5 20" xfId="50699"/>
    <cellStyle name="Note 5 21" xfId="50700"/>
    <cellStyle name="Note 5 22" xfId="50701"/>
    <cellStyle name="Note 5 23" xfId="50702"/>
    <cellStyle name="Note 5 24" xfId="50703"/>
    <cellStyle name="Note 5 3" xfId="38889"/>
    <cellStyle name="Note 5 3 2" xfId="50704"/>
    <cellStyle name="Note 5 4" xfId="50705"/>
    <cellStyle name="Note 5 4 2" xfId="50706"/>
    <cellStyle name="Note 5 5" xfId="50707"/>
    <cellStyle name="Note 5 6" xfId="50708"/>
    <cellStyle name="Note 5 7" xfId="50709"/>
    <cellStyle name="Note 5 8" xfId="50710"/>
    <cellStyle name="Note 5 8 10" xfId="50711"/>
    <cellStyle name="Note 5 8 11" xfId="50712"/>
    <cellStyle name="Note 5 8 12" xfId="50713"/>
    <cellStyle name="Note 5 8 13" xfId="50714"/>
    <cellStyle name="Note 5 8 14" xfId="50715"/>
    <cellStyle name="Note 5 8 2" xfId="50716"/>
    <cellStyle name="Note 5 8 2 10" xfId="50717"/>
    <cellStyle name="Note 5 8 2 11" xfId="50718"/>
    <cellStyle name="Note 5 8 2 12" xfId="50719"/>
    <cellStyle name="Note 5 8 2 13" xfId="50720"/>
    <cellStyle name="Note 5 8 2 2" xfId="50721"/>
    <cellStyle name="Note 5 8 2 2 10" xfId="50722"/>
    <cellStyle name="Note 5 8 2 2 11" xfId="50723"/>
    <cellStyle name="Note 5 8 2 2 12" xfId="50724"/>
    <cellStyle name="Note 5 8 2 2 2" xfId="50725"/>
    <cellStyle name="Note 5 8 2 2 2 10" xfId="50726"/>
    <cellStyle name="Note 5 8 2 2 2 11" xfId="50727"/>
    <cellStyle name="Note 5 8 2 2 2 2" xfId="50728"/>
    <cellStyle name="Note 5 8 2 2 2 2 2" xfId="50729"/>
    <cellStyle name="Note 5 8 2 2 2 2 2 2" xfId="50730"/>
    <cellStyle name="Note 5 8 2 2 2 2 2 3" xfId="50731"/>
    <cellStyle name="Note 5 8 2 2 2 2 3" xfId="50732"/>
    <cellStyle name="Note 5 8 2 2 2 2 3 2" xfId="50733"/>
    <cellStyle name="Note 5 8 2 2 2 2 4" xfId="50734"/>
    <cellStyle name="Note 5 8 2 2 2 2 5" xfId="50735"/>
    <cellStyle name="Note 5 8 2 2 2 2 6" xfId="50736"/>
    <cellStyle name="Note 5 8 2 2 2 2 7" xfId="50737"/>
    <cellStyle name="Note 5 8 2 2 2 2 8" xfId="50738"/>
    <cellStyle name="Note 5 8 2 2 2 3" xfId="50739"/>
    <cellStyle name="Note 5 8 2 2 2 3 2" xfId="50740"/>
    <cellStyle name="Note 5 8 2 2 2 3 2 2" xfId="50741"/>
    <cellStyle name="Note 5 8 2 2 2 3 3" xfId="50742"/>
    <cellStyle name="Note 5 8 2 2 2 3 4" xfId="50743"/>
    <cellStyle name="Note 5 8 2 2 2 4" xfId="50744"/>
    <cellStyle name="Note 5 8 2 2 2 4 2" xfId="50745"/>
    <cellStyle name="Note 5 8 2 2 2 5" xfId="50746"/>
    <cellStyle name="Note 5 8 2 2 2 5 2" xfId="50747"/>
    <cellStyle name="Note 5 8 2 2 2 6" xfId="50748"/>
    <cellStyle name="Note 5 8 2 2 2 6 2" xfId="50749"/>
    <cellStyle name="Note 5 8 2 2 2 7" xfId="50750"/>
    <cellStyle name="Note 5 8 2 2 2 8" xfId="50751"/>
    <cellStyle name="Note 5 8 2 2 2 9" xfId="50752"/>
    <cellStyle name="Note 5 8 2 2 3" xfId="50753"/>
    <cellStyle name="Note 5 8 2 2 3 2" xfId="50754"/>
    <cellStyle name="Note 5 8 2 2 3 2 2" xfId="50755"/>
    <cellStyle name="Note 5 8 2 2 3 2 3" xfId="50756"/>
    <cellStyle name="Note 5 8 2 2 3 3" xfId="50757"/>
    <cellStyle name="Note 5 8 2 2 3 3 2" xfId="50758"/>
    <cellStyle name="Note 5 8 2 2 3 4" xfId="50759"/>
    <cellStyle name="Note 5 8 2 2 3 5" xfId="50760"/>
    <cellStyle name="Note 5 8 2 2 3 6" xfId="50761"/>
    <cellStyle name="Note 5 8 2 2 3 7" xfId="50762"/>
    <cellStyle name="Note 5 8 2 2 3 8" xfId="50763"/>
    <cellStyle name="Note 5 8 2 2 4" xfId="50764"/>
    <cellStyle name="Note 5 8 2 2 4 2" xfId="50765"/>
    <cellStyle name="Note 5 8 2 2 4 2 2" xfId="50766"/>
    <cellStyle name="Note 5 8 2 2 4 3" xfId="50767"/>
    <cellStyle name="Note 5 8 2 2 4 4" xfId="50768"/>
    <cellStyle name="Note 5 8 2 2 5" xfId="50769"/>
    <cellStyle name="Note 5 8 2 2 5 2" xfId="50770"/>
    <cellStyle name="Note 5 8 2 2 6" xfId="50771"/>
    <cellStyle name="Note 5 8 2 2 6 2" xfId="50772"/>
    <cellStyle name="Note 5 8 2 2 7" xfId="50773"/>
    <cellStyle name="Note 5 8 2 2 7 2" xfId="50774"/>
    <cellStyle name="Note 5 8 2 2 8" xfId="50775"/>
    <cellStyle name="Note 5 8 2 2 9" xfId="50776"/>
    <cellStyle name="Note 5 8 2 3" xfId="50777"/>
    <cellStyle name="Note 5 8 2 3 10" xfId="50778"/>
    <cellStyle name="Note 5 8 2 3 11" xfId="50779"/>
    <cellStyle name="Note 5 8 2 3 2" xfId="50780"/>
    <cellStyle name="Note 5 8 2 3 2 2" xfId="50781"/>
    <cellStyle name="Note 5 8 2 3 2 2 2" xfId="50782"/>
    <cellStyle name="Note 5 8 2 3 2 2 3" xfId="50783"/>
    <cellStyle name="Note 5 8 2 3 2 3" xfId="50784"/>
    <cellStyle name="Note 5 8 2 3 2 3 2" xfId="50785"/>
    <cellStyle name="Note 5 8 2 3 2 4" xfId="50786"/>
    <cellStyle name="Note 5 8 2 3 2 5" xfId="50787"/>
    <cellStyle name="Note 5 8 2 3 2 6" xfId="50788"/>
    <cellStyle name="Note 5 8 2 3 2 7" xfId="50789"/>
    <cellStyle name="Note 5 8 2 3 2 8" xfId="50790"/>
    <cellStyle name="Note 5 8 2 3 3" xfId="50791"/>
    <cellStyle name="Note 5 8 2 3 3 2" xfId="50792"/>
    <cellStyle name="Note 5 8 2 3 3 2 2" xfId="50793"/>
    <cellStyle name="Note 5 8 2 3 3 3" xfId="50794"/>
    <cellStyle name="Note 5 8 2 3 3 4" xfId="50795"/>
    <cellStyle name="Note 5 8 2 3 4" xfId="50796"/>
    <cellStyle name="Note 5 8 2 3 4 2" xfId="50797"/>
    <cellStyle name="Note 5 8 2 3 5" xfId="50798"/>
    <cellStyle name="Note 5 8 2 3 5 2" xfId="50799"/>
    <cellStyle name="Note 5 8 2 3 6" xfId="50800"/>
    <cellStyle name="Note 5 8 2 3 6 2" xfId="50801"/>
    <cellStyle name="Note 5 8 2 3 7" xfId="50802"/>
    <cellStyle name="Note 5 8 2 3 8" xfId="50803"/>
    <cellStyle name="Note 5 8 2 3 9" xfId="50804"/>
    <cellStyle name="Note 5 8 2 4" xfId="50805"/>
    <cellStyle name="Note 5 8 2 4 2" xfId="50806"/>
    <cellStyle name="Note 5 8 2 4 2 2" xfId="50807"/>
    <cellStyle name="Note 5 8 2 4 2 3" xfId="50808"/>
    <cellStyle name="Note 5 8 2 4 3" xfId="50809"/>
    <cellStyle name="Note 5 8 2 4 3 2" xfId="50810"/>
    <cellStyle name="Note 5 8 2 4 4" xfId="50811"/>
    <cellStyle name="Note 5 8 2 4 5" xfId="50812"/>
    <cellStyle name="Note 5 8 2 4 6" xfId="50813"/>
    <cellStyle name="Note 5 8 2 4 7" xfId="50814"/>
    <cellStyle name="Note 5 8 2 4 8" xfId="50815"/>
    <cellStyle name="Note 5 8 2 5" xfId="50816"/>
    <cellStyle name="Note 5 8 2 5 2" xfId="50817"/>
    <cellStyle name="Note 5 8 2 5 2 2" xfId="50818"/>
    <cellStyle name="Note 5 8 2 5 3" xfId="50819"/>
    <cellStyle name="Note 5 8 2 5 4" xfId="50820"/>
    <cellStyle name="Note 5 8 2 6" xfId="50821"/>
    <cellStyle name="Note 5 8 2 6 2" xfId="50822"/>
    <cellStyle name="Note 5 8 2 7" xfId="50823"/>
    <cellStyle name="Note 5 8 2 7 2" xfId="50824"/>
    <cellStyle name="Note 5 8 2 8" xfId="50825"/>
    <cellStyle name="Note 5 8 2 8 2" xfId="50826"/>
    <cellStyle name="Note 5 8 2 9" xfId="50827"/>
    <cellStyle name="Note 5 8 3" xfId="50828"/>
    <cellStyle name="Note 5 8 3 10" xfId="50829"/>
    <cellStyle name="Note 5 8 3 11" xfId="50830"/>
    <cellStyle name="Note 5 8 3 12" xfId="50831"/>
    <cellStyle name="Note 5 8 3 2" xfId="50832"/>
    <cellStyle name="Note 5 8 3 2 10" xfId="50833"/>
    <cellStyle name="Note 5 8 3 2 11" xfId="50834"/>
    <cellStyle name="Note 5 8 3 2 2" xfId="50835"/>
    <cellStyle name="Note 5 8 3 2 2 2" xfId="50836"/>
    <cellStyle name="Note 5 8 3 2 2 2 2" xfId="50837"/>
    <cellStyle name="Note 5 8 3 2 2 2 3" xfId="50838"/>
    <cellStyle name="Note 5 8 3 2 2 3" xfId="50839"/>
    <cellStyle name="Note 5 8 3 2 2 3 2" xfId="50840"/>
    <cellStyle name="Note 5 8 3 2 2 4" xfId="50841"/>
    <cellStyle name="Note 5 8 3 2 2 5" xfId="50842"/>
    <cellStyle name="Note 5 8 3 2 2 6" xfId="50843"/>
    <cellStyle name="Note 5 8 3 2 2 7" xfId="50844"/>
    <cellStyle name="Note 5 8 3 2 2 8" xfId="50845"/>
    <cellStyle name="Note 5 8 3 2 3" xfId="50846"/>
    <cellStyle name="Note 5 8 3 2 3 2" xfId="50847"/>
    <cellStyle name="Note 5 8 3 2 3 2 2" xfId="50848"/>
    <cellStyle name="Note 5 8 3 2 3 3" xfId="50849"/>
    <cellStyle name="Note 5 8 3 2 3 4" xfId="50850"/>
    <cellStyle name="Note 5 8 3 2 4" xfId="50851"/>
    <cellStyle name="Note 5 8 3 2 4 2" xfId="50852"/>
    <cellStyle name="Note 5 8 3 2 5" xfId="50853"/>
    <cellStyle name="Note 5 8 3 2 5 2" xfId="50854"/>
    <cellStyle name="Note 5 8 3 2 6" xfId="50855"/>
    <cellStyle name="Note 5 8 3 2 6 2" xfId="50856"/>
    <cellStyle name="Note 5 8 3 2 7" xfId="50857"/>
    <cellStyle name="Note 5 8 3 2 8" xfId="50858"/>
    <cellStyle name="Note 5 8 3 2 9" xfId="50859"/>
    <cellStyle name="Note 5 8 3 3" xfId="50860"/>
    <cellStyle name="Note 5 8 3 3 2" xfId="50861"/>
    <cellStyle name="Note 5 8 3 3 2 2" xfId="50862"/>
    <cellStyle name="Note 5 8 3 3 2 3" xfId="50863"/>
    <cellStyle name="Note 5 8 3 3 3" xfId="50864"/>
    <cellStyle name="Note 5 8 3 3 3 2" xfId="50865"/>
    <cellStyle name="Note 5 8 3 3 4" xfId="50866"/>
    <cellStyle name="Note 5 8 3 3 5" xfId="50867"/>
    <cellStyle name="Note 5 8 3 3 6" xfId="50868"/>
    <cellStyle name="Note 5 8 3 3 7" xfId="50869"/>
    <cellStyle name="Note 5 8 3 3 8" xfId="50870"/>
    <cellStyle name="Note 5 8 3 4" xfId="50871"/>
    <cellStyle name="Note 5 8 3 4 2" xfId="50872"/>
    <cellStyle name="Note 5 8 3 4 2 2" xfId="50873"/>
    <cellStyle name="Note 5 8 3 4 3" xfId="50874"/>
    <cellStyle name="Note 5 8 3 4 4" xfId="50875"/>
    <cellStyle name="Note 5 8 3 5" xfId="50876"/>
    <cellStyle name="Note 5 8 3 5 2" xfId="50877"/>
    <cellStyle name="Note 5 8 3 6" xfId="50878"/>
    <cellStyle name="Note 5 8 3 6 2" xfId="50879"/>
    <cellStyle name="Note 5 8 3 7" xfId="50880"/>
    <cellStyle name="Note 5 8 3 7 2" xfId="50881"/>
    <cellStyle name="Note 5 8 3 8" xfId="50882"/>
    <cellStyle name="Note 5 8 3 9" xfId="50883"/>
    <cellStyle name="Note 5 8 4" xfId="50884"/>
    <cellStyle name="Note 5 8 4 10" xfId="50885"/>
    <cellStyle name="Note 5 8 4 11" xfId="50886"/>
    <cellStyle name="Note 5 8 4 2" xfId="50887"/>
    <cellStyle name="Note 5 8 4 2 2" xfId="50888"/>
    <cellStyle name="Note 5 8 4 2 2 2" xfId="50889"/>
    <cellStyle name="Note 5 8 4 2 2 3" xfId="50890"/>
    <cellStyle name="Note 5 8 4 2 3" xfId="50891"/>
    <cellStyle name="Note 5 8 4 2 3 2" xfId="50892"/>
    <cellStyle name="Note 5 8 4 2 4" xfId="50893"/>
    <cellStyle name="Note 5 8 4 2 5" xfId="50894"/>
    <cellStyle name="Note 5 8 4 2 6" xfId="50895"/>
    <cellStyle name="Note 5 8 4 2 7" xfId="50896"/>
    <cellStyle name="Note 5 8 4 2 8" xfId="50897"/>
    <cellStyle name="Note 5 8 4 3" xfId="50898"/>
    <cellStyle name="Note 5 8 4 3 2" xfId="50899"/>
    <cellStyle name="Note 5 8 4 3 2 2" xfId="50900"/>
    <cellStyle name="Note 5 8 4 3 3" xfId="50901"/>
    <cellStyle name="Note 5 8 4 3 4" xfId="50902"/>
    <cellStyle name="Note 5 8 4 4" xfId="50903"/>
    <cellStyle name="Note 5 8 4 4 2" xfId="50904"/>
    <cellStyle name="Note 5 8 4 5" xfId="50905"/>
    <cellStyle name="Note 5 8 4 5 2" xfId="50906"/>
    <cellStyle name="Note 5 8 4 6" xfId="50907"/>
    <cellStyle name="Note 5 8 4 6 2" xfId="50908"/>
    <cellStyle name="Note 5 8 4 7" xfId="50909"/>
    <cellStyle name="Note 5 8 4 8" xfId="50910"/>
    <cellStyle name="Note 5 8 4 9" xfId="50911"/>
    <cellStyle name="Note 5 8 5" xfId="50912"/>
    <cellStyle name="Note 5 8 5 2" xfId="50913"/>
    <cellStyle name="Note 5 8 5 2 2" xfId="50914"/>
    <cellStyle name="Note 5 8 5 2 3" xfId="50915"/>
    <cellStyle name="Note 5 8 5 3" xfId="50916"/>
    <cellStyle name="Note 5 8 5 3 2" xfId="50917"/>
    <cellStyle name="Note 5 8 5 4" xfId="50918"/>
    <cellStyle name="Note 5 8 5 5" xfId="50919"/>
    <cellStyle name="Note 5 8 5 6" xfId="50920"/>
    <cellStyle name="Note 5 8 5 7" xfId="50921"/>
    <cellStyle name="Note 5 8 5 8" xfId="50922"/>
    <cellStyle name="Note 5 8 6" xfId="50923"/>
    <cellStyle name="Note 5 8 6 2" xfId="50924"/>
    <cellStyle name="Note 5 8 6 2 2" xfId="50925"/>
    <cellStyle name="Note 5 8 6 3" xfId="50926"/>
    <cellStyle name="Note 5 8 6 4" xfId="50927"/>
    <cellStyle name="Note 5 8 7" xfId="50928"/>
    <cellStyle name="Note 5 8 7 2" xfId="50929"/>
    <cellStyle name="Note 5 8 8" xfId="50930"/>
    <cellStyle name="Note 5 8 8 2" xfId="50931"/>
    <cellStyle name="Note 5 8 9" xfId="50932"/>
    <cellStyle name="Note 5 8 9 2" xfId="50933"/>
    <cellStyle name="Note 5 9" xfId="50934"/>
    <cellStyle name="Note 6" xfId="34182"/>
    <cellStyle name="Note 6 10" xfId="50935"/>
    <cellStyle name="Note 6 11" xfId="50936"/>
    <cellStyle name="Note 6 11 10" xfId="50937"/>
    <cellStyle name="Note 6 11 11" xfId="50938"/>
    <cellStyle name="Note 6 11 12" xfId="50939"/>
    <cellStyle name="Note 6 11 13" xfId="50940"/>
    <cellStyle name="Note 6 11 2" xfId="50941"/>
    <cellStyle name="Note 6 11 2 10" xfId="50942"/>
    <cellStyle name="Note 6 11 2 11" xfId="50943"/>
    <cellStyle name="Note 6 11 2 12" xfId="50944"/>
    <cellStyle name="Note 6 11 2 2" xfId="50945"/>
    <cellStyle name="Note 6 11 2 2 10" xfId="50946"/>
    <cellStyle name="Note 6 11 2 2 11" xfId="50947"/>
    <cellStyle name="Note 6 11 2 2 2" xfId="50948"/>
    <cellStyle name="Note 6 11 2 2 2 2" xfId="50949"/>
    <cellStyle name="Note 6 11 2 2 2 2 2" xfId="50950"/>
    <cellStyle name="Note 6 11 2 2 2 2 3" xfId="50951"/>
    <cellStyle name="Note 6 11 2 2 2 3" xfId="50952"/>
    <cellStyle name="Note 6 11 2 2 2 3 2" xfId="50953"/>
    <cellStyle name="Note 6 11 2 2 2 4" xfId="50954"/>
    <cellStyle name="Note 6 11 2 2 2 5" xfId="50955"/>
    <cellStyle name="Note 6 11 2 2 2 6" xfId="50956"/>
    <cellStyle name="Note 6 11 2 2 2 7" xfId="50957"/>
    <cellStyle name="Note 6 11 2 2 2 8" xfId="50958"/>
    <cellStyle name="Note 6 11 2 2 3" xfId="50959"/>
    <cellStyle name="Note 6 11 2 2 3 2" xfId="50960"/>
    <cellStyle name="Note 6 11 2 2 3 2 2" xfId="50961"/>
    <cellStyle name="Note 6 11 2 2 3 3" xfId="50962"/>
    <cellStyle name="Note 6 11 2 2 3 4" xfId="50963"/>
    <cellStyle name="Note 6 11 2 2 4" xfId="50964"/>
    <cellStyle name="Note 6 11 2 2 4 2" xfId="50965"/>
    <cellStyle name="Note 6 11 2 2 5" xfId="50966"/>
    <cellStyle name="Note 6 11 2 2 5 2" xfId="50967"/>
    <cellStyle name="Note 6 11 2 2 6" xfId="50968"/>
    <cellStyle name="Note 6 11 2 2 6 2" xfId="50969"/>
    <cellStyle name="Note 6 11 2 2 7" xfId="50970"/>
    <cellStyle name="Note 6 11 2 2 8" xfId="50971"/>
    <cellStyle name="Note 6 11 2 2 9" xfId="50972"/>
    <cellStyle name="Note 6 11 2 3" xfId="50973"/>
    <cellStyle name="Note 6 11 2 3 2" xfId="50974"/>
    <cellStyle name="Note 6 11 2 3 2 2" xfId="50975"/>
    <cellStyle name="Note 6 11 2 3 2 3" xfId="50976"/>
    <cellStyle name="Note 6 11 2 3 3" xfId="50977"/>
    <cellStyle name="Note 6 11 2 3 3 2" xfId="50978"/>
    <cellStyle name="Note 6 11 2 3 4" xfId="50979"/>
    <cellStyle name="Note 6 11 2 3 5" xfId="50980"/>
    <cellStyle name="Note 6 11 2 3 6" xfId="50981"/>
    <cellStyle name="Note 6 11 2 3 7" xfId="50982"/>
    <cellStyle name="Note 6 11 2 3 8" xfId="50983"/>
    <cellStyle name="Note 6 11 2 4" xfId="50984"/>
    <cellStyle name="Note 6 11 2 4 2" xfId="50985"/>
    <cellStyle name="Note 6 11 2 4 2 2" xfId="50986"/>
    <cellStyle name="Note 6 11 2 4 3" xfId="50987"/>
    <cellStyle name="Note 6 11 2 4 4" xfId="50988"/>
    <cellStyle name="Note 6 11 2 5" xfId="50989"/>
    <cellStyle name="Note 6 11 2 5 2" xfId="50990"/>
    <cellStyle name="Note 6 11 2 6" xfId="50991"/>
    <cellStyle name="Note 6 11 2 6 2" xfId="50992"/>
    <cellStyle name="Note 6 11 2 7" xfId="50993"/>
    <cellStyle name="Note 6 11 2 7 2" xfId="50994"/>
    <cellStyle name="Note 6 11 2 8" xfId="50995"/>
    <cellStyle name="Note 6 11 2 9" xfId="50996"/>
    <cellStyle name="Note 6 11 3" xfId="50997"/>
    <cellStyle name="Note 6 11 3 10" xfId="50998"/>
    <cellStyle name="Note 6 11 3 11" xfId="50999"/>
    <cellStyle name="Note 6 11 3 2" xfId="51000"/>
    <cellStyle name="Note 6 11 3 2 2" xfId="51001"/>
    <cellStyle name="Note 6 11 3 2 2 2" xfId="51002"/>
    <cellStyle name="Note 6 11 3 2 2 3" xfId="51003"/>
    <cellStyle name="Note 6 11 3 2 3" xfId="51004"/>
    <cellStyle name="Note 6 11 3 2 3 2" xfId="51005"/>
    <cellStyle name="Note 6 11 3 2 4" xfId="51006"/>
    <cellStyle name="Note 6 11 3 2 5" xfId="51007"/>
    <cellStyle name="Note 6 11 3 2 6" xfId="51008"/>
    <cellStyle name="Note 6 11 3 2 7" xfId="51009"/>
    <cellStyle name="Note 6 11 3 2 8" xfId="51010"/>
    <cellStyle name="Note 6 11 3 3" xfId="51011"/>
    <cellStyle name="Note 6 11 3 3 2" xfId="51012"/>
    <cellStyle name="Note 6 11 3 3 2 2" xfId="51013"/>
    <cellStyle name="Note 6 11 3 3 3" xfId="51014"/>
    <cellStyle name="Note 6 11 3 3 4" xfId="51015"/>
    <cellStyle name="Note 6 11 3 4" xfId="51016"/>
    <cellStyle name="Note 6 11 3 4 2" xfId="51017"/>
    <cellStyle name="Note 6 11 3 5" xfId="51018"/>
    <cellStyle name="Note 6 11 3 5 2" xfId="51019"/>
    <cellStyle name="Note 6 11 3 6" xfId="51020"/>
    <cellStyle name="Note 6 11 3 6 2" xfId="51021"/>
    <cellStyle name="Note 6 11 3 7" xfId="51022"/>
    <cellStyle name="Note 6 11 3 8" xfId="51023"/>
    <cellStyle name="Note 6 11 3 9" xfId="51024"/>
    <cellStyle name="Note 6 11 4" xfId="51025"/>
    <cellStyle name="Note 6 11 4 2" xfId="51026"/>
    <cellStyle name="Note 6 11 4 2 2" xfId="51027"/>
    <cellStyle name="Note 6 11 4 2 3" xfId="51028"/>
    <cellStyle name="Note 6 11 4 3" xfId="51029"/>
    <cellStyle name="Note 6 11 4 3 2" xfId="51030"/>
    <cellStyle name="Note 6 11 4 4" xfId="51031"/>
    <cellStyle name="Note 6 11 4 5" xfId="51032"/>
    <cellStyle name="Note 6 11 4 6" xfId="51033"/>
    <cellStyle name="Note 6 11 4 7" xfId="51034"/>
    <cellStyle name="Note 6 11 4 8" xfId="51035"/>
    <cellStyle name="Note 6 11 5" xfId="51036"/>
    <cellStyle name="Note 6 11 5 2" xfId="51037"/>
    <cellStyle name="Note 6 11 5 2 2" xfId="51038"/>
    <cellStyle name="Note 6 11 5 3" xfId="51039"/>
    <cellStyle name="Note 6 11 5 4" xfId="51040"/>
    <cellStyle name="Note 6 11 6" xfId="51041"/>
    <cellStyle name="Note 6 11 6 2" xfId="51042"/>
    <cellStyle name="Note 6 11 7" xfId="51043"/>
    <cellStyle name="Note 6 11 7 2" xfId="51044"/>
    <cellStyle name="Note 6 11 8" xfId="51045"/>
    <cellStyle name="Note 6 11 8 2" xfId="51046"/>
    <cellStyle name="Note 6 11 9" xfId="51047"/>
    <cellStyle name="Note 6 12" xfId="51048"/>
    <cellStyle name="Note 6 12 10" xfId="51049"/>
    <cellStyle name="Note 6 12 11" xfId="51050"/>
    <cellStyle name="Note 6 12 12" xfId="51051"/>
    <cellStyle name="Note 6 12 2" xfId="51052"/>
    <cellStyle name="Note 6 12 2 10" xfId="51053"/>
    <cellStyle name="Note 6 12 2 11" xfId="51054"/>
    <cellStyle name="Note 6 12 2 2" xfId="51055"/>
    <cellStyle name="Note 6 12 2 2 2" xfId="51056"/>
    <cellStyle name="Note 6 12 2 2 2 2" xfId="51057"/>
    <cellStyle name="Note 6 12 2 2 2 3" xfId="51058"/>
    <cellStyle name="Note 6 12 2 2 3" xfId="51059"/>
    <cellStyle name="Note 6 12 2 2 3 2" xfId="51060"/>
    <cellStyle name="Note 6 12 2 2 4" xfId="51061"/>
    <cellStyle name="Note 6 12 2 2 5" xfId="51062"/>
    <cellStyle name="Note 6 12 2 2 6" xfId="51063"/>
    <cellStyle name="Note 6 12 2 2 7" xfId="51064"/>
    <cellStyle name="Note 6 12 2 2 8" xfId="51065"/>
    <cellStyle name="Note 6 12 2 3" xfId="51066"/>
    <cellStyle name="Note 6 12 2 3 2" xfId="51067"/>
    <cellStyle name="Note 6 12 2 3 2 2" xfId="51068"/>
    <cellStyle name="Note 6 12 2 3 3" xfId="51069"/>
    <cellStyle name="Note 6 12 2 3 4" xfId="51070"/>
    <cellStyle name="Note 6 12 2 4" xfId="51071"/>
    <cellStyle name="Note 6 12 2 4 2" xfId="51072"/>
    <cellStyle name="Note 6 12 2 5" xfId="51073"/>
    <cellStyle name="Note 6 12 2 5 2" xfId="51074"/>
    <cellStyle name="Note 6 12 2 6" xfId="51075"/>
    <cellStyle name="Note 6 12 2 6 2" xfId="51076"/>
    <cellStyle name="Note 6 12 2 7" xfId="51077"/>
    <cellStyle name="Note 6 12 2 8" xfId="51078"/>
    <cellStyle name="Note 6 12 2 9" xfId="51079"/>
    <cellStyle name="Note 6 12 3" xfId="51080"/>
    <cellStyle name="Note 6 12 3 2" xfId="51081"/>
    <cellStyle name="Note 6 12 3 2 2" xfId="51082"/>
    <cellStyle name="Note 6 12 3 2 3" xfId="51083"/>
    <cellStyle name="Note 6 12 3 3" xfId="51084"/>
    <cellStyle name="Note 6 12 3 3 2" xfId="51085"/>
    <cellStyle name="Note 6 12 3 4" xfId="51086"/>
    <cellStyle name="Note 6 12 3 5" xfId="51087"/>
    <cellStyle name="Note 6 12 3 6" xfId="51088"/>
    <cellStyle name="Note 6 12 3 7" xfId="51089"/>
    <cellStyle name="Note 6 12 3 8" xfId="51090"/>
    <cellStyle name="Note 6 12 4" xfId="51091"/>
    <cellStyle name="Note 6 12 4 2" xfId="51092"/>
    <cellStyle name="Note 6 12 4 2 2" xfId="51093"/>
    <cellStyle name="Note 6 12 4 3" xfId="51094"/>
    <cellStyle name="Note 6 12 4 4" xfId="51095"/>
    <cellStyle name="Note 6 12 5" xfId="51096"/>
    <cellStyle name="Note 6 12 5 2" xfId="51097"/>
    <cellStyle name="Note 6 12 6" xfId="51098"/>
    <cellStyle name="Note 6 12 6 2" xfId="51099"/>
    <cellStyle name="Note 6 12 7" xfId="51100"/>
    <cellStyle name="Note 6 12 7 2" xfId="51101"/>
    <cellStyle name="Note 6 12 8" xfId="51102"/>
    <cellStyle name="Note 6 12 9" xfId="51103"/>
    <cellStyle name="Note 6 13" xfId="51104"/>
    <cellStyle name="Note 6 13 10" xfId="51105"/>
    <cellStyle name="Note 6 13 11" xfId="51106"/>
    <cellStyle name="Note 6 13 2" xfId="51107"/>
    <cellStyle name="Note 6 13 2 2" xfId="51108"/>
    <cellStyle name="Note 6 13 2 2 2" xfId="51109"/>
    <cellStyle name="Note 6 13 2 2 3" xfId="51110"/>
    <cellStyle name="Note 6 13 2 3" xfId="51111"/>
    <cellStyle name="Note 6 13 2 3 2" xfId="51112"/>
    <cellStyle name="Note 6 13 2 4" xfId="51113"/>
    <cellStyle name="Note 6 13 2 5" xfId="51114"/>
    <cellStyle name="Note 6 13 2 6" xfId="51115"/>
    <cellStyle name="Note 6 13 2 7" xfId="51116"/>
    <cellStyle name="Note 6 13 2 8" xfId="51117"/>
    <cellStyle name="Note 6 13 3" xfId="51118"/>
    <cellStyle name="Note 6 13 3 2" xfId="51119"/>
    <cellStyle name="Note 6 13 3 2 2" xfId="51120"/>
    <cellStyle name="Note 6 13 3 3" xfId="51121"/>
    <cellStyle name="Note 6 13 3 4" xfId="51122"/>
    <cellStyle name="Note 6 13 4" xfId="51123"/>
    <cellStyle name="Note 6 13 4 2" xfId="51124"/>
    <cellStyle name="Note 6 13 5" xfId="51125"/>
    <cellStyle name="Note 6 13 5 2" xfId="51126"/>
    <cellStyle name="Note 6 13 6" xfId="51127"/>
    <cellStyle name="Note 6 13 6 2" xfId="51128"/>
    <cellStyle name="Note 6 13 7" xfId="51129"/>
    <cellStyle name="Note 6 13 8" xfId="51130"/>
    <cellStyle name="Note 6 13 9" xfId="51131"/>
    <cellStyle name="Note 6 14" xfId="51132"/>
    <cellStyle name="Note 6 14 2" xfId="51133"/>
    <cellStyle name="Note 6 14 2 2" xfId="51134"/>
    <cellStyle name="Note 6 14 2 3" xfId="51135"/>
    <cellStyle name="Note 6 14 3" xfId="51136"/>
    <cellStyle name="Note 6 14 3 2" xfId="51137"/>
    <cellStyle name="Note 6 14 4" xfId="51138"/>
    <cellStyle name="Note 6 14 5" xfId="51139"/>
    <cellStyle name="Note 6 14 6" xfId="51140"/>
    <cellStyle name="Note 6 14 7" xfId="51141"/>
    <cellStyle name="Note 6 14 8" xfId="51142"/>
    <cellStyle name="Note 6 15" xfId="51143"/>
    <cellStyle name="Note 6 15 2" xfId="51144"/>
    <cellStyle name="Note 6 15 2 2" xfId="51145"/>
    <cellStyle name="Note 6 15 3" xfId="51146"/>
    <cellStyle name="Note 6 15 4" xfId="51147"/>
    <cellStyle name="Note 6 16" xfId="51148"/>
    <cellStyle name="Note 6 16 2" xfId="51149"/>
    <cellStyle name="Note 6 17" xfId="51150"/>
    <cellStyle name="Note 6 17 2" xfId="51151"/>
    <cellStyle name="Note 6 18" xfId="51152"/>
    <cellStyle name="Note 6 18 2" xfId="51153"/>
    <cellStyle name="Note 6 19" xfId="51154"/>
    <cellStyle name="Note 6 2" xfId="38890"/>
    <cellStyle name="Note 6 2 2" xfId="51155"/>
    <cellStyle name="Note 6 20" xfId="51156"/>
    <cellStyle name="Note 6 21" xfId="51157"/>
    <cellStyle name="Note 6 22" xfId="51158"/>
    <cellStyle name="Note 6 23" xfId="51159"/>
    <cellStyle name="Note 6 24" xfId="51160"/>
    <cellStyle name="Note 6 3" xfId="38891"/>
    <cellStyle name="Note 6 3 2" xfId="51161"/>
    <cellStyle name="Note 6 4" xfId="51162"/>
    <cellStyle name="Note 6 4 2" xfId="51163"/>
    <cellStyle name="Note 6 5" xfId="51164"/>
    <cellStyle name="Note 6 6" xfId="51165"/>
    <cellStyle name="Note 6 7" xfId="51166"/>
    <cellStyle name="Note 6 8" xfId="51167"/>
    <cellStyle name="Note 6 8 10" xfId="51168"/>
    <cellStyle name="Note 6 8 11" xfId="51169"/>
    <cellStyle name="Note 6 8 12" xfId="51170"/>
    <cellStyle name="Note 6 8 13" xfId="51171"/>
    <cellStyle name="Note 6 8 14" xfId="51172"/>
    <cellStyle name="Note 6 8 2" xfId="51173"/>
    <cellStyle name="Note 6 8 2 10" xfId="51174"/>
    <cellStyle name="Note 6 8 2 11" xfId="51175"/>
    <cellStyle name="Note 6 8 2 12" xfId="51176"/>
    <cellStyle name="Note 6 8 2 13" xfId="51177"/>
    <cellStyle name="Note 6 8 2 2" xfId="51178"/>
    <cellStyle name="Note 6 8 2 2 10" xfId="51179"/>
    <cellStyle name="Note 6 8 2 2 11" xfId="51180"/>
    <cellStyle name="Note 6 8 2 2 12" xfId="51181"/>
    <cellStyle name="Note 6 8 2 2 2" xfId="51182"/>
    <cellStyle name="Note 6 8 2 2 2 10" xfId="51183"/>
    <cellStyle name="Note 6 8 2 2 2 11" xfId="51184"/>
    <cellStyle name="Note 6 8 2 2 2 2" xfId="51185"/>
    <cellStyle name="Note 6 8 2 2 2 2 2" xfId="51186"/>
    <cellStyle name="Note 6 8 2 2 2 2 2 2" xfId="51187"/>
    <cellStyle name="Note 6 8 2 2 2 2 2 3" xfId="51188"/>
    <cellStyle name="Note 6 8 2 2 2 2 3" xfId="51189"/>
    <cellStyle name="Note 6 8 2 2 2 2 3 2" xfId="51190"/>
    <cellStyle name="Note 6 8 2 2 2 2 4" xfId="51191"/>
    <cellStyle name="Note 6 8 2 2 2 2 5" xfId="51192"/>
    <cellStyle name="Note 6 8 2 2 2 2 6" xfId="51193"/>
    <cellStyle name="Note 6 8 2 2 2 2 7" xfId="51194"/>
    <cellStyle name="Note 6 8 2 2 2 2 8" xfId="51195"/>
    <cellStyle name="Note 6 8 2 2 2 3" xfId="51196"/>
    <cellStyle name="Note 6 8 2 2 2 3 2" xfId="51197"/>
    <cellStyle name="Note 6 8 2 2 2 3 2 2" xfId="51198"/>
    <cellStyle name="Note 6 8 2 2 2 3 3" xfId="51199"/>
    <cellStyle name="Note 6 8 2 2 2 3 4" xfId="51200"/>
    <cellStyle name="Note 6 8 2 2 2 4" xfId="51201"/>
    <cellStyle name="Note 6 8 2 2 2 4 2" xfId="51202"/>
    <cellStyle name="Note 6 8 2 2 2 5" xfId="51203"/>
    <cellStyle name="Note 6 8 2 2 2 5 2" xfId="51204"/>
    <cellStyle name="Note 6 8 2 2 2 6" xfId="51205"/>
    <cellStyle name="Note 6 8 2 2 2 6 2" xfId="51206"/>
    <cellStyle name="Note 6 8 2 2 2 7" xfId="51207"/>
    <cellStyle name="Note 6 8 2 2 2 8" xfId="51208"/>
    <cellStyle name="Note 6 8 2 2 2 9" xfId="51209"/>
    <cellStyle name="Note 6 8 2 2 3" xfId="51210"/>
    <cellStyle name="Note 6 8 2 2 3 2" xfId="51211"/>
    <cellStyle name="Note 6 8 2 2 3 2 2" xfId="51212"/>
    <cellStyle name="Note 6 8 2 2 3 2 3" xfId="51213"/>
    <cellStyle name="Note 6 8 2 2 3 3" xfId="51214"/>
    <cellStyle name="Note 6 8 2 2 3 3 2" xfId="51215"/>
    <cellStyle name="Note 6 8 2 2 3 4" xfId="51216"/>
    <cellStyle name="Note 6 8 2 2 3 5" xfId="51217"/>
    <cellStyle name="Note 6 8 2 2 3 6" xfId="51218"/>
    <cellStyle name="Note 6 8 2 2 3 7" xfId="51219"/>
    <cellStyle name="Note 6 8 2 2 3 8" xfId="51220"/>
    <cellStyle name="Note 6 8 2 2 4" xfId="51221"/>
    <cellStyle name="Note 6 8 2 2 4 2" xfId="51222"/>
    <cellStyle name="Note 6 8 2 2 4 2 2" xfId="51223"/>
    <cellStyle name="Note 6 8 2 2 4 3" xfId="51224"/>
    <cellStyle name="Note 6 8 2 2 4 4" xfId="51225"/>
    <cellStyle name="Note 6 8 2 2 5" xfId="51226"/>
    <cellStyle name="Note 6 8 2 2 5 2" xfId="51227"/>
    <cellStyle name="Note 6 8 2 2 6" xfId="51228"/>
    <cellStyle name="Note 6 8 2 2 6 2" xfId="51229"/>
    <cellStyle name="Note 6 8 2 2 7" xfId="51230"/>
    <cellStyle name="Note 6 8 2 2 7 2" xfId="51231"/>
    <cellStyle name="Note 6 8 2 2 8" xfId="51232"/>
    <cellStyle name="Note 6 8 2 2 9" xfId="51233"/>
    <cellStyle name="Note 6 8 2 3" xfId="51234"/>
    <cellStyle name="Note 6 8 2 3 10" xfId="51235"/>
    <cellStyle name="Note 6 8 2 3 11" xfId="51236"/>
    <cellStyle name="Note 6 8 2 3 2" xfId="51237"/>
    <cellStyle name="Note 6 8 2 3 2 2" xfId="51238"/>
    <cellStyle name="Note 6 8 2 3 2 2 2" xfId="51239"/>
    <cellStyle name="Note 6 8 2 3 2 2 3" xfId="51240"/>
    <cellStyle name="Note 6 8 2 3 2 3" xfId="51241"/>
    <cellStyle name="Note 6 8 2 3 2 3 2" xfId="51242"/>
    <cellStyle name="Note 6 8 2 3 2 4" xfId="51243"/>
    <cellStyle name="Note 6 8 2 3 2 5" xfId="51244"/>
    <cellStyle name="Note 6 8 2 3 2 6" xfId="51245"/>
    <cellStyle name="Note 6 8 2 3 2 7" xfId="51246"/>
    <cellStyle name="Note 6 8 2 3 2 8" xfId="51247"/>
    <cellStyle name="Note 6 8 2 3 3" xfId="51248"/>
    <cellStyle name="Note 6 8 2 3 3 2" xfId="51249"/>
    <cellStyle name="Note 6 8 2 3 3 2 2" xfId="51250"/>
    <cellStyle name="Note 6 8 2 3 3 3" xfId="51251"/>
    <cellStyle name="Note 6 8 2 3 3 4" xfId="51252"/>
    <cellStyle name="Note 6 8 2 3 4" xfId="51253"/>
    <cellStyle name="Note 6 8 2 3 4 2" xfId="51254"/>
    <cellStyle name="Note 6 8 2 3 5" xfId="51255"/>
    <cellStyle name="Note 6 8 2 3 5 2" xfId="51256"/>
    <cellStyle name="Note 6 8 2 3 6" xfId="51257"/>
    <cellStyle name="Note 6 8 2 3 6 2" xfId="51258"/>
    <cellStyle name="Note 6 8 2 3 7" xfId="51259"/>
    <cellStyle name="Note 6 8 2 3 8" xfId="51260"/>
    <cellStyle name="Note 6 8 2 3 9" xfId="51261"/>
    <cellStyle name="Note 6 8 2 4" xfId="51262"/>
    <cellStyle name="Note 6 8 2 4 2" xfId="51263"/>
    <cellStyle name="Note 6 8 2 4 2 2" xfId="51264"/>
    <cellStyle name="Note 6 8 2 4 2 3" xfId="51265"/>
    <cellStyle name="Note 6 8 2 4 3" xfId="51266"/>
    <cellStyle name="Note 6 8 2 4 3 2" xfId="51267"/>
    <cellStyle name="Note 6 8 2 4 4" xfId="51268"/>
    <cellStyle name="Note 6 8 2 4 5" xfId="51269"/>
    <cellStyle name="Note 6 8 2 4 6" xfId="51270"/>
    <cellStyle name="Note 6 8 2 4 7" xfId="51271"/>
    <cellStyle name="Note 6 8 2 4 8" xfId="51272"/>
    <cellStyle name="Note 6 8 2 5" xfId="51273"/>
    <cellStyle name="Note 6 8 2 5 2" xfId="51274"/>
    <cellStyle name="Note 6 8 2 5 2 2" xfId="51275"/>
    <cellStyle name="Note 6 8 2 5 3" xfId="51276"/>
    <cellStyle name="Note 6 8 2 5 4" xfId="51277"/>
    <cellStyle name="Note 6 8 2 6" xfId="51278"/>
    <cellStyle name="Note 6 8 2 6 2" xfId="51279"/>
    <cellStyle name="Note 6 8 2 7" xfId="51280"/>
    <cellStyle name="Note 6 8 2 7 2" xfId="51281"/>
    <cellStyle name="Note 6 8 2 8" xfId="51282"/>
    <cellStyle name="Note 6 8 2 8 2" xfId="51283"/>
    <cellStyle name="Note 6 8 2 9" xfId="51284"/>
    <cellStyle name="Note 6 8 3" xfId="51285"/>
    <cellStyle name="Note 6 8 3 10" xfId="51286"/>
    <cellStyle name="Note 6 8 3 11" xfId="51287"/>
    <cellStyle name="Note 6 8 3 12" xfId="51288"/>
    <cellStyle name="Note 6 8 3 2" xfId="51289"/>
    <cellStyle name="Note 6 8 3 2 10" xfId="51290"/>
    <cellStyle name="Note 6 8 3 2 11" xfId="51291"/>
    <cellStyle name="Note 6 8 3 2 2" xfId="51292"/>
    <cellStyle name="Note 6 8 3 2 2 2" xfId="51293"/>
    <cellStyle name="Note 6 8 3 2 2 2 2" xfId="51294"/>
    <cellStyle name="Note 6 8 3 2 2 2 3" xfId="51295"/>
    <cellStyle name="Note 6 8 3 2 2 3" xfId="51296"/>
    <cellStyle name="Note 6 8 3 2 2 3 2" xfId="51297"/>
    <cellStyle name="Note 6 8 3 2 2 4" xfId="51298"/>
    <cellStyle name="Note 6 8 3 2 2 5" xfId="51299"/>
    <cellStyle name="Note 6 8 3 2 2 6" xfId="51300"/>
    <cellStyle name="Note 6 8 3 2 2 7" xfId="51301"/>
    <cellStyle name="Note 6 8 3 2 2 8" xfId="51302"/>
    <cellStyle name="Note 6 8 3 2 3" xfId="51303"/>
    <cellStyle name="Note 6 8 3 2 3 2" xfId="51304"/>
    <cellStyle name="Note 6 8 3 2 3 2 2" xfId="51305"/>
    <cellStyle name="Note 6 8 3 2 3 3" xfId="51306"/>
    <cellStyle name="Note 6 8 3 2 3 4" xfId="51307"/>
    <cellStyle name="Note 6 8 3 2 4" xfId="51308"/>
    <cellStyle name="Note 6 8 3 2 4 2" xfId="51309"/>
    <cellStyle name="Note 6 8 3 2 5" xfId="51310"/>
    <cellStyle name="Note 6 8 3 2 5 2" xfId="51311"/>
    <cellStyle name="Note 6 8 3 2 6" xfId="51312"/>
    <cellStyle name="Note 6 8 3 2 6 2" xfId="51313"/>
    <cellStyle name="Note 6 8 3 2 7" xfId="51314"/>
    <cellStyle name="Note 6 8 3 2 8" xfId="51315"/>
    <cellStyle name="Note 6 8 3 2 9" xfId="51316"/>
    <cellStyle name="Note 6 8 3 3" xfId="51317"/>
    <cellStyle name="Note 6 8 3 3 2" xfId="51318"/>
    <cellStyle name="Note 6 8 3 3 2 2" xfId="51319"/>
    <cellStyle name="Note 6 8 3 3 2 3" xfId="51320"/>
    <cellStyle name="Note 6 8 3 3 3" xfId="51321"/>
    <cellStyle name="Note 6 8 3 3 3 2" xfId="51322"/>
    <cellStyle name="Note 6 8 3 3 4" xfId="51323"/>
    <cellStyle name="Note 6 8 3 3 5" xfId="51324"/>
    <cellStyle name="Note 6 8 3 3 6" xfId="51325"/>
    <cellStyle name="Note 6 8 3 3 7" xfId="51326"/>
    <cellStyle name="Note 6 8 3 3 8" xfId="51327"/>
    <cellStyle name="Note 6 8 3 4" xfId="51328"/>
    <cellStyle name="Note 6 8 3 4 2" xfId="51329"/>
    <cellStyle name="Note 6 8 3 4 2 2" xfId="51330"/>
    <cellStyle name="Note 6 8 3 4 3" xfId="51331"/>
    <cellStyle name="Note 6 8 3 4 4" xfId="51332"/>
    <cellStyle name="Note 6 8 3 5" xfId="51333"/>
    <cellStyle name="Note 6 8 3 5 2" xfId="51334"/>
    <cellStyle name="Note 6 8 3 6" xfId="51335"/>
    <cellStyle name="Note 6 8 3 6 2" xfId="51336"/>
    <cellStyle name="Note 6 8 3 7" xfId="51337"/>
    <cellStyle name="Note 6 8 3 7 2" xfId="51338"/>
    <cellStyle name="Note 6 8 3 8" xfId="51339"/>
    <cellStyle name="Note 6 8 3 9" xfId="51340"/>
    <cellStyle name="Note 6 8 4" xfId="51341"/>
    <cellStyle name="Note 6 8 4 10" xfId="51342"/>
    <cellStyle name="Note 6 8 4 11" xfId="51343"/>
    <cellStyle name="Note 6 8 4 2" xfId="51344"/>
    <cellStyle name="Note 6 8 4 2 2" xfId="51345"/>
    <cellStyle name="Note 6 8 4 2 2 2" xfId="51346"/>
    <cellStyle name="Note 6 8 4 2 2 3" xfId="51347"/>
    <cellStyle name="Note 6 8 4 2 3" xfId="51348"/>
    <cellStyle name="Note 6 8 4 2 3 2" xfId="51349"/>
    <cellStyle name="Note 6 8 4 2 4" xfId="51350"/>
    <cellStyle name="Note 6 8 4 2 5" xfId="51351"/>
    <cellStyle name="Note 6 8 4 2 6" xfId="51352"/>
    <cellStyle name="Note 6 8 4 2 7" xfId="51353"/>
    <cellStyle name="Note 6 8 4 2 8" xfId="51354"/>
    <cellStyle name="Note 6 8 4 3" xfId="51355"/>
    <cellStyle name="Note 6 8 4 3 2" xfId="51356"/>
    <cellStyle name="Note 6 8 4 3 2 2" xfId="51357"/>
    <cellStyle name="Note 6 8 4 3 3" xfId="51358"/>
    <cellStyle name="Note 6 8 4 3 4" xfId="51359"/>
    <cellStyle name="Note 6 8 4 4" xfId="51360"/>
    <cellStyle name="Note 6 8 4 4 2" xfId="51361"/>
    <cellStyle name="Note 6 8 4 5" xfId="51362"/>
    <cellStyle name="Note 6 8 4 5 2" xfId="51363"/>
    <cellStyle name="Note 6 8 4 6" xfId="51364"/>
    <cellStyle name="Note 6 8 4 6 2" xfId="51365"/>
    <cellStyle name="Note 6 8 4 7" xfId="51366"/>
    <cellStyle name="Note 6 8 4 8" xfId="51367"/>
    <cellStyle name="Note 6 8 4 9" xfId="51368"/>
    <cellStyle name="Note 6 8 5" xfId="51369"/>
    <cellStyle name="Note 6 8 5 2" xfId="51370"/>
    <cellStyle name="Note 6 8 5 2 2" xfId="51371"/>
    <cellStyle name="Note 6 8 5 2 3" xfId="51372"/>
    <cellStyle name="Note 6 8 5 3" xfId="51373"/>
    <cellStyle name="Note 6 8 5 3 2" xfId="51374"/>
    <cellStyle name="Note 6 8 5 4" xfId="51375"/>
    <cellStyle name="Note 6 8 5 5" xfId="51376"/>
    <cellStyle name="Note 6 8 5 6" xfId="51377"/>
    <cellStyle name="Note 6 8 5 7" xfId="51378"/>
    <cellStyle name="Note 6 8 5 8" xfId="51379"/>
    <cellStyle name="Note 6 8 6" xfId="51380"/>
    <cellStyle name="Note 6 8 6 2" xfId="51381"/>
    <cellStyle name="Note 6 8 6 2 2" xfId="51382"/>
    <cellStyle name="Note 6 8 6 3" xfId="51383"/>
    <cellStyle name="Note 6 8 6 4" xfId="51384"/>
    <cellStyle name="Note 6 8 7" xfId="51385"/>
    <cellStyle name="Note 6 8 7 2" xfId="51386"/>
    <cellStyle name="Note 6 8 8" xfId="51387"/>
    <cellStyle name="Note 6 8 8 2" xfId="51388"/>
    <cellStyle name="Note 6 8 9" xfId="51389"/>
    <cellStyle name="Note 6 8 9 2" xfId="51390"/>
    <cellStyle name="Note 6 9" xfId="51391"/>
    <cellStyle name="Note 7" xfId="34183"/>
    <cellStyle name="Note 7 10" xfId="51392"/>
    <cellStyle name="Note 7 11" xfId="51393"/>
    <cellStyle name="Note 7 11 10" xfId="51394"/>
    <cellStyle name="Note 7 11 11" xfId="51395"/>
    <cellStyle name="Note 7 11 12" xfId="51396"/>
    <cellStyle name="Note 7 11 13" xfId="51397"/>
    <cellStyle name="Note 7 11 2" xfId="51398"/>
    <cellStyle name="Note 7 11 2 10" xfId="51399"/>
    <cellStyle name="Note 7 11 2 11" xfId="51400"/>
    <cellStyle name="Note 7 11 2 12" xfId="51401"/>
    <cellStyle name="Note 7 11 2 2" xfId="51402"/>
    <cellStyle name="Note 7 11 2 2 10" xfId="51403"/>
    <cellStyle name="Note 7 11 2 2 11" xfId="51404"/>
    <cellStyle name="Note 7 11 2 2 2" xfId="51405"/>
    <cellStyle name="Note 7 11 2 2 2 2" xfId="51406"/>
    <cellStyle name="Note 7 11 2 2 2 2 2" xfId="51407"/>
    <cellStyle name="Note 7 11 2 2 2 2 3" xfId="51408"/>
    <cellStyle name="Note 7 11 2 2 2 3" xfId="51409"/>
    <cellStyle name="Note 7 11 2 2 2 3 2" xfId="51410"/>
    <cellStyle name="Note 7 11 2 2 2 4" xfId="51411"/>
    <cellStyle name="Note 7 11 2 2 2 5" xfId="51412"/>
    <cellStyle name="Note 7 11 2 2 2 6" xfId="51413"/>
    <cellStyle name="Note 7 11 2 2 2 7" xfId="51414"/>
    <cellStyle name="Note 7 11 2 2 2 8" xfId="51415"/>
    <cellStyle name="Note 7 11 2 2 3" xfId="51416"/>
    <cellStyle name="Note 7 11 2 2 3 2" xfId="51417"/>
    <cellStyle name="Note 7 11 2 2 3 2 2" xfId="51418"/>
    <cellStyle name="Note 7 11 2 2 3 3" xfId="51419"/>
    <cellStyle name="Note 7 11 2 2 3 4" xfId="51420"/>
    <cellStyle name="Note 7 11 2 2 4" xfId="51421"/>
    <cellStyle name="Note 7 11 2 2 4 2" xfId="51422"/>
    <cellStyle name="Note 7 11 2 2 5" xfId="51423"/>
    <cellStyle name="Note 7 11 2 2 5 2" xfId="51424"/>
    <cellStyle name="Note 7 11 2 2 6" xfId="51425"/>
    <cellStyle name="Note 7 11 2 2 6 2" xfId="51426"/>
    <cellStyle name="Note 7 11 2 2 7" xfId="51427"/>
    <cellStyle name="Note 7 11 2 2 8" xfId="51428"/>
    <cellStyle name="Note 7 11 2 2 9" xfId="51429"/>
    <cellStyle name="Note 7 11 2 3" xfId="51430"/>
    <cellStyle name="Note 7 11 2 3 2" xfId="51431"/>
    <cellStyle name="Note 7 11 2 3 2 2" xfId="51432"/>
    <cellStyle name="Note 7 11 2 3 2 3" xfId="51433"/>
    <cellStyle name="Note 7 11 2 3 3" xfId="51434"/>
    <cellStyle name="Note 7 11 2 3 3 2" xfId="51435"/>
    <cellStyle name="Note 7 11 2 3 4" xfId="51436"/>
    <cellStyle name="Note 7 11 2 3 5" xfId="51437"/>
    <cellStyle name="Note 7 11 2 3 6" xfId="51438"/>
    <cellStyle name="Note 7 11 2 3 7" xfId="51439"/>
    <cellStyle name="Note 7 11 2 3 8" xfId="51440"/>
    <cellStyle name="Note 7 11 2 4" xfId="51441"/>
    <cellStyle name="Note 7 11 2 4 2" xfId="51442"/>
    <cellStyle name="Note 7 11 2 4 2 2" xfId="51443"/>
    <cellStyle name="Note 7 11 2 4 3" xfId="51444"/>
    <cellStyle name="Note 7 11 2 4 4" xfId="51445"/>
    <cellStyle name="Note 7 11 2 5" xfId="51446"/>
    <cellStyle name="Note 7 11 2 5 2" xfId="51447"/>
    <cellStyle name="Note 7 11 2 6" xfId="51448"/>
    <cellStyle name="Note 7 11 2 6 2" xfId="51449"/>
    <cellStyle name="Note 7 11 2 7" xfId="51450"/>
    <cellStyle name="Note 7 11 2 7 2" xfId="51451"/>
    <cellStyle name="Note 7 11 2 8" xfId="51452"/>
    <cellStyle name="Note 7 11 2 9" xfId="51453"/>
    <cellStyle name="Note 7 11 3" xfId="51454"/>
    <cellStyle name="Note 7 11 3 10" xfId="51455"/>
    <cellStyle name="Note 7 11 3 11" xfId="51456"/>
    <cellStyle name="Note 7 11 3 2" xfId="51457"/>
    <cellStyle name="Note 7 11 3 2 2" xfId="51458"/>
    <cellStyle name="Note 7 11 3 2 2 2" xfId="51459"/>
    <cellStyle name="Note 7 11 3 2 2 3" xfId="51460"/>
    <cellStyle name="Note 7 11 3 2 3" xfId="51461"/>
    <cellStyle name="Note 7 11 3 2 3 2" xfId="51462"/>
    <cellStyle name="Note 7 11 3 2 4" xfId="51463"/>
    <cellStyle name="Note 7 11 3 2 5" xfId="51464"/>
    <cellStyle name="Note 7 11 3 2 6" xfId="51465"/>
    <cellStyle name="Note 7 11 3 2 7" xfId="51466"/>
    <cellStyle name="Note 7 11 3 2 8" xfId="51467"/>
    <cellStyle name="Note 7 11 3 3" xfId="51468"/>
    <cellStyle name="Note 7 11 3 3 2" xfId="51469"/>
    <cellStyle name="Note 7 11 3 3 2 2" xfId="51470"/>
    <cellStyle name="Note 7 11 3 3 3" xfId="51471"/>
    <cellStyle name="Note 7 11 3 3 4" xfId="51472"/>
    <cellStyle name="Note 7 11 3 4" xfId="51473"/>
    <cellStyle name="Note 7 11 3 4 2" xfId="51474"/>
    <cellStyle name="Note 7 11 3 5" xfId="51475"/>
    <cellStyle name="Note 7 11 3 5 2" xfId="51476"/>
    <cellStyle name="Note 7 11 3 6" xfId="51477"/>
    <cellStyle name="Note 7 11 3 6 2" xfId="51478"/>
    <cellStyle name="Note 7 11 3 7" xfId="51479"/>
    <cellStyle name="Note 7 11 3 8" xfId="51480"/>
    <cellStyle name="Note 7 11 3 9" xfId="51481"/>
    <cellStyle name="Note 7 11 4" xfId="51482"/>
    <cellStyle name="Note 7 11 4 2" xfId="51483"/>
    <cellStyle name="Note 7 11 4 2 2" xfId="51484"/>
    <cellStyle name="Note 7 11 4 2 3" xfId="51485"/>
    <cellStyle name="Note 7 11 4 3" xfId="51486"/>
    <cellStyle name="Note 7 11 4 3 2" xfId="51487"/>
    <cellStyle name="Note 7 11 4 4" xfId="51488"/>
    <cellStyle name="Note 7 11 4 5" xfId="51489"/>
    <cellStyle name="Note 7 11 4 6" xfId="51490"/>
    <cellStyle name="Note 7 11 4 7" xfId="51491"/>
    <cellStyle name="Note 7 11 4 8" xfId="51492"/>
    <cellStyle name="Note 7 11 5" xfId="51493"/>
    <cellStyle name="Note 7 11 5 2" xfId="51494"/>
    <cellStyle name="Note 7 11 5 2 2" xfId="51495"/>
    <cellStyle name="Note 7 11 5 3" xfId="51496"/>
    <cellStyle name="Note 7 11 5 4" xfId="51497"/>
    <cellStyle name="Note 7 11 6" xfId="51498"/>
    <cellStyle name="Note 7 11 6 2" xfId="51499"/>
    <cellStyle name="Note 7 11 7" xfId="51500"/>
    <cellStyle name="Note 7 11 7 2" xfId="51501"/>
    <cellStyle name="Note 7 11 8" xfId="51502"/>
    <cellStyle name="Note 7 11 8 2" xfId="51503"/>
    <cellStyle name="Note 7 11 9" xfId="51504"/>
    <cellStyle name="Note 7 12" xfId="51505"/>
    <cellStyle name="Note 7 12 10" xfId="51506"/>
    <cellStyle name="Note 7 12 11" xfId="51507"/>
    <cellStyle name="Note 7 12 12" xfId="51508"/>
    <cellStyle name="Note 7 12 2" xfId="51509"/>
    <cellStyle name="Note 7 12 2 10" xfId="51510"/>
    <cellStyle name="Note 7 12 2 11" xfId="51511"/>
    <cellStyle name="Note 7 12 2 2" xfId="51512"/>
    <cellStyle name="Note 7 12 2 2 2" xfId="51513"/>
    <cellStyle name="Note 7 12 2 2 2 2" xfId="51514"/>
    <cellStyle name="Note 7 12 2 2 2 3" xfId="51515"/>
    <cellStyle name="Note 7 12 2 2 3" xfId="51516"/>
    <cellStyle name="Note 7 12 2 2 3 2" xfId="51517"/>
    <cellStyle name="Note 7 12 2 2 4" xfId="51518"/>
    <cellStyle name="Note 7 12 2 2 5" xfId="51519"/>
    <cellStyle name="Note 7 12 2 2 6" xfId="51520"/>
    <cellStyle name="Note 7 12 2 2 7" xfId="51521"/>
    <cellStyle name="Note 7 12 2 2 8" xfId="51522"/>
    <cellStyle name="Note 7 12 2 3" xfId="51523"/>
    <cellStyle name="Note 7 12 2 3 2" xfId="51524"/>
    <cellStyle name="Note 7 12 2 3 2 2" xfId="51525"/>
    <cellStyle name="Note 7 12 2 3 3" xfId="51526"/>
    <cellStyle name="Note 7 12 2 3 4" xfId="51527"/>
    <cellStyle name="Note 7 12 2 4" xfId="51528"/>
    <cellStyle name="Note 7 12 2 4 2" xfId="51529"/>
    <cellStyle name="Note 7 12 2 5" xfId="51530"/>
    <cellStyle name="Note 7 12 2 5 2" xfId="51531"/>
    <cellStyle name="Note 7 12 2 6" xfId="51532"/>
    <cellStyle name="Note 7 12 2 6 2" xfId="51533"/>
    <cellStyle name="Note 7 12 2 7" xfId="51534"/>
    <cellStyle name="Note 7 12 2 8" xfId="51535"/>
    <cellStyle name="Note 7 12 2 9" xfId="51536"/>
    <cellStyle name="Note 7 12 3" xfId="51537"/>
    <cellStyle name="Note 7 12 3 2" xfId="51538"/>
    <cellStyle name="Note 7 12 3 2 2" xfId="51539"/>
    <cellStyle name="Note 7 12 3 2 3" xfId="51540"/>
    <cellStyle name="Note 7 12 3 3" xfId="51541"/>
    <cellStyle name="Note 7 12 3 3 2" xfId="51542"/>
    <cellStyle name="Note 7 12 3 4" xfId="51543"/>
    <cellStyle name="Note 7 12 3 5" xfId="51544"/>
    <cellStyle name="Note 7 12 3 6" xfId="51545"/>
    <cellStyle name="Note 7 12 3 7" xfId="51546"/>
    <cellStyle name="Note 7 12 3 8" xfId="51547"/>
    <cellStyle name="Note 7 12 4" xfId="51548"/>
    <cellStyle name="Note 7 12 4 2" xfId="51549"/>
    <cellStyle name="Note 7 12 4 2 2" xfId="51550"/>
    <cellStyle name="Note 7 12 4 3" xfId="51551"/>
    <cellStyle name="Note 7 12 4 4" xfId="51552"/>
    <cellStyle name="Note 7 12 5" xfId="51553"/>
    <cellStyle name="Note 7 12 5 2" xfId="51554"/>
    <cellStyle name="Note 7 12 6" xfId="51555"/>
    <cellStyle name="Note 7 12 6 2" xfId="51556"/>
    <cellStyle name="Note 7 12 7" xfId="51557"/>
    <cellStyle name="Note 7 12 7 2" xfId="51558"/>
    <cellStyle name="Note 7 12 8" xfId="51559"/>
    <cellStyle name="Note 7 12 9" xfId="51560"/>
    <cellStyle name="Note 7 13" xfId="51561"/>
    <cellStyle name="Note 7 13 10" xfId="51562"/>
    <cellStyle name="Note 7 13 11" xfId="51563"/>
    <cellStyle name="Note 7 13 2" xfId="51564"/>
    <cellStyle name="Note 7 13 2 2" xfId="51565"/>
    <cellStyle name="Note 7 13 2 2 2" xfId="51566"/>
    <cellStyle name="Note 7 13 2 2 3" xfId="51567"/>
    <cellStyle name="Note 7 13 2 3" xfId="51568"/>
    <cellStyle name="Note 7 13 2 3 2" xfId="51569"/>
    <cellStyle name="Note 7 13 2 4" xfId="51570"/>
    <cellStyle name="Note 7 13 2 5" xfId="51571"/>
    <cellStyle name="Note 7 13 2 6" xfId="51572"/>
    <cellStyle name="Note 7 13 2 7" xfId="51573"/>
    <cellStyle name="Note 7 13 2 8" xfId="51574"/>
    <cellStyle name="Note 7 13 3" xfId="51575"/>
    <cellStyle name="Note 7 13 3 2" xfId="51576"/>
    <cellStyle name="Note 7 13 3 2 2" xfId="51577"/>
    <cellStyle name="Note 7 13 3 3" xfId="51578"/>
    <cellStyle name="Note 7 13 3 4" xfId="51579"/>
    <cellStyle name="Note 7 13 4" xfId="51580"/>
    <cellStyle name="Note 7 13 4 2" xfId="51581"/>
    <cellStyle name="Note 7 13 5" xfId="51582"/>
    <cellStyle name="Note 7 13 5 2" xfId="51583"/>
    <cellStyle name="Note 7 13 6" xfId="51584"/>
    <cellStyle name="Note 7 13 6 2" xfId="51585"/>
    <cellStyle name="Note 7 13 7" xfId="51586"/>
    <cellStyle name="Note 7 13 8" xfId="51587"/>
    <cellStyle name="Note 7 13 9" xfId="51588"/>
    <cellStyle name="Note 7 14" xfId="51589"/>
    <cellStyle name="Note 7 14 2" xfId="51590"/>
    <cellStyle name="Note 7 14 2 2" xfId="51591"/>
    <cellStyle name="Note 7 14 2 3" xfId="51592"/>
    <cellStyle name="Note 7 14 3" xfId="51593"/>
    <cellStyle name="Note 7 14 3 2" xfId="51594"/>
    <cellStyle name="Note 7 14 4" xfId="51595"/>
    <cellStyle name="Note 7 14 5" xfId="51596"/>
    <cellStyle name="Note 7 14 6" xfId="51597"/>
    <cellStyle name="Note 7 14 7" xfId="51598"/>
    <cellStyle name="Note 7 14 8" xfId="51599"/>
    <cellStyle name="Note 7 15" xfId="51600"/>
    <cellStyle name="Note 7 15 2" xfId="51601"/>
    <cellStyle name="Note 7 15 2 2" xfId="51602"/>
    <cellStyle name="Note 7 15 3" xfId="51603"/>
    <cellStyle name="Note 7 15 4" xfId="51604"/>
    <cellStyle name="Note 7 16" xfId="51605"/>
    <cellStyle name="Note 7 16 2" xfId="51606"/>
    <cellStyle name="Note 7 17" xfId="51607"/>
    <cellStyle name="Note 7 17 2" xfId="51608"/>
    <cellStyle name="Note 7 18" xfId="51609"/>
    <cellStyle name="Note 7 18 2" xfId="51610"/>
    <cellStyle name="Note 7 19" xfId="51611"/>
    <cellStyle name="Note 7 2" xfId="38892"/>
    <cellStyle name="Note 7 2 2" xfId="51612"/>
    <cellStyle name="Note 7 20" xfId="51613"/>
    <cellStyle name="Note 7 21" xfId="51614"/>
    <cellStyle name="Note 7 22" xfId="51615"/>
    <cellStyle name="Note 7 23" xfId="51616"/>
    <cellStyle name="Note 7 24" xfId="51617"/>
    <cellStyle name="Note 7 3" xfId="38893"/>
    <cellStyle name="Note 7 3 2" xfId="51618"/>
    <cellStyle name="Note 7 4" xfId="51619"/>
    <cellStyle name="Note 7 4 2" xfId="51620"/>
    <cellStyle name="Note 7 5" xfId="51621"/>
    <cellStyle name="Note 7 6" xfId="51622"/>
    <cellStyle name="Note 7 7" xfId="51623"/>
    <cellStyle name="Note 7 8" xfId="51624"/>
    <cellStyle name="Note 7 8 10" xfId="51625"/>
    <cellStyle name="Note 7 8 11" xfId="51626"/>
    <cellStyle name="Note 7 8 12" xfId="51627"/>
    <cellStyle name="Note 7 8 13" xfId="51628"/>
    <cellStyle name="Note 7 8 14" xfId="51629"/>
    <cellStyle name="Note 7 8 2" xfId="51630"/>
    <cellStyle name="Note 7 8 2 10" xfId="51631"/>
    <cellStyle name="Note 7 8 2 11" xfId="51632"/>
    <cellStyle name="Note 7 8 2 12" xfId="51633"/>
    <cellStyle name="Note 7 8 2 13" xfId="51634"/>
    <cellStyle name="Note 7 8 2 2" xfId="51635"/>
    <cellStyle name="Note 7 8 2 2 10" xfId="51636"/>
    <cellStyle name="Note 7 8 2 2 11" xfId="51637"/>
    <cellStyle name="Note 7 8 2 2 12" xfId="51638"/>
    <cellStyle name="Note 7 8 2 2 2" xfId="51639"/>
    <cellStyle name="Note 7 8 2 2 2 10" xfId="51640"/>
    <cellStyle name="Note 7 8 2 2 2 11" xfId="51641"/>
    <cellStyle name="Note 7 8 2 2 2 2" xfId="51642"/>
    <cellStyle name="Note 7 8 2 2 2 2 2" xfId="51643"/>
    <cellStyle name="Note 7 8 2 2 2 2 2 2" xfId="51644"/>
    <cellStyle name="Note 7 8 2 2 2 2 2 3" xfId="51645"/>
    <cellStyle name="Note 7 8 2 2 2 2 3" xfId="51646"/>
    <cellStyle name="Note 7 8 2 2 2 2 3 2" xfId="51647"/>
    <cellStyle name="Note 7 8 2 2 2 2 4" xfId="51648"/>
    <cellStyle name="Note 7 8 2 2 2 2 5" xfId="51649"/>
    <cellStyle name="Note 7 8 2 2 2 2 6" xfId="51650"/>
    <cellStyle name="Note 7 8 2 2 2 2 7" xfId="51651"/>
    <cellStyle name="Note 7 8 2 2 2 2 8" xfId="51652"/>
    <cellStyle name="Note 7 8 2 2 2 3" xfId="51653"/>
    <cellStyle name="Note 7 8 2 2 2 3 2" xfId="51654"/>
    <cellStyle name="Note 7 8 2 2 2 3 2 2" xfId="51655"/>
    <cellStyle name="Note 7 8 2 2 2 3 3" xfId="51656"/>
    <cellStyle name="Note 7 8 2 2 2 3 4" xfId="51657"/>
    <cellStyle name="Note 7 8 2 2 2 4" xfId="51658"/>
    <cellStyle name="Note 7 8 2 2 2 4 2" xfId="51659"/>
    <cellStyle name="Note 7 8 2 2 2 5" xfId="51660"/>
    <cellStyle name="Note 7 8 2 2 2 5 2" xfId="51661"/>
    <cellStyle name="Note 7 8 2 2 2 6" xfId="51662"/>
    <cellStyle name="Note 7 8 2 2 2 6 2" xfId="51663"/>
    <cellStyle name="Note 7 8 2 2 2 7" xfId="51664"/>
    <cellStyle name="Note 7 8 2 2 2 8" xfId="51665"/>
    <cellStyle name="Note 7 8 2 2 2 9" xfId="51666"/>
    <cellStyle name="Note 7 8 2 2 3" xfId="51667"/>
    <cellStyle name="Note 7 8 2 2 3 2" xfId="51668"/>
    <cellStyle name="Note 7 8 2 2 3 2 2" xfId="51669"/>
    <cellStyle name="Note 7 8 2 2 3 2 3" xfId="51670"/>
    <cellStyle name="Note 7 8 2 2 3 3" xfId="51671"/>
    <cellStyle name="Note 7 8 2 2 3 3 2" xfId="51672"/>
    <cellStyle name="Note 7 8 2 2 3 4" xfId="51673"/>
    <cellStyle name="Note 7 8 2 2 3 5" xfId="51674"/>
    <cellStyle name="Note 7 8 2 2 3 6" xfId="51675"/>
    <cellStyle name="Note 7 8 2 2 3 7" xfId="51676"/>
    <cellStyle name="Note 7 8 2 2 3 8" xfId="51677"/>
    <cellStyle name="Note 7 8 2 2 4" xfId="51678"/>
    <cellStyle name="Note 7 8 2 2 4 2" xfId="51679"/>
    <cellStyle name="Note 7 8 2 2 4 2 2" xfId="51680"/>
    <cellStyle name="Note 7 8 2 2 4 3" xfId="51681"/>
    <cellStyle name="Note 7 8 2 2 4 4" xfId="51682"/>
    <cellStyle name="Note 7 8 2 2 5" xfId="51683"/>
    <cellStyle name="Note 7 8 2 2 5 2" xfId="51684"/>
    <cellStyle name="Note 7 8 2 2 6" xfId="51685"/>
    <cellStyle name="Note 7 8 2 2 6 2" xfId="51686"/>
    <cellStyle name="Note 7 8 2 2 7" xfId="51687"/>
    <cellStyle name="Note 7 8 2 2 7 2" xfId="51688"/>
    <cellStyle name="Note 7 8 2 2 8" xfId="51689"/>
    <cellStyle name="Note 7 8 2 2 9" xfId="51690"/>
    <cellStyle name="Note 7 8 2 3" xfId="51691"/>
    <cellStyle name="Note 7 8 2 3 10" xfId="51692"/>
    <cellStyle name="Note 7 8 2 3 11" xfId="51693"/>
    <cellStyle name="Note 7 8 2 3 2" xfId="51694"/>
    <cellStyle name="Note 7 8 2 3 2 2" xfId="51695"/>
    <cellStyle name="Note 7 8 2 3 2 2 2" xfId="51696"/>
    <cellStyle name="Note 7 8 2 3 2 2 3" xfId="51697"/>
    <cellStyle name="Note 7 8 2 3 2 3" xfId="51698"/>
    <cellStyle name="Note 7 8 2 3 2 3 2" xfId="51699"/>
    <cellStyle name="Note 7 8 2 3 2 4" xfId="51700"/>
    <cellStyle name="Note 7 8 2 3 2 5" xfId="51701"/>
    <cellStyle name="Note 7 8 2 3 2 6" xfId="51702"/>
    <cellStyle name="Note 7 8 2 3 2 7" xfId="51703"/>
    <cellStyle name="Note 7 8 2 3 2 8" xfId="51704"/>
    <cellStyle name="Note 7 8 2 3 3" xfId="51705"/>
    <cellStyle name="Note 7 8 2 3 3 2" xfId="51706"/>
    <cellStyle name="Note 7 8 2 3 3 2 2" xfId="51707"/>
    <cellStyle name="Note 7 8 2 3 3 3" xfId="51708"/>
    <cellStyle name="Note 7 8 2 3 3 4" xfId="51709"/>
    <cellStyle name="Note 7 8 2 3 4" xfId="51710"/>
    <cellStyle name="Note 7 8 2 3 4 2" xfId="51711"/>
    <cellStyle name="Note 7 8 2 3 5" xfId="51712"/>
    <cellStyle name="Note 7 8 2 3 5 2" xfId="51713"/>
    <cellStyle name="Note 7 8 2 3 6" xfId="51714"/>
    <cellStyle name="Note 7 8 2 3 6 2" xfId="51715"/>
    <cellStyle name="Note 7 8 2 3 7" xfId="51716"/>
    <cellStyle name="Note 7 8 2 3 8" xfId="51717"/>
    <cellStyle name="Note 7 8 2 3 9" xfId="51718"/>
    <cellStyle name="Note 7 8 2 4" xfId="51719"/>
    <cellStyle name="Note 7 8 2 4 2" xfId="51720"/>
    <cellStyle name="Note 7 8 2 4 2 2" xfId="51721"/>
    <cellStyle name="Note 7 8 2 4 2 3" xfId="51722"/>
    <cellStyle name="Note 7 8 2 4 3" xfId="51723"/>
    <cellStyle name="Note 7 8 2 4 3 2" xfId="51724"/>
    <cellStyle name="Note 7 8 2 4 4" xfId="51725"/>
    <cellStyle name="Note 7 8 2 4 5" xfId="51726"/>
    <cellStyle name="Note 7 8 2 4 6" xfId="51727"/>
    <cellStyle name="Note 7 8 2 4 7" xfId="51728"/>
    <cellStyle name="Note 7 8 2 4 8" xfId="51729"/>
    <cellStyle name="Note 7 8 2 5" xfId="51730"/>
    <cellStyle name="Note 7 8 2 5 2" xfId="51731"/>
    <cellStyle name="Note 7 8 2 5 2 2" xfId="51732"/>
    <cellStyle name="Note 7 8 2 5 3" xfId="51733"/>
    <cellStyle name="Note 7 8 2 5 4" xfId="51734"/>
    <cellStyle name="Note 7 8 2 6" xfId="51735"/>
    <cellStyle name="Note 7 8 2 6 2" xfId="51736"/>
    <cellStyle name="Note 7 8 2 7" xfId="51737"/>
    <cellStyle name="Note 7 8 2 7 2" xfId="51738"/>
    <cellStyle name="Note 7 8 2 8" xfId="51739"/>
    <cellStyle name="Note 7 8 2 8 2" xfId="51740"/>
    <cellStyle name="Note 7 8 2 9" xfId="51741"/>
    <cellStyle name="Note 7 8 3" xfId="51742"/>
    <cellStyle name="Note 7 8 3 10" xfId="51743"/>
    <cellStyle name="Note 7 8 3 11" xfId="51744"/>
    <cellStyle name="Note 7 8 3 12" xfId="51745"/>
    <cellStyle name="Note 7 8 3 2" xfId="51746"/>
    <cellStyle name="Note 7 8 3 2 10" xfId="51747"/>
    <cellStyle name="Note 7 8 3 2 11" xfId="51748"/>
    <cellStyle name="Note 7 8 3 2 2" xfId="51749"/>
    <cellStyle name="Note 7 8 3 2 2 2" xfId="51750"/>
    <cellStyle name="Note 7 8 3 2 2 2 2" xfId="51751"/>
    <cellStyle name="Note 7 8 3 2 2 2 3" xfId="51752"/>
    <cellStyle name="Note 7 8 3 2 2 3" xfId="51753"/>
    <cellStyle name="Note 7 8 3 2 2 3 2" xfId="51754"/>
    <cellStyle name="Note 7 8 3 2 2 4" xfId="51755"/>
    <cellStyle name="Note 7 8 3 2 2 5" xfId="51756"/>
    <cellStyle name="Note 7 8 3 2 2 6" xfId="51757"/>
    <cellStyle name="Note 7 8 3 2 2 7" xfId="51758"/>
    <cellStyle name="Note 7 8 3 2 2 8" xfId="51759"/>
    <cellStyle name="Note 7 8 3 2 3" xfId="51760"/>
    <cellStyle name="Note 7 8 3 2 3 2" xfId="51761"/>
    <cellStyle name="Note 7 8 3 2 3 2 2" xfId="51762"/>
    <cellStyle name="Note 7 8 3 2 3 3" xfId="51763"/>
    <cellStyle name="Note 7 8 3 2 3 4" xfId="51764"/>
    <cellStyle name="Note 7 8 3 2 4" xfId="51765"/>
    <cellStyle name="Note 7 8 3 2 4 2" xfId="51766"/>
    <cellStyle name="Note 7 8 3 2 5" xfId="51767"/>
    <cellStyle name="Note 7 8 3 2 5 2" xfId="51768"/>
    <cellStyle name="Note 7 8 3 2 6" xfId="51769"/>
    <cellStyle name="Note 7 8 3 2 6 2" xfId="51770"/>
    <cellStyle name="Note 7 8 3 2 7" xfId="51771"/>
    <cellStyle name="Note 7 8 3 2 8" xfId="51772"/>
    <cellStyle name="Note 7 8 3 2 9" xfId="51773"/>
    <cellStyle name="Note 7 8 3 3" xfId="51774"/>
    <cellStyle name="Note 7 8 3 3 2" xfId="51775"/>
    <cellStyle name="Note 7 8 3 3 2 2" xfId="51776"/>
    <cellStyle name="Note 7 8 3 3 2 3" xfId="51777"/>
    <cellStyle name="Note 7 8 3 3 3" xfId="51778"/>
    <cellStyle name="Note 7 8 3 3 3 2" xfId="51779"/>
    <cellStyle name="Note 7 8 3 3 4" xfId="51780"/>
    <cellStyle name="Note 7 8 3 3 5" xfId="51781"/>
    <cellStyle name="Note 7 8 3 3 6" xfId="51782"/>
    <cellStyle name="Note 7 8 3 3 7" xfId="51783"/>
    <cellStyle name="Note 7 8 3 3 8" xfId="51784"/>
    <cellStyle name="Note 7 8 3 4" xfId="51785"/>
    <cellStyle name="Note 7 8 3 4 2" xfId="51786"/>
    <cellStyle name="Note 7 8 3 4 2 2" xfId="51787"/>
    <cellStyle name="Note 7 8 3 4 3" xfId="51788"/>
    <cellStyle name="Note 7 8 3 4 4" xfId="51789"/>
    <cellStyle name="Note 7 8 3 5" xfId="51790"/>
    <cellStyle name="Note 7 8 3 5 2" xfId="51791"/>
    <cellStyle name="Note 7 8 3 6" xfId="51792"/>
    <cellStyle name="Note 7 8 3 6 2" xfId="51793"/>
    <cellStyle name="Note 7 8 3 7" xfId="51794"/>
    <cellStyle name="Note 7 8 3 7 2" xfId="51795"/>
    <cellStyle name="Note 7 8 3 8" xfId="51796"/>
    <cellStyle name="Note 7 8 3 9" xfId="51797"/>
    <cellStyle name="Note 7 8 4" xfId="51798"/>
    <cellStyle name="Note 7 8 4 10" xfId="51799"/>
    <cellStyle name="Note 7 8 4 11" xfId="51800"/>
    <cellStyle name="Note 7 8 4 2" xfId="51801"/>
    <cellStyle name="Note 7 8 4 2 2" xfId="51802"/>
    <cellStyle name="Note 7 8 4 2 2 2" xfId="51803"/>
    <cellStyle name="Note 7 8 4 2 2 3" xfId="51804"/>
    <cellStyle name="Note 7 8 4 2 3" xfId="51805"/>
    <cellStyle name="Note 7 8 4 2 3 2" xfId="51806"/>
    <cellStyle name="Note 7 8 4 2 4" xfId="51807"/>
    <cellStyle name="Note 7 8 4 2 5" xfId="51808"/>
    <cellStyle name="Note 7 8 4 2 6" xfId="51809"/>
    <cellStyle name="Note 7 8 4 2 7" xfId="51810"/>
    <cellStyle name="Note 7 8 4 2 8" xfId="51811"/>
    <cellStyle name="Note 7 8 4 3" xfId="51812"/>
    <cellStyle name="Note 7 8 4 3 2" xfId="51813"/>
    <cellStyle name="Note 7 8 4 3 2 2" xfId="51814"/>
    <cellStyle name="Note 7 8 4 3 3" xfId="51815"/>
    <cellStyle name="Note 7 8 4 3 4" xfId="51816"/>
    <cellStyle name="Note 7 8 4 4" xfId="51817"/>
    <cellStyle name="Note 7 8 4 4 2" xfId="51818"/>
    <cellStyle name="Note 7 8 4 5" xfId="51819"/>
    <cellStyle name="Note 7 8 4 5 2" xfId="51820"/>
    <cellStyle name="Note 7 8 4 6" xfId="51821"/>
    <cellStyle name="Note 7 8 4 6 2" xfId="51822"/>
    <cellStyle name="Note 7 8 4 7" xfId="51823"/>
    <cellStyle name="Note 7 8 4 8" xfId="51824"/>
    <cellStyle name="Note 7 8 4 9" xfId="51825"/>
    <cellStyle name="Note 7 8 5" xfId="51826"/>
    <cellStyle name="Note 7 8 5 2" xfId="51827"/>
    <cellStyle name="Note 7 8 5 2 2" xfId="51828"/>
    <cellStyle name="Note 7 8 5 2 3" xfId="51829"/>
    <cellStyle name="Note 7 8 5 3" xfId="51830"/>
    <cellStyle name="Note 7 8 5 3 2" xfId="51831"/>
    <cellStyle name="Note 7 8 5 4" xfId="51832"/>
    <cellStyle name="Note 7 8 5 5" xfId="51833"/>
    <cellStyle name="Note 7 8 5 6" xfId="51834"/>
    <cellStyle name="Note 7 8 5 7" xfId="51835"/>
    <cellStyle name="Note 7 8 5 8" xfId="51836"/>
    <cellStyle name="Note 7 8 6" xfId="51837"/>
    <cellStyle name="Note 7 8 6 2" xfId="51838"/>
    <cellStyle name="Note 7 8 6 2 2" xfId="51839"/>
    <cellStyle name="Note 7 8 6 3" xfId="51840"/>
    <cellStyle name="Note 7 8 6 4" xfId="51841"/>
    <cellStyle name="Note 7 8 7" xfId="51842"/>
    <cellStyle name="Note 7 8 7 2" xfId="51843"/>
    <cellStyle name="Note 7 8 8" xfId="51844"/>
    <cellStyle name="Note 7 8 8 2" xfId="51845"/>
    <cellStyle name="Note 7 8 9" xfId="51846"/>
    <cellStyle name="Note 7 8 9 2" xfId="51847"/>
    <cellStyle name="Note 7 9" xfId="51848"/>
    <cellStyle name="Note 8" xfId="34184"/>
    <cellStyle name="Note 8 10" xfId="51849"/>
    <cellStyle name="Note 8 2" xfId="38894"/>
    <cellStyle name="Note 8 2 2" xfId="51850"/>
    <cellStyle name="Note 8 3" xfId="38895"/>
    <cellStyle name="Note 8 3 2" xfId="51851"/>
    <cellStyle name="Note 8 4" xfId="51852"/>
    <cellStyle name="Note 8 4 2" xfId="51853"/>
    <cellStyle name="Note 8 5" xfId="51854"/>
    <cellStyle name="Note 8 6" xfId="51855"/>
    <cellStyle name="Note 8 7" xfId="51856"/>
    <cellStyle name="Note 8 8" xfId="51857"/>
    <cellStyle name="Note 8 9" xfId="51858"/>
    <cellStyle name="Note 9" xfId="51859"/>
    <cellStyle name="Note 9 2" xfId="51860"/>
    <cellStyle name="Note 9 3" xfId="51861"/>
    <cellStyle name="Note 9 4" xfId="51862"/>
    <cellStyle name="Note 9 5" xfId="51863"/>
    <cellStyle name="nPlosion" xfId="34185"/>
    <cellStyle name="nPlosion 2" xfId="38896"/>
    <cellStyle name="nPlosion 3" xfId="38897"/>
    <cellStyle name="Null Zone Pattern" xfId="51864"/>
    <cellStyle name="Number" xfId="34186"/>
    <cellStyle name="Number 2" xfId="38898"/>
    <cellStyle name="Number 3" xfId="38899"/>
    <cellStyle name="nvision" xfId="34187"/>
    <cellStyle name="nvision 2" xfId="38900"/>
    <cellStyle name="nvision 3" xfId="38901"/>
    <cellStyle name="Output 10" xfId="51865"/>
    <cellStyle name="Output 11" xfId="51866"/>
    <cellStyle name="Output 2" xfId="34188"/>
    <cellStyle name="Output 2 2" xfId="34189"/>
    <cellStyle name="Output 2 2 2" xfId="38902"/>
    <cellStyle name="Output 2 2 3" xfId="38903"/>
    <cellStyle name="Output 2 3" xfId="38904"/>
    <cellStyle name="Output 2 4" xfId="38905"/>
    <cellStyle name="Output 2 5" xfId="51867"/>
    <cellStyle name="Output 2 6" xfId="51868"/>
    <cellStyle name="Output 2 7" xfId="51869"/>
    <cellStyle name="Output 3" xfId="34190"/>
    <cellStyle name="Output 3 2" xfId="34191"/>
    <cellStyle name="Output 3 2 2" xfId="38906"/>
    <cellStyle name="Output 3 2 3" xfId="38907"/>
    <cellStyle name="Output 3 3" xfId="38908"/>
    <cellStyle name="Output 3 4" xfId="38909"/>
    <cellStyle name="Output 4" xfId="51870"/>
    <cellStyle name="Output 4 2" xfId="51871"/>
    <cellStyle name="Output 5" xfId="51872"/>
    <cellStyle name="Output 5 2" xfId="51873"/>
    <cellStyle name="Output 6" xfId="51874"/>
    <cellStyle name="Output 6 2" xfId="51875"/>
    <cellStyle name="Output 7" xfId="51876"/>
    <cellStyle name="Output 8" xfId="51877"/>
    <cellStyle name="Output 9" xfId="51878"/>
    <cellStyle name="Output 9 2" xfId="51879"/>
    <cellStyle name="Output 9 3" xfId="51880"/>
    <cellStyle name="OUTPUT AMOUNTS" xfId="51881"/>
    <cellStyle name="Page Heading Large" xfId="51882"/>
    <cellStyle name="Page Heading Small" xfId="51883"/>
    <cellStyle name="Page Number" xfId="51884"/>
    <cellStyle name="Parens (1)" xfId="51885"/>
    <cellStyle name="PB Table Heading" xfId="34192"/>
    <cellStyle name="PB Table Heading 2" xfId="38910"/>
    <cellStyle name="PB Table Heading 3" xfId="38911"/>
    <cellStyle name="PB Table Highlight1" xfId="34193"/>
    <cellStyle name="PB Table Highlight1 2" xfId="38912"/>
    <cellStyle name="PB Table Highlight1 3" xfId="38913"/>
    <cellStyle name="PB Table Highlight2" xfId="34194"/>
    <cellStyle name="PB Table Highlight2 2" xfId="38914"/>
    <cellStyle name="PB Table Highlight2 3" xfId="38915"/>
    <cellStyle name="PB Table Highlight3" xfId="34195"/>
    <cellStyle name="PB Table Highlight3 2" xfId="38916"/>
    <cellStyle name="PB Table Highlight3 3" xfId="38917"/>
    <cellStyle name="PB Table Standard Row" xfId="34196"/>
    <cellStyle name="PB Table Standard Row 2" xfId="38918"/>
    <cellStyle name="PB Table Standard Row 3" xfId="38919"/>
    <cellStyle name="PB Table Subtotal Row" xfId="34197"/>
    <cellStyle name="PB Table Subtotal Row 2" xfId="38920"/>
    <cellStyle name="PB Table Subtotal Row 3" xfId="38921"/>
    <cellStyle name="PB Table Total Row" xfId="34198"/>
    <cellStyle name="PB Table Total Row 2" xfId="38922"/>
    <cellStyle name="PB Table Total Row 3" xfId="38923"/>
    <cellStyle name="Percent" xfId="2" builtinId="5"/>
    <cellStyle name="Percent [2]" xfId="34199"/>
    <cellStyle name="Percent [2] 10" xfId="51886"/>
    <cellStyle name="Percent [2] 2" xfId="34200"/>
    <cellStyle name="Percent [2] 2 2" xfId="34201"/>
    <cellStyle name="Percent [2] 2 2 2" xfId="34202"/>
    <cellStyle name="Percent [2] 2 2 2 2" xfId="34203"/>
    <cellStyle name="Percent [2] 2 2 2 2 2" xfId="38924"/>
    <cellStyle name="Percent [2] 2 2 2 2 3" xfId="38925"/>
    <cellStyle name="Percent [2] 2 2 2 3" xfId="38926"/>
    <cellStyle name="Percent [2] 2 2 2 4" xfId="38927"/>
    <cellStyle name="Percent [2] 2 2 3" xfId="34204"/>
    <cellStyle name="Percent [2] 2 2 3 2" xfId="38928"/>
    <cellStyle name="Percent [2] 2 2 3 3" xfId="38929"/>
    <cellStyle name="Percent [2] 2 2 4" xfId="38930"/>
    <cellStyle name="Percent [2] 2 2 5" xfId="38931"/>
    <cellStyle name="Percent [2] 2 3" xfId="34205"/>
    <cellStyle name="Percent [2] 2 3 2" xfId="34206"/>
    <cellStyle name="Percent [2] 2 3 2 2" xfId="38932"/>
    <cellStyle name="Percent [2] 2 3 2 3" xfId="38933"/>
    <cellStyle name="Percent [2] 2 3 3" xfId="38934"/>
    <cellStyle name="Percent [2] 2 3 4" xfId="38935"/>
    <cellStyle name="Percent [2] 2 4" xfId="34207"/>
    <cellStyle name="Percent [2] 2 4 2" xfId="34208"/>
    <cellStyle name="Percent [2] 2 4 2 2" xfId="34209"/>
    <cellStyle name="Percent [2] 2 4 2 2 2" xfId="38936"/>
    <cellStyle name="Percent [2] 2 4 2 2 3" xfId="38937"/>
    <cellStyle name="Percent [2] 2 4 2 3" xfId="38938"/>
    <cellStyle name="Percent [2] 2 4 2 4" xfId="38939"/>
    <cellStyle name="Percent [2] 2 4 3" xfId="34210"/>
    <cellStyle name="Percent [2] 2 4 3 2" xfId="38940"/>
    <cellStyle name="Percent [2] 2 4 3 3" xfId="38941"/>
    <cellStyle name="Percent [2] 2 4 4" xfId="38942"/>
    <cellStyle name="Percent [2] 2 4 5" xfId="38943"/>
    <cellStyle name="Percent [2] 2 5" xfId="34211"/>
    <cellStyle name="Percent [2] 2 5 2" xfId="38944"/>
    <cellStyle name="Percent [2] 2 5 3" xfId="38945"/>
    <cellStyle name="Percent [2] 2 6" xfId="38946"/>
    <cellStyle name="Percent [2] 2 6 2" xfId="51887"/>
    <cellStyle name="Percent [2] 2 7" xfId="38947"/>
    <cellStyle name="Percent [2] 3" xfId="34212"/>
    <cellStyle name="Percent [2] 3 2" xfId="34213"/>
    <cellStyle name="Percent [2] 3 2 2" xfId="34214"/>
    <cellStyle name="Percent [2] 3 2 2 2" xfId="38948"/>
    <cellStyle name="Percent [2] 3 2 2 3" xfId="38949"/>
    <cellStyle name="Percent [2] 3 2 3" xfId="38950"/>
    <cellStyle name="Percent [2] 3 2 4" xfId="38951"/>
    <cellStyle name="Percent [2] 3 3" xfId="34215"/>
    <cellStyle name="Percent [2] 3 3 2" xfId="38952"/>
    <cellStyle name="Percent [2] 3 3 3" xfId="38953"/>
    <cellStyle name="Percent [2] 3 4" xfId="38954"/>
    <cellStyle name="Percent [2] 3 4 2" xfId="51888"/>
    <cellStyle name="Percent [2] 3 5" xfId="38955"/>
    <cellStyle name="Percent [2] 3 6" xfId="51889"/>
    <cellStyle name="Percent [2] 3 7" xfId="51890"/>
    <cellStyle name="Percent [2] 4" xfId="34216"/>
    <cellStyle name="Percent [2] 4 2" xfId="34217"/>
    <cellStyle name="Percent [2] 4 2 2" xfId="38956"/>
    <cellStyle name="Percent [2] 4 2 3" xfId="38957"/>
    <cellStyle name="Percent [2] 4 3" xfId="38958"/>
    <cellStyle name="Percent [2] 4 4" xfId="38959"/>
    <cellStyle name="Percent [2] 5" xfId="34218"/>
    <cellStyle name="Percent [2] 5 2" xfId="34219"/>
    <cellStyle name="Percent [2] 5 2 2" xfId="34220"/>
    <cellStyle name="Percent [2] 5 2 2 2" xfId="38960"/>
    <cellStyle name="Percent [2] 5 2 2 3" xfId="38961"/>
    <cellStyle name="Percent [2] 5 2 3" xfId="38962"/>
    <cellStyle name="Percent [2] 5 2 4" xfId="38963"/>
    <cellStyle name="Percent [2] 5 3" xfId="34221"/>
    <cellStyle name="Percent [2] 5 3 2" xfId="38964"/>
    <cellStyle name="Percent [2] 5 3 3" xfId="38965"/>
    <cellStyle name="Percent [2] 5 4" xfId="38966"/>
    <cellStyle name="Percent [2] 5 5" xfId="38967"/>
    <cellStyle name="Percent [2] 6" xfId="34222"/>
    <cellStyle name="Percent [2] 6 2" xfId="38968"/>
    <cellStyle name="Percent [2] 6 3" xfId="38969"/>
    <cellStyle name="Percent [2] 7" xfId="38970"/>
    <cellStyle name="Percent [2] 8" xfId="38971"/>
    <cellStyle name="Percent [2] 9" xfId="51891"/>
    <cellStyle name="Percent 1" xfId="51892"/>
    <cellStyle name="Percent 10" xfId="34223"/>
    <cellStyle name="Percent 10 10" xfId="51893"/>
    <cellStyle name="Percent 10 11" xfId="51894"/>
    <cellStyle name="Percent 10 2" xfId="34224"/>
    <cellStyle name="Percent 10 2 2" xfId="34225"/>
    <cellStyle name="Percent 10 2 2 2" xfId="34226"/>
    <cellStyle name="Percent 10 2 2 2 2" xfId="34227"/>
    <cellStyle name="Percent 10 2 2 3" xfId="34228"/>
    <cellStyle name="Percent 10 2 2 3 2" xfId="34229"/>
    <cellStyle name="Percent 10 2 2 4" xfId="34230"/>
    <cellStyle name="Percent 10 2 2 4 2" xfId="34231"/>
    <cellStyle name="Percent 10 2 2 5" xfId="34232"/>
    <cellStyle name="Percent 10 2 2 6" xfId="34233"/>
    <cellStyle name="Percent 10 2 2 7" xfId="38972"/>
    <cellStyle name="Percent 10 2 3" xfId="34234"/>
    <cellStyle name="Percent 10 2 3 2" xfId="34235"/>
    <cellStyle name="Percent 10 2 4" xfId="34236"/>
    <cellStyle name="Percent 10 2 4 2" xfId="34237"/>
    <cellStyle name="Percent 10 2 5" xfId="34238"/>
    <cellStyle name="Percent 10 2 5 2" xfId="34239"/>
    <cellStyle name="Percent 10 2 6" xfId="34240"/>
    <cellStyle name="Percent 10 2 7" xfId="34241"/>
    <cellStyle name="Percent 10 2 8" xfId="38973"/>
    <cellStyle name="Percent 10 3" xfId="38974"/>
    <cellStyle name="Percent 10 3 2" xfId="51895"/>
    <cellStyle name="Percent 10 3 2 2" xfId="51896"/>
    <cellStyle name="Percent 10 3 3" xfId="51897"/>
    <cellStyle name="Percent 10 3 4" xfId="51898"/>
    <cellStyle name="Percent 10 4" xfId="38975"/>
    <cellStyle name="Percent 10 4 2" xfId="51899"/>
    <cellStyle name="Percent 10 5" xfId="51900"/>
    <cellStyle name="Percent 10 5 2" xfId="51901"/>
    <cellStyle name="Percent 10 6" xfId="51902"/>
    <cellStyle name="Percent 10 6 2" xfId="51903"/>
    <cellStyle name="Percent 10 7" xfId="51904"/>
    <cellStyle name="Percent 10 8" xfId="51905"/>
    <cellStyle name="Percent 10 9" xfId="51906"/>
    <cellStyle name="Percent 100" xfId="34242"/>
    <cellStyle name="Percent 101" xfId="34243"/>
    <cellStyle name="Percent 102" xfId="34244"/>
    <cellStyle name="Percent 103" xfId="34245"/>
    <cellStyle name="Percent 104" xfId="34246"/>
    <cellStyle name="Percent 105" xfId="34247"/>
    <cellStyle name="Percent 106" xfId="34248"/>
    <cellStyle name="Percent 107" xfId="34249"/>
    <cellStyle name="Percent 108" xfId="34250"/>
    <cellStyle name="Percent 109" xfId="34251"/>
    <cellStyle name="Percent 11" xfId="34252"/>
    <cellStyle name="Percent 11 10" xfId="51907"/>
    <cellStyle name="Percent 11 11" xfId="51908"/>
    <cellStyle name="Percent 11 2" xfId="34253"/>
    <cellStyle name="Percent 11 2 2" xfId="34254"/>
    <cellStyle name="Percent 11 2 2 2" xfId="34255"/>
    <cellStyle name="Percent 11 2 2 2 2" xfId="34256"/>
    <cellStyle name="Percent 11 2 2 3" xfId="34257"/>
    <cellStyle name="Percent 11 2 2 3 2" xfId="34258"/>
    <cellStyle name="Percent 11 2 2 4" xfId="34259"/>
    <cellStyle name="Percent 11 2 2 4 2" xfId="34260"/>
    <cellStyle name="Percent 11 2 2 5" xfId="34261"/>
    <cellStyle name="Percent 11 2 2 6" xfId="34262"/>
    <cellStyle name="Percent 11 2 2 7" xfId="38976"/>
    <cellStyle name="Percent 11 2 3" xfId="34263"/>
    <cellStyle name="Percent 11 2 3 2" xfId="34264"/>
    <cellStyle name="Percent 11 2 4" xfId="34265"/>
    <cellStyle name="Percent 11 2 4 2" xfId="34266"/>
    <cellStyle name="Percent 11 2 5" xfId="34267"/>
    <cellStyle name="Percent 11 2 5 2" xfId="34268"/>
    <cellStyle name="Percent 11 2 6" xfId="34269"/>
    <cellStyle name="Percent 11 2 7" xfId="34270"/>
    <cellStyle name="Percent 11 2 8" xfId="38977"/>
    <cellStyle name="Percent 11 3" xfId="38978"/>
    <cellStyle name="Percent 11 3 2" xfId="51909"/>
    <cellStyle name="Percent 11 3 2 2" xfId="51910"/>
    <cellStyle name="Percent 11 3 3" xfId="51911"/>
    <cellStyle name="Percent 11 3 4" xfId="51912"/>
    <cellStyle name="Percent 11 4" xfId="38979"/>
    <cellStyle name="Percent 11 4 2" xfId="51913"/>
    <cellStyle name="Percent 11 5" xfId="51914"/>
    <cellStyle name="Percent 11 5 2" xfId="51915"/>
    <cellStyle name="Percent 11 6" xfId="51916"/>
    <cellStyle name="Percent 11 6 2" xfId="51917"/>
    <cellStyle name="Percent 11 7" xfId="51918"/>
    <cellStyle name="Percent 11 8" xfId="51919"/>
    <cellStyle name="Percent 11 9" xfId="51920"/>
    <cellStyle name="Percent 110" xfId="38980"/>
    <cellStyle name="Percent 111" xfId="38981"/>
    <cellStyle name="Percent 112" xfId="38982"/>
    <cellStyle name="Percent 113" xfId="38983"/>
    <cellStyle name="Percent 114" xfId="38984"/>
    <cellStyle name="Percent 115" xfId="40161"/>
    <cellStyle name="Percent 115 2" xfId="52787"/>
    <cellStyle name="Percent 116" xfId="51921"/>
    <cellStyle name="Percent 117" xfId="51922"/>
    <cellStyle name="Percent 118" xfId="51923"/>
    <cellStyle name="Percent 119" xfId="51924"/>
    <cellStyle name="Percent 12" xfId="34271"/>
    <cellStyle name="Percent 12 10" xfId="51925"/>
    <cellStyle name="Percent 12 11" xfId="51926"/>
    <cellStyle name="Percent 12 2" xfId="34272"/>
    <cellStyle name="Percent 12 2 2" xfId="34273"/>
    <cellStyle name="Percent 12 2 2 2" xfId="34274"/>
    <cellStyle name="Percent 12 2 2 2 2" xfId="34275"/>
    <cellStyle name="Percent 12 2 2 3" xfId="34276"/>
    <cellStyle name="Percent 12 2 2 3 2" xfId="34277"/>
    <cellStyle name="Percent 12 2 2 4" xfId="34278"/>
    <cellStyle name="Percent 12 2 2 4 2" xfId="34279"/>
    <cellStyle name="Percent 12 2 2 5" xfId="34280"/>
    <cellStyle name="Percent 12 2 2 6" xfId="34281"/>
    <cellStyle name="Percent 12 2 2 7" xfId="38985"/>
    <cellStyle name="Percent 12 2 3" xfId="34282"/>
    <cellStyle name="Percent 12 2 3 2" xfId="34283"/>
    <cellStyle name="Percent 12 2 4" xfId="34284"/>
    <cellStyle name="Percent 12 2 4 2" xfId="34285"/>
    <cellStyle name="Percent 12 2 5" xfId="34286"/>
    <cellStyle name="Percent 12 2 5 2" xfId="34287"/>
    <cellStyle name="Percent 12 2 6" xfId="34288"/>
    <cellStyle name="Percent 12 2 7" xfId="34289"/>
    <cellStyle name="Percent 12 2 8" xfId="38986"/>
    <cellStyle name="Percent 12 3" xfId="38987"/>
    <cellStyle name="Percent 12 3 2" xfId="51927"/>
    <cellStyle name="Percent 12 3 2 2" xfId="51928"/>
    <cellStyle name="Percent 12 3 3" xfId="51929"/>
    <cellStyle name="Percent 12 3 4" xfId="51930"/>
    <cellStyle name="Percent 12 4" xfId="38988"/>
    <cellStyle name="Percent 12 4 2" xfId="51931"/>
    <cellStyle name="Percent 12 5" xfId="51932"/>
    <cellStyle name="Percent 12 5 2" xfId="51933"/>
    <cellStyle name="Percent 12 6" xfId="51934"/>
    <cellStyle name="Percent 12 6 2" xfId="51935"/>
    <cellStyle name="Percent 12 7" xfId="51936"/>
    <cellStyle name="Percent 12 8" xfId="51937"/>
    <cellStyle name="Percent 12 9" xfId="51938"/>
    <cellStyle name="Percent 120" xfId="51939"/>
    <cellStyle name="Percent 121" xfId="51940"/>
    <cellStyle name="Percent 122" xfId="51941"/>
    <cellStyle name="Percent 123" xfId="51942"/>
    <cellStyle name="Percent 124" xfId="51943"/>
    <cellStyle name="Percent 125" xfId="51944"/>
    <cellStyle name="Percent 126" xfId="51945"/>
    <cellStyle name="Percent 127" xfId="51946"/>
    <cellStyle name="Percent 128" xfId="51947"/>
    <cellStyle name="Percent 129" xfId="51948"/>
    <cellStyle name="Percent 13" xfId="34290"/>
    <cellStyle name="Percent 13 10" xfId="51949"/>
    <cellStyle name="Percent 13 2" xfId="34291"/>
    <cellStyle name="Percent 13 2 2" xfId="34292"/>
    <cellStyle name="Percent 13 2 2 2" xfId="34293"/>
    <cellStyle name="Percent 13 2 2 2 2" xfId="34294"/>
    <cellStyle name="Percent 13 2 2 3" xfId="34295"/>
    <cellStyle name="Percent 13 2 2 3 2" xfId="34296"/>
    <cellStyle name="Percent 13 2 2 4" xfId="34297"/>
    <cellStyle name="Percent 13 2 2 4 2" xfId="34298"/>
    <cellStyle name="Percent 13 2 2 5" xfId="34299"/>
    <cellStyle name="Percent 13 2 2 6" xfId="34300"/>
    <cellStyle name="Percent 13 2 2 7" xfId="38989"/>
    <cellStyle name="Percent 13 2 3" xfId="34301"/>
    <cellStyle name="Percent 13 2 3 2" xfId="34302"/>
    <cellStyle name="Percent 13 2 4" xfId="34303"/>
    <cellStyle name="Percent 13 2 4 2" xfId="34304"/>
    <cellStyle name="Percent 13 2 5" xfId="34305"/>
    <cellStyle name="Percent 13 2 5 2" xfId="34306"/>
    <cellStyle name="Percent 13 2 6" xfId="34307"/>
    <cellStyle name="Percent 13 2 7" xfId="34308"/>
    <cellStyle name="Percent 13 2 8" xfId="38990"/>
    <cellStyle name="Percent 13 3" xfId="38991"/>
    <cellStyle name="Percent 13 3 2" xfId="51950"/>
    <cellStyle name="Percent 13 3 2 2" xfId="51951"/>
    <cellStyle name="Percent 13 3 2 2 2" xfId="51952"/>
    <cellStyle name="Percent 13 3 3" xfId="51953"/>
    <cellStyle name="Percent 13 4" xfId="38992"/>
    <cellStyle name="Percent 13 4 2" xfId="51954"/>
    <cellStyle name="Percent 13 5" xfId="51955"/>
    <cellStyle name="Percent 13 5 2" xfId="51956"/>
    <cellStyle name="Percent 13 6" xfId="51957"/>
    <cellStyle name="Percent 13 7" xfId="51958"/>
    <cellStyle name="Percent 13 8" xfId="51959"/>
    <cellStyle name="Percent 13 9" xfId="51960"/>
    <cellStyle name="Percent 130" xfId="51961"/>
    <cellStyle name="Percent 131" xfId="51962"/>
    <cellStyle name="Percent 132" xfId="51963"/>
    <cellStyle name="Percent 133" xfId="51964"/>
    <cellStyle name="Percent 134" xfId="51965"/>
    <cellStyle name="Percent 135" xfId="51966"/>
    <cellStyle name="Percent 136" xfId="51967"/>
    <cellStyle name="Percent 137" xfId="51968"/>
    <cellStyle name="Percent 138" xfId="51969"/>
    <cellStyle name="Percent 139" xfId="51970"/>
    <cellStyle name="Percent 14" xfId="34309"/>
    <cellStyle name="Percent 14 2" xfId="34310"/>
    <cellStyle name="Percent 14 2 2" xfId="34311"/>
    <cellStyle name="Percent 14 2 2 2" xfId="34312"/>
    <cellStyle name="Percent 14 2 2 2 2" xfId="34313"/>
    <cellStyle name="Percent 14 2 2 3" xfId="34314"/>
    <cellStyle name="Percent 14 2 2 3 2" xfId="34315"/>
    <cellStyle name="Percent 14 2 2 4" xfId="34316"/>
    <cellStyle name="Percent 14 2 2 4 2" xfId="34317"/>
    <cellStyle name="Percent 14 2 2 5" xfId="34318"/>
    <cellStyle name="Percent 14 2 2 6" xfId="34319"/>
    <cellStyle name="Percent 14 2 2 7" xfId="38993"/>
    <cellStyle name="Percent 14 2 3" xfId="34320"/>
    <cellStyle name="Percent 14 2 3 2" xfId="34321"/>
    <cellStyle name="Percent 14 2 4" xfId="34322"/>
    <cellStyle name="Percent 14 2 4 2" xfId="34323"/>
    <cellStyle name="Percent 14 2 5" xfId="34324"/>
    <cellStyle name="Percent 14 2 5 2" xfId="34325"/>
    <cellStyle name="Percent 14 2 6" xfId="34326"/>
    <cellStyle name="Percent 14 2 7" xfId="34327"/>
    <cellStyle name="Percent 14 2 8" xfId="38994"/>
    <cellStyle name="Percent 14 3" xfId="38995"/>
    <cellStyle name="Percent 14 3 2" xfId="51971"/>
    <cellStyle name="Percent 14 3 2 2" xfId="51972"/>
    <cellStyle name="Percent 14 3 3" xfId="51973"/>
    <cellStyle name="Percent 14 4" xfId="38996"/>
    <cellStyle name="Percent 14 4 2" xfId="51974"/>
    <cellStyle name="Percent 14 5" xfId="51975"/>
    <cellStyle name="Percent 14 6" xfId="51976"/>
    <cellStyle name="Percent 140" xfId="51977"/>
    <cellStyle name="Percent 141" xfId="51978"/>
    <cellStyle name="Percent 142" xfId="51979"/>
    <cellStyle name="Percent 143" xfId="51980"/>
    <cellStyle name="Percent 144" xfId="51981"/>
    <cellStyle name="Percent 145" xfId="51982"/>
    <cellStyle name="Percent 146" xfId="51983"/>
    <cellStyle name="Percent 147" xfId="51984"/>
    <cellStyle name="Percent 148" xfId="51985"/>
    <cellStyle name="Percent 149" xfId="51986"/>
    <cellStyle name="Percent 15" xfId="34328"/>
    <cellStyle name="Percent 15 2" xfId="34329"/>
    <cellStyle name="Percent 15 2 2" xfId="34330"/>
    <cellStyle name="Percent 15 2 2 2" xfId="34331"/>
    <cellStyle name="Percent 15 2 2 2 2" xfId="34332"/>
    <cellStyle name="Percent 15 2 2 3" xfId="34333"/>
    <cellStyle name="Percent 15 2 2 3 2" xfId="34334"/>
    <cellStyle name="Percent 15 2 2 4" xfId="34335"/>
    <cellStyle name="Percent 15 2 2 4 2" xfId="34336"/>
    <cellStyle name="Percent 15 2 2 5" xfId="34337"/>
    <cellStyle name="Percent 15 2 2 6" xfId="34338"/>
    <cellStyle name="Percent 15 2 2 7" xfId="38997"/>
    <cellStyle name="Percent 15 2 3" xfId="34339"/>
    <cellStyle name="Percent 15 2 3 2" xfId="34340"/>
    <cellStyle name="Percent 15 2 4" xfId="34341"/>
    <cellStyle name="Percent 15 2 4 2" xfId="34342"/>
    <cellStyle name="Percent 15 2 5" xfId="34343"/>
    <cellStyle name="Percent 15 2 5 2" xfId="34344"/>
    <cellStyle name="Percent 15 2 6" xfId="34345"/>
    <cellStyle name="Percent 15 2 7" xfId="34346"/>
    <cellStyle name="Percent 15 2 8" xfId="38998"/>
    <cellStyle name="Percent 15 3" xfId="38999"/>
    <cellStyle name="Percent 15 3 2" xfId="51987"/>
    <cellStyle name="Percent 15 3 2 2" xfId="51988"/>
    <cellStyle name="Percent 15 3 3" xfId="51989"/>
    <cellStyle name="Percent 15 4" xfId="39000"/>
    <cellStyle name="Percent 15 4 2" xfId="51990"/>
    <cellStyle name="Percent 15 5" xfId="51991"/>
    <cellStyle name="Percent 15 6" xfId="51992"/>
    <cellStyle name="Percent 150" xfId="51993"/>
    <cellStyle name="Percent 151" xfId="51994"/>
    <cellStyle name="Percent 152" xfId="51995"/>
    <cellStyle name="Percent 153" xfId="51996"/>
    <cellStyle name="Percent 154" xfId="51997"/>
    <cellStyle name="Percent 155" xfId="51998"/>
    <cellStyle name="Percent 156" xfId="51999"/>
    <cellStyle name="Percent 157" xfId="52000"/>
    <cellStyle name="Percent 158" xfId="52001"/>
    <cellStyle name="Percent 159" xfId="52002"/>
    <cellStyle name="Percent 16" xfId="34347"/>
    <cellStyle name="Percent 16 2" xfId="34348"/>
    <cellStyle name="Percent 16 2 2" xfId="34349"/>
    <cellStyle name="Percent 16 2 2 2" xfId="34350"/>
    <cellStyle name="Percent 16 2 2 2 2" xfId="34351"/>
    <cellStyle name="Percent 16 2 2 3" xfId="34352"/>
    <cellStyle name="Percent 16 2 2 3 2" xfId="34353"/>
    <cellStyle name="Percent 16 2 2 4" xfId="34354"/>
    <cellStyle name="Percent 16 2 2 4 2" xfId="34355"/>
    <cellStyle name="Percent 16 2 2 5" xfId="34356"/>
    <cellStyle name="Percent 16 2 2 6" xfId="34357"/>
    <cellStyle name="Percent 16 2 2 7" xfId="39001"/>
    <cellStyle name="Percent 16 2 3" xfId="34358"/>
    <cellStyle name="Percent 16 2 3 2" xfId="34359"/>
    <cellStyle name="Percent 16 2 4" xfId="34360"/>
    <cellStyle name="Percent 16 2 4 2" xfId="34361"/>
    <cellStyle name="Percent 16 2 5" xfId="34362"/>
    <cellStyle name="Percent 16 2 5 2" xfId="34363"/>
    <cellStyle name="Percent 16 2 6" xfId="34364"/>
    <cellStyle name="Percent 16 2 7" xfId="34365"/>
    <cellStyle name="Percent 16 2 8" xfId="39002"/>
    <cellStyle name="Percent 16 3" xfId="39003"/>
    <cellStyle name="Percent 16 3 2" xfId="52003"/>
    <cellStyle name="Percent 16 3 2 2" xfId="52004"/>
    <cellStyle name="Percent 16 3 3" xfId="52005"/>
    <cellStyle name="Percent 16 4" xfId="39004"/>
    <cellStyle name="Percent 16 4 2" xfId="52006"/>
    <cellStyle name="Percent 16 5" xfId="52007"/>
    <cellStyle name="Percent 16 6" xfId="52008"/>
    <cellStyle name="Percent 160" xfId="52009"/>
    <cellStyle name="Percent 161" xfId="52010"/>
    <cellStyle name="Percent 162" xfId="52011"/>
    <cellStyle name="Percent 163" xfId="52012"/>
    <cellStyle name="Percent 164" xfId="52013"/>
    <cellStyle name="Percent 165" xfId="52014"/>
    <cellStyle name="Percent 166" xfId="52015"/>
    <cellStyle name="Percent 167" xfId="52016"/>
    <cellStyle name="Percent 168" xfId="52017"/>
    <cellStyle name="Percent 169" xfId="52018"/>
    <cellStyle name="Percent 17" xfId="34366"/>
    <cellStyle name="Percent 17 10" xfId="34367"/>
    <cellStyle name="Percent 17 11" xfId="34368"/>
    <cellStyle name="Percent 17 12" xfId="39005"/>
    <cellStyle name="Percent 17 2" xfId="34369"/>
    <cellStyle name="Percent 17 2 2" xfId="34370"/>
    <cellStyle name="Percent 17 2 2 2" xfId="34371"/>
    <cellStyle name="Percent 17 2 2 2 2" xfId="34372"/>
    <cellStyle name="Percent 17 2 2 3" xfId="34373"/>
    <cellStyle name="Percent 17 2 2 3 2" xfId="34374"/>
    <cellStyle name="Percent 17 2 2 4" xfId="34375"/>
    <cellStyle name="Percent 17 2 2 4 2" xfId="34376"/>
    <cellStyle name="Percent 17 2 2 5" xfId="34377"/>
    <cellStyle name="Percent 17 2 2 6" xfId="34378"/>
    <cellStyle name="Percent 17 2 2 7" xfId="39006"/>
    <cellStyle name="Percent 17 2 3" xfId="34379"/>
    <cellStyle name="Percent 17 2 3 2" xfId="34380"/>
    <cellStyle name="Percent 17 2 4" xfId="34381"/>
    <cellStyle name="Percent 17 2 4 2" xfId="34382"/>
    <cellStyle name="Percent 17 2 5" xfId="34383"/>
    <cellStyle name="Percent 17 2 5 2" xfId="34384"/>
    <cellStyle name="Percent 17 2 6" xfId="34385"/>
    <cellStyle name="Percent 17 2 7" xfId="34386"/>
    <cellStyle name="Percent 17 2 8" xfId="34387"/>
    <cellStyle name="Percent 17 2 9" xfId="39007"/>
    <cellStyle name="Percent 17 3" xfId="34388"/>
    <cellStyle name="Percent 17 3 2" xfId="34389"/>
    <cellStyle name="Percent 17 3 2 2" xfId="34390"/>
    <cellStyle name="Percent 17 3 3" xfId="34391"/>
    <cellStyle name="Percent 17 3 3 2" xfId="34392"/>
    <cellStyle name="Percent 17 3 4" xfId="34393"/>
    <cellStyle name="Percent 17 3 4 2" xfId="34394"/>
    <cellStyle name="Percent 17 3 5" xfId="34395"/>
    <cellStyle name="Percent 17 3 6" xfId="34396"/>
    <cellStyle name="Percent 17 3 7" xfId="39008"/>
    <cellStyle name="Percent 17 4" xfId="34397"/>
    <cellStyle name="Percent 17 4 2" xfId="34398"/>
    <cellStyle name="Percent 17 5" xfId="34399"/>
    <cellStyle name="Percent 17 5 2" xfId="34400"/>
    <cellStyle name="Percent 17 6" xfId="34401"/>
    <cellStyle name="Percent 17 6 2" xfId="34402"/>
    <cellStyle name="Percent 17 7" xfId="34403"/>
    <cellStyle name="Percent 17 8" xfId="34404"/>
    <cellStyle name="Percent 17 9" xfId="34405"/>
    <cellStyle name="Percent 170" xfId="52019"/>
    <cellStyle name="Percent 171" xfId="52020"/>
    <cellStyle name="Percent 172" xfId="52021"/>
    <cellStyle name="Percent 173" xfId="52022"/>
    <cellStyle name="Percent 174" xfId="52023"/>
    <cellStyle name="Percent 175" xfId="52024"/>
    <cellStyle name="Percent 176" xfId="52025"/>
    <cellStyle name="Percent 177" xfId="52026"/>
    <cellStyle name="Percent 178" xfId="52027"/>
    <cellStyle name="Percent 179" xfId="52028"/>
    <cellStyle name="Percent 18" xfId="34406"/>
    <cellStyle name="Percent 18 2" xfId="39009"/>
    <cellStyle name="Percent 18 3" xfId="39010"/>
    <cellStyle name="Percent 180" xfId="52029"/>
    <cellStyle name="Percent 181" xfId="52030"/>
    <cellStyle name="Percent 182" xfId="52031"/>
    <cellStyle name="Percent 183" xfId="52032"/>
    <cellStyle name="Percent 184" xfId="52033"/>
    <cellStyle name="Percent 185" xfId="52034"/>
    <cellStyle name="Percent 186" xfId="52035"/>
    <cellStyle name="Percent 187" xfId="52036"/>
    <cellStyle name="Percent 188" xfId="52037"/>
    <cellStyle name="Percent 189" xfId="52038"/>
    <cellStyle name="Percent 19" xfId="34407"/>
    <cellStyle name="Percent 19 2" xfId="39011"/>
    <cellStyle name="Percent 19 2 2" xfId="52039"/>
    <cellStyle name="Percent 19 3" xfId="39012"/>
    <cellStyle name="Percent 19 3 2" xfId="52040"/>
    <cellStyle name="Percent 19 4" xfId="52041"/>
    <cellStyle name="Percent 190" xfId="52042"/>
    <cellStyle name="Percent 191" xfId="52043"/>
    <cellStyle name="Percent 192" xfId="52044"/>
    <cellStyle name="Percent 193" xfId="52045"/>
    <cellStyle name="Percent 194" xfId="52046"/>
    <cellStyle name="Percent 195" xfId="52047"/>
    <cellStyle name="Percent 196" xfId="52048"/>
    <cellStyle name="Percent 197" xfId="52049"/>
    <cellStyle name="Percent 198" xfId="7"/>
    <cellStyle name="Percent 2" xfId="13"/>
    <cellStyle name="Percent 2 10" xfId="34408"/>
    <cellStyle name="Percent 2 10 2" xfId="39013"/>
    <cellStyle name="Percent 2 10 3" xfId="39014"/>
    <cellStyle name="Percent 2 11" xfId="34409"/>
    <cellStyle name="Percent 2 11 2" xfId="39015"/>
    <cellStyle name="Percent 2 11 3" xfId="39016"/>
    <cellStyle name="Percent 2 12" xfId="34410"/>
    <cellStyle name="Percent 2 12 2" xfId="39017"/>
    <cellStyle name="Percent 2 12 3" xfId="39018"/>
    <cellStyle name="Percent 2 13" xfId="34411"/>
    <cellStyle name="Percent 2 13 2" xfId="39019"/>
    <cellStyle name="Percent 2 13 3" xfId="39020"/>
    <cellStyle name="Percent 2 14" xfId="34412"/>
    <cellStyle name="Percent 2 14 2" xfId="39021"/>
    <cellStyle name="Percent 2 14 3" xfId="39022"/>
    <cellStyle name="Percent 2 15" xfId="34413"/>
    <cellStyle name="Percent 2 15 2" xfId="39023"/>
    <cellStyle name="Percent 2 15 3" xfId="39024"/>
    <cellStyle name="Percent 2 16" xfId="34414"/>
    <cellStyle name="Percent 2 16 2" xfId="39025"/>
    <cellStyle name="Percent 2 16 3" xfId="39026"/>
    <cellStyle name="Percent 2 17" xfId="34415"/>
    <cellStyle name="Percent 2 17 2" xfId="39027"/>
    <cellStyle name="Percent 2 17 3" xfId="39028"/>
    <cellStyle name="Percent 2 18" xfId="34416"/>
    <cellStyle name="Percent 2 18 2" xfId="39029"/>
    <cellStyle name="Percent 2 18 3" xfId="39030"/>
    <cellStyle name="Percent 2 19" xfId="34417"/>
    <cellStyle name="Percent 2 19 2" xfId="39031"/>
    <cellStyle name="Percent 2 19 3" xfId="39032"/>
    <cellStyle name="Percent 2 2" xfId="34418"/>
    <cellStyle name="Percent 2 2 10" xfId="52050"/>
    <cellStyle name="Percent 2 2 11" xfId="52051"/>
    <cellStyle name="Percent 2 2 2" xfId="34419"/>
    <cellStyle name="Percent 2 2 2 2" xfId="39033"/>
    <cellStyle name="Percent 2 2 2 2 2" xfId="52052"/>
    <cellStyle name="Percent 2 2 2 2 3" xfId="52053"/>
    <cellStyle name="Percent 2 2 2 3" xfId="39034"/>
    <cellStyle name="Percent 2 2 2 3 2" xfId="52054"/>
    <cellStyle name="Percent 2 2 2 4" xfId="52055"/>
    <cellStyle name="Percent 2 2 2 5" xfId="52056"/>
    <cellStyle name="Percent 2 2 2 6" xfId="52057"/>
    <cellStyle name="Percent 2 2 2 7" xfId="52058"/>
    <cellStyle name="Percent 2 2 2 8" xfId="52059"/>
    <cellStyle name="Percent 2 2 2 9" xfId="52060"/>
    <cellStyle name="Percent 2 2 3" xfId="34420"/>
    <cellStyle name="Percent 2 2 3 2" xfId="39035"/>
    <cellStyle name="Percent 2 2 3 3" xfId="39036"/>
    <cellStyle name="Percent 2 2 3 4" xfId="52061"/>
    <cellStyle name="Percent 2 2 4" xfId="34421"/>
    <cellStyle name="Percent 2 2 4 2" xfId="39037"/>
    <cellStyle name="Percent 2 2 4 2 2" xfId="52062"/>
    <cellStyle name="Percent 2 2 4 2 3" xfId="52063"/>
    <cellStyle name="Percent 2 2 4 3" xfId="39038"/>
    <cellStyle name="Percent 2 2 4 4" xfId="52064"/>
    <cellStyle name="Percent 2 2 4 5" xfId="52065"/>
    <cellStyle name="Percent 2 2 4 6" xfId="52066"/>
    <cellStyle name="Percent 2 2 4 7" xfId="52067"/>
    <cellStyle name="Percent 2 2 5" xfId="34422"/>
    <cellStyle name="Percent 2 2 5 2" xfId="39039"/>
    <cellStyle name="Percent 2 2 5 3" xfId="39040"/>
    <cellStyle name="Percent 2 2 6" xfId="34423"/>
    <cellStyle name="Percent 2 2 6 2" xfId="39041"/>
    <cellStyle name="Percent 2 2 6 3" xfId="39042"/>
    <cellStyle name="Percent 2 2 7" xfId="39043"/>
    <cellStyle name="Percent 2 2 8" xfId="39044"/>
    <cellStyle name="Percent 2 2 9" xfId="52068"/>
    <cellStyle name="Percent 2 20" xfId="34424"/>
    <cellStyle name="Percent 2 20 2" xfId="39045"/>
    <cellStyle name="Percent 2 20 3" xfId="39046"/>
    <cellStyle name="Percent 2 21" xfId="34425"/>
    <cellStyle name="Percent 2 21 2" xfId="39047"/>
    <cellStyle name="Percent 2 21 3" xfId="39048"/>
    <cellStyle name="Percent 2 22" xfId="34426"/>
    <cellStyle name="Percent 2 22 2" xfId="39049"/>
    <cellStyle name="Percent 2 22 3" xfId="39050"/>
    <cellStyle name="Percent 2 23" xfId="34427"/>
    <cellStyle name="Percent 2 23 2" xfId="39051"/>
    <cellStyle name="Percent 2 23 3" xfId="39052"/>
    <cellStyle name="Percent 2 24" xfId="34428"/>
    <cellStyle name="Percent 2 24 2" xfId="39053"/>
    <cellStyle name="Percent 2 24 3" xfId="39054"/>
    <cellStyle name="Percent 2 25" xfId="34429"/>
    <cellStyle name="Percent 2 25 2" xfId="39055"/>
    <cellStyle name="Percent 2 25 3" xfId="39056"/>
    <cellStyle name="Percent 2 26" xfId="34430"/>
    <cellStyle name="Percent 2 26 2" xfId="39057"/>
    <cellStyle name="Percent 2 26 3" xfId="39058"/>
    <cellStyle name="Percent 2 27" xfId="52069"/>
    <cellStyle name="Percent 2 3" xfId="34431"/>
    <cellStyle name="Percent 2 3 2" xfId="34432"/>
    <cellStyle name="Percent 2 3 2 2" xfId="39059"/>
    <cellStyle name="Percent 2 3 2 3" xfId="39060"/>
    <cellStyle name="Percent 2 3 3" xfId="34433"/>
    <cellStyle name="Percent 2 3 3 2" xfId="39061"/>
    <cellStyle name="Percent 2 3 3 3" xfId="39062"/>
    <cellStyle name="Percent 2 3 4" xfId="34434"/>
    <cellStyle name="Percent 2 3 4 2" xfId="39063"/>
    <cellStyle name="Percent 2 3 4 3" xfId="39064"/>
    <cellStyle name="Percent 2 3 5" xfId="39065"/>
    <cellStyle name="Percent 2 3 6" xfId="39066"/>
    <cellStyle name="Percent 2 4" xfId="34435"/>
    <cellStyle name="Percent 2 4 2" xfId="34436"/>
    <cellStyle name="Percent 2 4 2 2" xfId="39067"/>
    <cellStyle name="Percent 2 4 2 3" xfId="39068"/>
    <cellStyle name="Percent 2 4 3" xfId="34437"/>
    <cellStyle name="Percent 2 4 3 2" xfId="39069"/>
    <cellStyle name="Percent 2 4 3 3" xfId="39070"/>
    <cellStyle name="Percent 2 4 4" xfId="34438"/>
    <cellStyle name="Percent 2 4 4 2" xfId="39071"/>
    <cellStyle name="Percent 2 4 4 3" xfId="39072"/>
    <cellStyle name="Percent 2 4 5" xfId="39073"/>
    <cellStyle name="Percent 2 4 6" xfId="39074"/>
    <cellStyle name="Percent 2 5" xfId="34439"/>
    <cellStyle name="Percent 2 5 2" xfId="34440"/>
    <cellStyle name="Percent 2 5 2 2" xfId="39075"/>
    <cellStyle name="Percent 2 5 2 3" xfId="39076"/>
    <cellStyle name="Percent 2 5 3" xfId="34441"/>
    <cellStyle name="Percent 2 5 3 2" xfId="39077"/>
    <cellStyle name="Percent 2 5 3 3" xfId="39078"/>
    <cellStyle name="Percent 2 5 4" xfId="34442"/>
    <cellStyle name="Percent 2 5 4 2" xfId="39079"/>
    <cellStyle name="Percent 2 5 4 3" xfId="39080"/>
    <cellStyle name="Percent 2 5 5" xfId="39081"/>
    <cellStyle name="Percent 2 5 6" xfId="39082"/>
    <cellStyle name="Percent 2 6" xfId="34443"/>
    <cellStyle name="Percent 2 6 2" xfId="39083"/>
    <cellStyle name="Percent 2 6 3" xfId="39084"/>
    <cellStyle name="Percent 2 7" xfId="34444"/>
    <cellStyle name="Percent 2 7 2" xfId="39085"/>
    <cellStyle name="Percent 2 7 3" xfId="39086"/>
    <cellStyle name="Percent 2 8" xfId="34445"/>
    <cellStyle name="Percent 2 8 2" xfId="39087"/>
    <cellStyle name="Percent 2 8 3" xfId="39088"/>
    <cellStyle name="Percent 2 9" xfId="34446"/>
    <cellStyle name="Percent 2 9 2" xfId="39089"/>
    <cellStyle name="Percent 2 9 3" xfId="39090"/>
    <cellStyle name="Percent 2_2013 Weather" xfId="39091"/>
    <cellStyle name="Percent 20" xfId="34447"/>
    <cellStyle name="Percent 20 2" xfId="34448"/>
    <cellStyle name="Percent 20 2 2" xfId="39092"/>
    <cellStyle name="Percent 20 2 3" xfId="39093"/>
    <cellStyle name="Percent 20 3" xfId="39094"/>
    <cellStyle name="Percent 20 3 2" xfId="52070"/>
    <cellStyle name="Percent 20 4" xfId="39095"/>
    <cellStyle name="Percent 21" xfId="34449"/>
    <cellStyle name="Percent 21 2" xfId="34450"/>
    <cellStyle name="Percent 21 2 2" xfId="34451"/>
    <cellStyle name="Percent 21 2 2 2" xfId="34452"/>
    <cellStyle name="Percent 21 2 3" xfId="34453"/>
    <cellStyle name="Percent 21 2 3 2" xfId="34454"/>
    <cellStyle name="Percent 21 2 4" xfId="34455"/>
    <cellStyle name="Percent 21 2 4 2" xfId="34456"/>
    <cellStyle name="Percent 21 2 5" xfId="34457"/>
    <cellStyle name="Percent 21 2 6" xfId="34458"/>
    <cellStyle name="Percent 21 2 7" xfId="39096"/>
    <cellStyle name="Percent 21 3" xfId="34459"/>
    <cellStyle name="Percent 21 3 2" xfId="34460"/>
    <cellStyle name="Percent 21 4" xfId="34461"/>
    <cellStyle name="Percent 21 4 2" xfId="34462"/>
    <cellStyle name="Percent 21 5" xfId="34463"/>
    <cellStyle name="Percent 21 5 2" xfId="34464"/>
    <cellStyle name="Percent 21 6" xfId="34465"/>
    <cellStyle name="Percent 21 7" xfId="34466"/>
    <cellStyle name="Percent 21 8" xfId="39097"/>
    <cellStyle name="Percent 22" xfId="34467"/>
    <cellStyle name="Percent 22 2" xfId="34468"/>
    <cellStyle name="Percent 22 2 2" xfId="34469"/>
    <cellStyle name="Percent 22 2 2 2" xfId="34470"/>
    <cellStyle name="Percent 22 2 3" xfId="34471"/>
    <cellStyle name="Percent 22 2 3 2" xfId="34472"/>
    <cellStyle name="Percent 22 2 4" xfId="34473"/>
    <cellStyle name="Percent 22 2 4 2" xfId="34474"/>
    <cellStyle name="Percent 22 2 5" xfId="34475"/>
    <cellStyle name="Percent 22 2 6" xfId="34476"/>
    <cellStyle name="Percent 22 2 7" xfId="39098"/>
    <cellStyle name="Percent 22 3" xfId="34477"/>
    <cellStyle name="Percent 22 3 2" xfId="34478"/>
    <cellStyle name="Percent 22 4" xfId="34479"/>
    <cellStyle name="Percent 22 4 2" xfId="34480"/>
    <cellStyle name="Percent 22 5" xfId="34481"/>
    <cellStyle name="Percent 22 5 2" xfId="34482"/>
    <cellStyle name="Percent 22 6" xfId="34483"/>
    <cellStyle name="Percent 22 7" xfId="34484"/>
    <cellStyle name="Percent 22 8" xfId="39099"/>
    <cellStyle name="Percent 23" xfId="34485"/>
    <cellStyle name="Percent 23 2" xfId="39100"/>
    <cellStyle name="Percent 23 2 2" xfId="52071"/>
    <cellStyle name="Percent 23 3" xfId="39101"/>
    <cellStyle name="Percent 24" xfId="34486"/>
    <cellStyle name="Percent 24 2" xfId="34487"/>
    <cellStyle name="Percent 24 2 2" xfId="34488"/>
    <cellStyle name="Percent 24 2 2 2" xfId="34489"/>
    <cellStyle name="Percent 24 2 3" xfId="34490"/>
    <cellStyle name="Percent 24 2 3 2" xfId="34491"/>
    <cellStyle name="Percent 24 2 4" xfId="34492"/>
    <cellStyle name="Percent 24 2 4 2" xfId="34493"/>
    <cellStyle name="Percent 24 2 5" xfId="34494"/>
    <cellStyle name="Percent 24 2 6" xfId="34495"/>
    <cellStyle name="Percent 24 2 7" xfId="39102"/>
    <cellStyle name="Percent 24 3" xfId="34496"/>
    <cellStyle name="Percent 24 3 2" xfId="34497"/>
    <cellStyle name="Percent 24 4" xfId="34498"/>
    <cellStyle name="Percent 24 4 2" xfId="34499"/>
    <cellStyle name="Percent 24 5" xfId="34500"/>
    <cellStyle name="Percent 24 5 2" xfId="34501"/>
    <cellStyle name="Percent 24 6" xfId="34502"/>
    <cellStyle name="Percent 24 7" xfId="34503"/>
    <cellStyle name="Percent 24 8" xfId="39103"/>
    <cellStyle name="Percent 25" xfId="34504"/>
    <cellStyle name="Percent 25 2" xfId="39104"/>
    <cellStyle name="Percent 25 2 2" xfId="52072"/>
    <cellStyle name="Percent 25 3" xfId="39105"/>
    <cellStyle name="Percent 25 4" xfId="52073"/>
    <cellStyle name="Percent 26" xfId="34505"/>
    <cellStyle name="Percent 26 2" xfId="34506"/>
    <cellStyle name="Percent 26 2 2" xfId="34507"/>
    <cellStyle name="Percent 26 2 2 2" xfId="34508"/>
    <cellStyle name="Percent 26 2 3" xfId="34509"/>
    <cellStyle name="Percent 26 2 3 2" xfId="34510"/>
    <cellStyle name="Percent 26 2 4" xfId="34511"/>
    <cellStyle name="Percent 26 2 4 2" xfId="34512"/>
    <cellStyle name="Percent 26 2 5" xfId="34513"/>
    <cellStyle name="Percent 26 2 6" xfId="34514"/>
    <cellStyle name="Percent 26 2 7" xfId="39106"/>
    <cellStyle name="Percent 26 3" xfId="34515"/>
    <cellStyle name="Percent 26 3 2" xfId="34516"/>
    <cellStyle name="Percent 26 4" xfId="34517"/>
    <cellStyle name="Percent 26 4 2" xfId="34518"/>
    <cellStyle name="Percent 26 5" xfId="34519"/>
    <cellStyle name="Percent 26 5 2" xfId="34520"/>
    <cellStyle name="Percent 26 6" xfId="34521"/>
    <cellStyle name="Percent 26 7" xfId="34522"/>
    <cellStyle name="Percent 26 8" xfId="39107"/>
    <cellStyle name="Percent 27" xfId="34523"/>
    <cellStyle name="Percent 27 2" xfId="39108"/>
    <cellStyle name="Percent 27 2 2" xfId="52074"/>
    <cellStyle name="Percent 27 3" xfId="39109"/>
    <cellStyle name="Percent 28" xfId="34524"/>
    <cellStyle name="Percent 28 2" xfId="39110"/>
    <cellStyle name="Percent 28 3" xfId="39111"/>
    <cellStyle name="Percent 29" xfId="34525"/>
    <cellStyle name="Percent 29 2" xfId="39112"/>
    <cellStyle name="Percent 29 3" xfId="39113"/>
    <cellStyle name="Percent 3" xfId="20"/>
    <cellStyle name="Percent 3 10" xfId="34526"/>
    <cellStyle name="Percent 3 10 2" xfId="39114"/>
    <cellStyle name="Percent 3 10 3" xfId="39115"/>
    <cellStyle name="Percent 3 11" xfId="39116"/>
    <cellStyle name="Percent 3 12" xfId="39117"/>
    <cellStyle name="Percent 3 2" xfId="34527"/>
    <cellStyle name="Percent 3 2 2" xfId="34528"/>
    <cellStyle name="Percent 3 2 2 2" xfId="39118"/>
    <cellStyle name="Percent 3 2 2 3" xfId="39119"/>
    <cellStyle name="Percent 3 2 3" xfId="39120"/>
    <cellStyle name="Percent 3 2 4" xfId="39121"/>
    <cellStyle name="Percent 3 3" xfId="34529"/>
    <cellStyle name="Percent 3 3 2" xfId="34530"/>
    <cellStyle name="Percent 3 3 2 2" xfId="39122"/>
    <cellStyle name="Percent 3 3 2 3" xfId="39123"/>
    <cellStyle name="Percent 3 3 3" xfId="39124"/>
    <cellStyle name="Percent 3 3 4" xfId="39125"/>
    <cellStyle name="Percent 3 4" xfId="34531"/>
    <cellStyle name="Percent 3 4 2" xfId="34532"/>
    <cellStyle name="Percent 3 4 2 2" xfId="39126"/>
    <cellStyle name="Percent 3 4 2 3" xfId="39127"/>
    <cellStyle name="Percent 3 4 3" xfId="39128"/>
    <cellStyle name="Percent 3 4 4" xfId="39129"/>
    <cellStyle name="Percent 3 5" xfId="34533"/>
    <cellStyle name="Percent 3 5 2" xfId="34534"/>
    <cellStyle name="Percent 3 5 2 2" xfId="39130"/>
    <cellStyle name="Percent 3 5 2 3" xfId="39131"/>
    <cellStyle name="Percent 3 5 3" xfId="39132"/>
    <cellStyle name="Percent 3 5 4" xfId="39133"/>
    <cellStyle name="Percent 3 6" xfId="34535"/>
    <cellStyle name="Percent 3 6 2" xfId="39134"/>
    <cellStyle name="Percent 3 6 3" xfId="39135"/>
    <cellStyle name="Percent 3 7" xfId="34536"/>
    <cellStyle name="Percent 3 7 2" xfId="39136"/>
    <cellStyle name="Percent 3 7 3" xfId="39137"/>
    <cellStyle name="Percent 3 8" xfId="34537"/>
    <cellStyle name="Percent 3 8 2" xfId="39138"/>
    <cellStyle name="Percent 3 8 3" xfId="39139"/>
    <cellStyle name="Percent 3 9" xfId="34538"/>
    <cellStyle name="Percent 3 9 2" xfId="39140"/>
    <cellStyle name="Percent 3 9 3" xfId="39141"/>
    <cellStyle name="Percent 30" xfId="34539"/>
    <cellStyle name="Percent 30 2" xfId="39142"/>
    <cellStyle name="Percent 30 3" xfId="39143"/>
    <cellStyle name="Percent 31" xfId="34540"/>
    <cellStyle name="Percent 31 2" xfId="39144"/>
    <cellStyle name="Percent 31 3" xfId="39145"/>
    <cellStyle name="Percent 32" xfId="34541"/>
    <cellStyle name="Percent 32 2" xfId="39146"/>
    <cellStyle name="Percent 32 3" xfId="39147"/>
    <cellStyle name="Percent 33" xfId="34542"/>
    <cellStyle name="Percent 33 2" xfId="39148"/>
    <cellStyle name="Percent 33 3" xfId="39149"/>
    <cellStyle name="Percent 34" xfId="34543"/>
    <cellStyle name="Percent 34 2" xfId="39150"/>
    <cellStyle name="Percent 34 3" xfId="39151"/>
    <cellStyle name="Percent 35" xfId="34544"/>
    <cellStyle name="Percent 35 2" xfId="39152"/>
    <cellStyle name="Percent 35 3" xfId="39153"/>
    <cellStyle name="Percent 36" xfId="34545"/>
    <cellStyle name="Percent 36 2" xfId="39154"/>
    <cellStyle name="Percent 36 3" xfId="39155"/>
    <cellStyle name="Percent 37" xfId="34546"/>
    <cellStyle name="Percent 37 2" xfId="39156"/>
    <cellStyle name="Percent 37 3" xfId="39157"/>
    <cellStyle name="Percent 38" xfId="34547"/>
    <cellStyle name="Percent 38 2" xfId="39158"/>
    <cellStyle name="Percent 38 3" xfId="39159"/>
    <cellStyle name="Percent 39" xfId="34548"/>
    <cellStyle name="Percent 39 2" xfId="39160"/>
    <cellStyle name="Percent 39 3" xfId="39161"/>
    <cellStyle name="Percent 4" xfId="34549"/>
    <cellStyle name="Percent 4 2" xfId="34550"/>
    <cellStyle name="Percent 4 2 2" xfId="34551"/>
    <cellStyle name="Percent 4 2 2 2" xfId="34552"/>
    <cellStyle name="Percent 4 2 2 2 2" xfId="34553"/>
    <cellStyle name="Percent 4 2 2 2 2 2" xfId="34554"/>
    <cellStyle name="Percent 4 2 2 2 3" xfId="34555"/>
    <cellStyle name="Percent 4 2 2 2 3 2" xfId="34556"/>
    <cellStyle name="Percent 4 2 2 2 4" xfId="34557"/>
    <cellStyle name="Percent 4 2 2 2 4 2" xfId="34558"/>
    <cellStyle name="Percent 4 2 2 2 5" xfId="34559"/>
    <cellStyle name="Percent 4 2 2 2 6" xfId="34560"/>
    <cellStyle name="Percent 4 2 2 2 7" xfId="39162"/>
    <cellStyle name="Percent 4 2 2 3" xfId="34561"/>
    <cellStyle name="Percent 4 2 2 3 2" xfId="34562"/>
    <cellStyle name="Percent 4 2 2 4" xfId="34563"/>
    <cellStyle name="Percent 4 2 2 4 2" xfId="34564"/>
    <cellStyle name="Percent 4 2 2 5" xfId="34565"/>
    <cellStyle name="Percent 4 2 2 5 2" xfId="34566"/>
    <cellStyle name="Percent 4 2 2 6" xfId="34567"/>
    <cellStyle name="Percent 4 2 2 7" xfId="34568"/>
    <cellStyle name="Percent 4 2 2 8" xfId="39163"/>
    <cellStyle name="Percent 4 2 3" xfId="39164"/>
    <cellStyle name="Percent 4 2 3 2" xfId="52075"/>
    <cellStyle name="Percent 4 2 3 2 2" xfId="52076"/>
    <cellStyle name="Percent 4 2 3 3" xfId="52077"/>
    <cellStyle name="Percent 4 2 4" xfId="39165"/>
    <cellStyle name="Percent 4 2 4 2" xfId="52078"/>
    <cellStyle name="Percent 4 2 5" xfId="52079"/>
    <cellStyle name="Percent 4 3" xfId="34569"/>
    <cellStyle name="Percent 4 3 2" xfId="34570"/>
    <cellStyle name="Percent 4 3 2 2" xfId="34571"/>
    <cellStyle name="Percent 4 3 2 2 2" xfId="34572"/>
    <cellStyle name="Percent 4 3 2 3" xfId="34573"/>
    <cellStyle name="Percent 4 3 2 3 2" xfId="34574"/>
    <cellStyle name="Percent 4 3 2 4" xfId="34575"/>
    <cellStyle name="Percent 4 3 2 4 2" xfId="34576"/>
    <cellStyle name="Percent 4 3 2 5" xfId="34577"/>
    <cellStyle name="Percent 4 3 2 6" xfId="34578"/>
    <cellStyle name="Percent 4 3 2 7" xfId="39166"/>
    <cellStyle name="Percent 4 3 3" xfId="34579"/>
    <cellStyle name="Percent 4 3 3 2" xfId="34580"/>
    <cellStyle name="Percent 4 3 4" xfId="34581"/>
    <cellStyle name="Percent 4 3 4 2" xfId="34582"/>
    <cellStyle name="Percent 4 3 5" xfId="34583"/>
    <cellStyle name="Percent 4 3 5 2" xfId="34584"/>
    <cellStyle name="Percent 4 3 6" xfId="34585"/>
    <cellStyle name="Percent 4 3 7" xfId="34586"/>
    <cellStyle name="Percent 4 3 8" xfId="39167"/>
    <cellStyle name="Percent 4 4" xfId="39168"/>
    <cellStyle name="Percent 4 4 2" xfId="52080"/>
    <cellStyle name="Percent 4 4 2 2" xfId="52081"/>
    <cellStyle name="Percent 4 4 3" xfId="52082"/>
    <cellStyle name="Percent 4 5" xfId="39169"/>
    <cellStyle name="Percent 4 5 2" xfId="52083"/>
    <cellStyle name="Percent 4 6" xfId="52084"/>
    <cellStyle name="Percent 40" xfId="34587"/>
    <cellStyle name="Percent 40 2" xfId="39170"/>
    <cellStyle name="Percent 40 3" xfId="39171"/>
    <cellStyle name="Percent 41" xfId="34588"/>
    <cellStyle name="Percent 41 2" xfId="39172"/>
    <cellStyle name="Percent 41 3" xfId="39173"/>
    <cellStyle name="Percent 42" xfId="34589"/>
    <cellStyle name="Percent 42 2" xfId="39174"/>
    <cellStyle name="Percent 42 3" xfId="39175"/>
    <cellStyle name="Percent 43" xfId="34590"/>
    <cellStyle name="Percent 43 2" xfId="39176"/>
    <cellStyle name="Percent 43 3" xfId="39177"/>
    <cellStyle name="Percent 44" xfId="34591"/>
    <cellStyle name="Percent 44 2" xfId="39178"/>
    <cellStyle name="Percent 44 3" xfId="39179"/>
    <cellStyle name="Percent 45" xfId="34592"/>
    <cellStyle name="Percent 45 2" xfId="39180"/>
    <cellStyle name="Percent 45 3" xfId="39181"/>
    <cellStyle name="Percent 46" xfId="34593"/>
    <cellStyle name="Percent 46 2" xfId="39182"/>
    <cellStyle name="Percent 46 3" xfId="39183"/>
    <cellStyle name="Percent 47" xfId="34594"/>
    <cellStyle name="Percent 47 2" xfId="39184"/>
    <cellStyle name="Percent 47 3" xfId="39185"/>
    <cellStyle name="Percent 48" xfId="34595"/>
    <cellStyle name="Percent 48 2" xfId="39186"/>
    <cellStyle name="Percent 48 3" xfId="39187"/>
    <cellStyle name="Percent 49" xfId="34596"/>
    <cellStyle name="Percent 49 2" xfId="39188"/>
    <cellStyle name="Percent 49 3" xfId="39189"/>
    <cellStyle name="Percent 5" xfId="34597"/>
    <cellStyle name="Percent 5 2" xfId="34598"/>
    <cellStyle name="Percent 5 2 2" xfId="34599"/>
    <cellStyle name="Percent 5 2 2 2" xfId="34600"/>
    <cellStyle name="Percent 5 2 2 2 2" xfId="34601"/>
    <cellStyle name="Percent 5 2 2 2 3" xfId="34602"/>
    <cellStyle name="Percent 5 2 2 2 4" xfId="39190"/>
    <cellStyle name="Percent 5 2 2 3" xfId="34603"/>
    <cellStyle name="Percent 5 2 2 4" xfId="34604"/>
    <cellStyle name="Percent 5 2 2 5" xfId="39191"/>
    <cellStyle name="Percent 5 2 3" xfId="34605"/>
    <cellStyle name="Percent 5 2 3 2" xfId="34606"/>
    <cellStyle name="Percent 5 2 3 3" xfId="34607"/>
    <cellStyle name="Percent 5 2 3 4" xfId="39192"/>
    <cellStyle name="Percent 5 2 4" xfId="34608"/>
    <cellStyle name="Percent 5 2 5" xfId="34609"/>
    <cellStyle name="Percent 5 2 6" xfId="39193"/>
    <cellStyle name="Percent 5 3" xfId="34610"/>
    <cellStyle name="Percent 5 3 2" xfId="34611"/>
    <cellStyle name="Percent 5 3 2 2" xfId="34612"/>
    <cellStyle name="Percent 5 3 2 3" xfId="34613"/>
    <cellStyle name="Percent 5 3 2 4" xfId="39194"/>
    <cellStyle name="Percent 5 3 3" xfId="34614"/>
    <cellStyle name="Percent 5 3 4" xfId="34615"/>
    <cellStyle name="Percent 5 3 5" xfId="39195"/>
    <cellStyle name="Percent 5 4" xfId="34616"/>
    <cellStyle name="Percent 5 4 2" xfId="34617"/>
    <cellStyle name="Percent 5 4 2 2" xfId="34618"/>
    <cellStyle name="Percent 5 4 2 3" xfId="34619"/>
    <cellStyle name="Percent 5 4 2 4" xfId="39196"/>
    <cellStyle name="Percent 5 4 3" xfId="34620"/>
    <cellStyle name="Percent 5 4 4" xfId="34621"/>
    <cellStyle name="Percent 5 4 5" xfId="39197"/>
    <cellStyle name="Percent 5 5" xfId="39198"/>
    <cellStyle name="Percent 5 6" xfId="39199"/>
    <cellStyle name="Percent 50" xfId="34622"/>
    <cellStyle name="Percent 50 2" xfId="39200"/>
    <cellStyle name="Percent 50 3" xfId="39201"/>
    <cellStyle name="Percent 51" xfId="34623"/>
    <cellStyle name="Percent 51 2" xfId="39202"/>
    <cellStyle name="Percent 51 3" xfId="39203"/>
    <cellStyle name="Percent 52" xfId="34624"/>
    <cellStyle name="Percent 52 2" xfId="39204"/>
    <cellStyle name="Percent 52 3" xfId="39205"/>
    <cellStyle name="Percent 53" xfId="34625"/>
    <cellStyle name="Percent 54" xfId="34626"/>
    <cellStyle name="Percent 55" xfId="34627"/>
    <cellStyle name="Percent 56" xfId="34628"/>
    <cellStyle name="Percent 57" xfId="34629"/>
    <cellStyle name="Percent 58" xfId="34630"/>
    <cellStyle name="Percent 59" xfId="34631"/>
    <cellStyle name="Percent 6" xfId="34632"/>
    <cellStyle name="Percent 6 2" xfId="34633"/>
    <cellStyle name="Percent 6 2 2" xfId="34634"/>
    <cellStyle name="Percent 6 2 2 2" xfId="34635"/>
    <cellStyle name="Percent 6 2 2 3" xfId="34636"/>
    <cellStyle name="Percent 6 2 2 4" xfId="39206"/>
    <cellStyle name="Percent 6 2 3" xfId="34637"/>
    <cellStyle name="Percent 6 2 4" xfId="34638"/>
    <cellStyle name="Percent 6 2 5" xfId="39207"/>
    <cellStyle name="Percent 6 3" xfId="39208"/>
    <cellStyle name="Percent 6 4" xfId="39209"/>
    <cellStyle name="Percent 60" xfId="34639"/>
    <cellStyle name="Percent 61" xfId="34640"/>
    <cellStyle name="Percent 62" xfId="34641"/>
    <cellStyle name="Percent 63" xfId="34642"/>
    <cellStyle name="Percent 64" xfId="34643"/>
    <cellStyle name="Percent 65" xfId="34644"/>
    <cellStyle name="Percent 66" xfId="34645"/>
    <cellStyle name="Percent 67" xfId="34646"/>
    <cellStyle name="Percent 68" xfId="34647"/>
    <cellStyle name="Percent 69" xfId="34648"/>
    <cellStyle name="Percent 7" xfId="34649"/>
    <cellStyle name="Percent 7 2" xfId="34650"/>
    <cellStyle name="Percent 7 2 10" xfId="52085"/>
    <cellStyle name="Percent 7 2 2" xfId="34651"/>
    <cellStyle name="Percent 7 2 2 2" xfId="34652"/>
    <cellStyle name="Percent 7 2 2 2 2" xfId="34653"/>
    <cellStyle name="Percent 7 2 2 3" xfId="34654"/>
    <cellStyle name="Percent 7 2 2 3 2" xfId="34655"/>
    <cellStyle name="Percent 7 2 2 4" xfId="34656"/>
    <cellStyle name="Percent 7 2 2 4 2" xfId="34657"/>
    <cellStyle name="Percent 7 2 2 5" xfId="34658"/>
    <cellStyle name="Percent 7 2 2 6" xfId="34659"/>
    <cellStyle name="Percent 7 2 2 7" xfId="39210"/>
    <cellStyle name="Percent 7 2 3" xfId="34660"/>
    <cellStyle name="Percent 7 2 3 2" xfId="34661"/>
    <cellStyle name="Percent 7 2 4" xfId="34662"/>
    <cellStyle name="Percent 7 2 4 2" xfId="34663"/>
    <cellStyle name="Percent 7 2 5" xfId="34664"/>
    <cellStyle name="Percent 7 2 5 2" xfId="34665"/>
    <cellStyle name="Percent 7 2 6" xfId="34666"/>
    <cellStyle name="Percent 7 2 7" xfId="34667"/>
    <cellStyle name="Percent 7 2 8" xfId="39211"/>
    <cellStyle name="Percent 7 2 9" xfId="52086"/>
    <cellStyle name="Percent 7 3" xfId="39212"/>
    <cellStyle name="Percent 7 3 2" xfId="52087"/>
    <cellStyle name="Percent 7 3 2 2" xfId="52088"/>
    <cellStyle name="Percent 7 3 3" xfId="52089"/>
    <cellStyle name="Percent 7 3 3 2" xfId="52090"/>
    <cellStyle name="Percent 7 3 4" xfId="52091"/>
    <cellStyle name="Percent 7 4" xfId="39213"/>
    <cellStyle name="Percent 7 4 2" xfId="52092"/>
    <cellStyle name="Percent 7 5" xfId="52093"/>
    <cellStyle name="Percent 7 6" xfId="52094"/>
    <cellStyle name="Percent 70" xfId="34668"/>
    <cellStyle name="Percent 71" xfId="34669"/>
    <cellStyle name="Percent 72" xfId="34670"/>
    <cellStyle name="Percent 73" xfId="34671"/>
    <cellStyle name="Percent 74" xfId="34672"/>
    <cellStyle name="Percent 75" xfId="34673"/>
    <cellStyle name="Percent 76" xfId="34674"/>
    <cellStyle name="Percent 77" xfId="34675"/>
    <cellStyle name="Percent 78" xfId="34676"/>
    <cellStyle name="Percent 79" xfId="34677"/>
    <cellStyle name="Percent 8" xfId="34678"/>
    <cellStyle name="Percent 8 2" xfId="34679"/>
    <cellStyle name="Percent 8 2 10" xfId="52095"/>
    <cellStyle name="Percent 8 2 2" xfId="34680"/>
    <cellStyle name="Percent 8 2 2 2" xfId="34681"/>
    <cellStyle name="Percent 8 2 2 2 2" xfId="34682"/>
    <cellStyle name="Percent 8 2 2 3" xfId="34683"/>
    <cellStyle name="Percent 8 2 2 3 2" xfId="34684"/>
    <cellStyle name="Percent 8 2 2 4" xfId="34685"/>
    <cellStyle name="Percent 8 2 2 4 2" xfId="34686"/>
    <cellStyle name="Percent 8 2 2 5" xfId="34687"/>
    <cellStyle name="Percent 8 2 2 6" xfId="34688"/>
    <cellStyle name="Percent 8 2 2 7" xfId="39214"/>
    <cellStyle name="Percent 8 2 3" xfId="34689"/>
    <cellStyle name="Percent 8 2 3 2" xfId="34690"/>
    <cellStyle name="Percent 8 2 4" xfId="34691"/>
    <cellStyle name="Percent 8 2 4 2" xfId="34692"/>
    <cellStyle name="Percent 8 2 5" xfId="34693"/>
    <cellStyle name="Percent 8 2 5 2" xfId="34694"/>
    <cellStyle name="Percent 8 2 6" xfId="34695"/>
    <cellStyle name="Percent 8 2 7" xfId="34696"/>
    <cellStyle name="Percent 8 2 8" xfId="39215"/>
    <cellStyle name="Percent 8 2 9" xfId="52096"/>
    <cellStyle name="Percent 8 3" xfId="39216"/>
    <cellStyle name="Percent 8 3 2" xfId="52097"/>
    <cellStyle name="Percent 8 3 2 2" xfId="52098"/>
    <cellStyle name="Percent 8 3 3" xfId="52099"/>
    <cellStyle name="Percent 8 3 3 2" xfId="52100"/>
    <cellStyle name="Percent 8 3 4" xfId="52101"/>
    <cellStyle name="Percent 8 4" xfId="39217"/>
    <cellStyle name="Percent 8 4 2" xfId="52102"/>
    <cellStyle name="Percent 8 5" xfId="52103"/>
    <cellStyle name="Percent 8 6" xfId="52104"/>
    <cellStyle name="Percent 80" xfId="34697"/>
    <cellStyle name="Percent 81" xfId="34698"/>
    <cellStyle name="Percent 82" xfId="34699"/>
    <cellStyle name="Percent 83" xfId="34700"/>
    <cellStyle name="Percent 84" xfId="34701"/>
    <cellStyle name="Percent 85" xfId="34702"/>
    <cellStyle name="Percent 86" xfId="34703"/>
    <cellStyle name="Percent 87" xfId="34704"/>
    <cellStyle name="Percent 88" xfId="34705"/>
    <cellStyle name="Percent 89" xfId="34706"/>
    <cellStyle name="Percent 9" xfId="34707"/>
    <cellStyle name="Percent 9 2" xfId="34708"/>
    <cellStyle name="Percent 9 2 10" xfId="52105"/>
    <cellStyle name="Percent 9 2 2" xfId="34709"/>
    <cellStyle name="Percent 9 2 2 2" xfId="34710"/>
    <cellStyle name="Percent 9 2 2 2 2" xfId="34711"/>
    <cellStyle name="Percent 9 2 2 3" xfId="34712"/>
    <cellStyle name="Percent 9 2 2 3 2" xfId="34713"/>
    <cellStyle name="Percent 9 2 2 4" xfId="34714"/>
    <cellStyle name="Percent 9 2 2 4 2" xfId="34715"/>
    <cellStyle name="Percent 9 2 2 5" xfId="34716"/>
    <cellStyle name="Percent 9 2 2 6" xfId="34717"/>
    <cellStyle name="Percent 9 2 2 7" xfId="39218"/>
    <cellStyle name="Percent 9 2 3" xfId="34718"/>
    <cellStyle name="Percent 9 2 3 2" xfId="34719"/>
    <cellStyle name="Percent 9 2 4" xfId="34720"/>
    <cellStyle name="Percent 9 2 4 2" xfId="34721"/>
    <cellStyle name="Percent 9 2 5" xfId="34722"/>
    <cellStyle name="Percent 9 2 5 2" xfId="34723"/>
    <cellStyle name="Percent 9 2 6" xfId="34724"/>
    <cellStyle name="Percent 9 2 7" xfId="34725"/>
    <cellStyle name="Percent 9 2 8" xfId="39219"/>
    <cellStyle name="Percent 9 2 9" xfId="52106"/>
    <cellStyle name="Percent 9 3" xfId="39220"/>
    <cellStyle name="Percent 9 3 2" xfId="52107"/>
    <cellStyle name="Percent 9 3 2 2" xfId="52108"/>
    <cellStyle name="Percent 9 3 3" xfId="52109"/>
    <cellStyle name="Percent 9 3 3 2" xfId="52110"/>
    <cellStyle name="Percent 9 3 4" xfId="52111"/>
    <cellStyle name="Percent 9 4" xfId="39221"/>
    <cellStyle name="Percent 9 4 2" xfId="52112"/>
    <cellStyle name="Percent 9 5" xfId="52113"/>
    <cellStyle name="Percent 9 6" xfId="52114"/>
    <cellStyle name="Percent 90" xfId="34726"/>
    <cellStyle name="Percent 91" xfId="34727"/>
    <cellStyle name="Percent 92" xfId="34728"/>
    <cellStyle name="Percent 93" xfId="34729"/>
    <cellStyle name="Percent 94" xfId="34730"/>
    <cellStyle name="Percent 95" xfId="34731"/>
    <cellStyle name="Percent 96" xfId="34732"/>
    <cellStyle name="Percent 97" xfId="34733"/>
    <cellStyle name="Percent 98" xfId="34734"/>
    <cellStyle name="Percent 99" xfId="34735"/>
    <cellStyle name="Percent Hard" xfId="52115"/>
    <cellStyle name="Percent Hard 10" xfId="52116"/>
    <cellStyle name="Percent Hard 11" xfId="52117"/>
    <cellStyle name="Percent Hard 12" xfId="52118"/>
    <cellStyle name="Percent Hard 13" xfId="52119"/>
    <cellStyle name="Percent Hard 14" xfId="52120"/>
    <cellStyle name="Percent Hard 15" xfId="52121"/>
    <cellStyle name="Percent Hard 16" xfId="52122"/>
    <cellStyle name="Percent Hard 17" xfId="52123"/>
    <cellStyle name="Percent Hard 18" xfId="52124"/>
    <cellStyle name="Percent Hard 19" xfId="52125"/>
    <cellStyle name="Percent Hard 2" xfId="52126"/>
    <cellStyle name="Percent Hard 20" xfId="52127"/>
    <cellStyle name="Percent Hard 21" xfId="52128"/>
    <cellStyle name="Percent Hard 22" xfId="52129"/>
    <cellStyle name="Percent Hard 23" xfId="52130"/>
    <cellStyle name="Percent Hard 24" xfId="52131"/>
    <cellStyle name="Percent Hard 25" xfId="52132"/>
    <cellStyle name="Percent Hard 26" xfId="52133"/>
    <cellStyle name="Percent Hard 27" xfId="52134"/>
    <cellStyle name="Percent Hard 28" xfId="52135"/>
    <cellStyle name="Percent Hard 29" xfId="52136"/>
    <cellStyle name="Percent Hard 3" xfId="52137"/>
    <cellStyle name="Percent Hard 30" xfId="52138"/>
    <cellStyle name="Percent Hard 4" xfId="52139"/>
    <cellStyle name="Percent Hard 5" xfId="52140"/>
    <cellStyle name="Percent Hard 6" xfId="52141"/>
    <cellStyle name="Percent Hard 7" xfId="52142"/>
    <cellStyle name="Percent Hard 8" xfId="52143"/>
    <cellStyle name="Percent Hard 9" xfId="52144"/>
    <cellStyle name="PSChar" xfId="34736"/>
    <cellStyle name="PSChar 2" xfId="34737"/>
    <cellStyle name="PSChar 2 2" xfId="39222"/>
    <cellStyle name="PSChar 2 3" xfId="39223"/>
    <cellStyle name="PSChar 3" xfId="34738"/>
    <cellStyle name="PSChar 3 2" xfId="39224"/>
    <cellStyle name="PSChar 3 3" xfId="39225"/>
    <cellStyle name="PSChar 4" xfId="34739"/>
    <cellStyle name="PSChar 4 2" xfId="39226"/>
    <cellStyle name="PSChar 4 3" xfId="39227"/>
    <cellStyle name="PSChar 5" xfId="34740"/>
    <cellStyle name="PSChar 5 2" xfId="39228"/>
    <cellStyle name="PSChar 5 3" xfId="39229"/>
    <cellStyle name="PSChar 6" xfId="34741"/>
    <cellStyle name="PSChar 6 2" xfId="39230"/>
    <cellStyle name="PSChar 6 3" xfId="39231"/>
    <cellStyle name="PSChar 7" xfId="39232"/>
    <cellStyle name="PSChar 8" xfId="39233"/>
    <cellStyle name="PSCustom" xfId="34742"/>
    <cellStyle name="PSCustom 2" xfId="39234"/>
    <cellStyle name="PSCustom 3" xfId="39235"/>
    <cellStyle name="PSDate" xfId="34743"/>
    <cellStyle name="PSDate 2" xfId="34744"/>
    <cellStyle name="PSDate 2 2" xfId="39236"/>
    <cellStyle name="PSDate 2 3" xfId="39237"/>
    <cellStyle name="PSDate 3" xfId="34745"/>
    <cellStyle name="PSDate 3 2" xfId="39238"/>
    <cellStyle name="PSDate 3 3" xfId="39239"/>
    <cellStyle name="PSDate 4" xfId="34746"/>
    <cellStyle name="PSDate 4 2" xfId="39240"/>
    <cellStyle name="PSDate 4 3" xfId="39241"/>
    <cellStyle name="PSDate 5" xfId="34747"/>
    <cellStyle name="PSDate 5 2" xfId="39242"/>
    <cellStyle name="PSDate 5 3" xfId="39243"/>
    <cellStyle name="PSDate 6" xfId="34748"/>
    <cellStyle name="PSDate 6 2" xfId="39244"/>
    <cellStyle name="PSDate 6 3" xfId="39245"/>
    <cellStyle name="PSDate 7" xfId="39246"/>
    <cellStyle name="PSDate 8" xfId="39247"/>
    <cellStyle name="PSDec" xfId="34749"/>
    <cellStyle name="PSDec 2" xfId="34750"/>
    <cellStyle name="PSDec 2 2" xfId="39248"/>
    <cellStyle name="PSDec 2 3" xfId="39249"/>
    <cellStyle name="PSDec 3" xfId="34751"/>
    <cellStyle name="PSDec 3 2" xfId="39250"/>
    <cellStyle name="PSDec 3 3" xfId="39251"/>
    <cellStyle name="PSDec 4" xfId="34752"/>
    <cellStyle name="PSDec 4 2" xfId="39252"/>
    <cellStyle name="PSDec 4 3" xfId="39253"/>
    <cellStyle name="PSDec 5" xfId="34753"/>
    <cellStyle name="PSDec 5 2" xfId="39254"/>
    <cellStyle name="PSDec 5 3" xfId="39255"/>
    <cellStyle name="PSDec 6" xfId="34754"/>
    <cellStyle name="PSDec 6 2" xfId="39256"/>
    <cellStyle name="PSDec 6 3" xfId="39257"/>
    <cellStyle name="PSDec 7" xfId="39258"/>
    <cellStyle name="PSDec 8" xfId="39259"/>
    <cellStyle name="PSHeading" xfId="34755"/>
    <cellStyle name="PSHeading 2" xfId="34756"/>
    <cellStyle name="PSHeading 2 2" xfId="39260"/>
    <cellStyle name="PSHeading 2 3" xfId="39261"/>
    <cellStyle name="PSHeading 3" xfId="34757"/>
    <cellStyle name="PSHeading 3 2" xfId="39262"/>
    <cellStyle name="PSHeading 3 3" xfId="39263"/>
    <cellStyle name="PSHeading 4" xfId="34758"/>
    <cellStyle name="PSHeading 4 2" xfId="39264"/>
    <cellStyle name="PSHeading 4 3" xfId="39265"/>
    <cellStyle name="PSHeading 5" xfId="34759"/>
    <cellStyle name="PSHeading 5 2" xfId="39266"/>
    <cellStyle name="PSHeading 5 3" xfId="39267"/>
    <cellStyle name="PSHeading 6" xfId="34760"/>
    <cellStyle name="PSHeading 6 2" xfId="39268"/>
    <cellStyle name="PSHeading 6 3" xfId="39269"/>
    <cellStyle name="PSHeading 7" xfId="39270"/>
    <cellStyle name="PSHeading 8" xfId="39271"/>
    <cellStyle name="PSHeading_Attachment A - calculations (updated)" xfId="52145"/>
    <cellStyle name="PSInt" xfId="34761"/>
    <cellStyle name="PSInt 2" xfId="34762"/>
    <cellStyle name="PSInt 2 2" xfId="39272"/>
    <cellStyle name="PSInt 2 3" xfId="39273"/>
    <cellStyle name="PSInt 3" xfId="34763"/>
    <cellStyle name="PSInt 3 2" xfId="39274"/>
    <cellStyle name="PSInt 3 3" xfId="39275"/>
    <cellStyle name="PSInt 4" xfId="34764"/>
    <cellStyle name="PSInt 4 2" xfId="39276"/>
    <cellStyle name="PSInt 4 3" xfId="39277"/>
    <cellStyle name="PSInt 5" xfId="34765"/>
    <cellStyle name="PSInt 5 2" xfId="39278"/>
    <cellStyle name="PSInt 5 3" xfId="39279"/>
    <cellStyle name="PSInt 6" xfId="34766"/>
    <cellStyle name="PSInt 6 2" xfId="39280"/>
    <cellStyle name="PSInt 6 3" xfId="39281"/>
    <cellStyle name="PSInt 7" xfId="39282"/>
    <cellStyle name="PSInt 8" xfId="39283"/>
    <cellStyle name="PSSpacer" xfId="34767"/>
    <cellStyle name="PSSpacer 2" xfId="34768"/>
    <cellStyle name="PSSpacer 2 2" xfId="39284"/>
    <cellStyle name="PSSpacer 2 3" xfId="39285"/>
    <cellStyle name="PSSpacer 3" xfId="34769"/>
    <cellStyle name="PSSpacer 3 2" xfId="39286"/>
    <cellStyle name="PSSpacer 3 3" xfId="39287"/>
    <cellStyle name="PSSpacer 4" xfId="34770"/>
    <cellStyle name="PSSpacer 4 2" xfId="39288"/>
    <cellStyle name="PSSpacer 4 3" xfId="39289"/>
    <cellStyle name="PSSpacer 5" xfId="34771"/>
    <cellStyle name="PSSpacer 5 2" xfId="39290"/>
    <cellStyle name="PSSpacer 5 3" xfId="39291"/>
    <cellStyle name="PSSpacer 6" xfId="34772"/>
    <cellStyle name="PSSpacer 6 2" xfId="39292"/>
    <cellStyle name="PSSpacer 6 3" xfId="39293"/>
    <cellStyle name="PSSpacer 7" xfId="39294"/>
    <cellStyle name="PSSpacer 8" xfId="39295"/>
    <cellStyle name="PSSum" xfId="34773"/>
    <cellStyle name="PSSum 2" xfId="39296"/>
    <cellStyle name="PSSum 3" xfId="39297"/>
    <cellStyle name="Region" xfId="34774"/>
    <cellStyle name="Region 2" xfId="39298"/>
    <cellStyle name="Region 3" xfId="39299"/>
    <cellStyle name="regional" xfId="34775"/>
    <cellStyle name="regional 2" xfId="39300"/>
    <cellStyle name="regional 3" xfId="39301"/>
    <cellStyle name="Report" xfId="34776"/>
    <cellStyle name="Report 2" xfId="39302"/>
    <cellStyle name="Report 3" xfId="39303"/>
    <cellStyle name="SAPBEXaggData" xfId="34777"/>
    <cellStyle name="SAPBEXaggData 2" xfId="34778"/>
    <cellStyle name="SAPBEXaggData 2 2" xfId="39304"/>
    <cellStyle name="SAPBEXaggData 2 3" xfId="39305"/>
    <cellStyle name="SAPBEXaggData 3" xfId="34779"/>
    <cellStyle name="SAPBEXaggData 3 2" xfId="39306"/>
    <cellStyle name="SAPBEXaggData 3 3" xfId="39307"/>
    <cellStyle name="SAPBEXaggData 4" xfId="34780"/>
    <cellStyle name="SAPBEXaggData 4 2" xfId="39308"/>
    <cellStyle name="SAPBEXaggData 4 3" xfId="39309"/>
    <cellStyle name="SAPBEXaggData 5" xfId="34781"/>
    <cellStyle name="SAPBEXaggData 5 2" xfId="39310"/>
    <cellStyle name="SAPBEXaggData 5 3" xfId="39311"/>
    <cellStyle name="SAPBEXaggData 6" xfId="34782"/>
    <cellStyle name="SAPBEXaggData 6 2" xfId="39312"/>
    <cellStyle name="SAPBEXaggData 6 3" xfId="39313"/>
    <cellStyle name="SAPBEXaggData 7" xfId="39314"/>
    <cellStyle name="SAPBEXaggData 8" xfId="39315"/>
    <cellStyle name="SAPBEXaggData_Attachment A - calculations (updated)" xfId="52146"/>
    <cellStyle name="SAPBEXaggDataEmph" xfId="34783"/>
    <cellStyle name="SAPBEXaggDataEmph 2" xfId="34784"/>
    <cellStyle name="SAPBEXaggDataEmph 2 2" xfId="39316"/>
    <cellStyle name="SAPBEXaggDataEmph 2 3" xfId="39317"/>
    <cellStyle name="SAPBEXaggDataEmph 3" xfId="34785"/>
    <cellStyle name="SAPBEXaggDataEmph 3 2" xfId="39318"/>
    <cellStyle name="SAPBEXaggDataEmph 3 3" xfId="39319"/>
    <cellStyle name="SAPBEXaggDataEmph 4" xfId="34786"/>
    <cellStyle name="SAPBEXaggDataEmph 4 2" xfId="39320"/>
    <cellStyle name="SAPBEXaggDataEmph 4 3" xfId="39321"/>
    <cellStyle name="SAPBEXaggDataEmph 5" xfId="34787"/>
    <cellStyle name="SAPBEXaggDataEmph 5 2" xfId="39322"/>
    <cellStyle name="SAPBEXaggDataEmph 5 3" xfId="39323"/>
    <cellStyle name="SAPBEXaggDataEmph 6" xfId="34788"/>
    <cellStyle name="SAPBEXaggDataEmph 6 2" xfId="39324"/>
    <cellStyle name="SAPBEXaggDataEmph 6 3" xfId="39325"/>
    <cellStyle name="SAPBEXaggDataEmph 7" xfId="39326"/>
    <cellStyle name="SAPBEXaggDataEmph 8" xfId="39327"/>
    <cellStyle name="SAPBEXaggDataEmph_Attachment A - calculations (updated)" xfId="52147"/>
    <cellStyle name="SAPBEXaggExc1" xfId="34789"/>
    <cellStyle name="SAPBEXaggExc1 2" xfId="34790"/>
    <cellStyle name="SAPBEXaggExc1 2 2" xfId="39328"/>
    <cellStyle name="SAPBEXaggExc1 2 3" xfId="39329"/>
    <cellStyle name="SAPBEXaggExc1 3" xfId="34791"/>
    <cellStyle name="SAPBEXaggExc1 3 2" xfId="39330"/>
    <cellStyle name="SAPBEXaggExc1 3 3" xfId="39331"/>
    <cellStyle name="SAPBEXaggExc1 4" xfId="34792"/>
    <cellStyle name="SAPBEXaggExc1 4 2" xfId="39332"/>
    <cellStyle name="SAPBEXaggExc1 4 3" xfId="39333"/>
    <cellStyle name="SAPBEXaggExc1 5" xfId="34793"/>
    <cellStyle name="SAPBEXaggExc1 5 2" xfId="39334"/>
    <cellStyle name="SAPBEXaggExc1 5 3" xfId="39335"/>
    <cellStyle name="SAPBEXaggExc1 6" xfId="34794"/>
    <cellStyle name="SAPBEXaggExc1 6 2" xfId="39336"/>
    <cellStyle name="SAPBEXaggExc1 6 3" xfId="39337"/>
    <cellStyle name="SAPBEXaggExc1 7" xfId="39338"/>
    <cellStyle name="SAPBEXaggExc1 8" xfId="39339"/>
    <cellStyle name="SAPBEXaggExc1_Attachment A - calculations (updated)" xfId="52148"/>
    <cellStyle name="SAPBEXaggExc1Emph" xfId="34795"/>
    <cellStyle name="SAPBEXaggExc1Emph 2" xfId="34796"/>
    <cellStyle name="SAPBEXaggExc1Emph 2 2" xfId="39340"/>
    <cellStyle name="SAPBEXaggExc1Emph 2 3" xfId="39341"/>
    <cellStyle name="SAPBEXaggExc1Emph 3" xfId="34797"/>
    <cellStyle name="SAPBEXaggExc1Emph 3 2" xfId="39342"/>
    <cellStyle name="SAPBEXaggExc1Emph 3 3" xfId="39343"/>
    <cellStyle name="SAPBEXaggExc1Emph 4" xfId="34798"/>
    <cellStyle name="SAPBEXaggExc1Emph 4 2" xfId="39344"/>
    <cellStyle name="SAPBEXaggExc1Emph 4 3" xfId="39345"/>
    <cellStyle name="SAPBEXaggExc1Emph 5" xfId="34799"/>
    <cellStyle name="SAPBEXaggExc1Emph 5 2" xfId="39346"/>
    <cellStyle name="SAPBEXaggExc1Emph 5 3" xfId="39347"/>
    <cellStyle name="SAPBEXaggExc1Emph 6" xfId="34800"/>
    <cellStyle name="SAPBEXaggExc1Emph 6 2" xfId="39348"/>
    <cellStyle name="SAPBEXaggExc1Emph 6 3" xfId="39349"/>
    <cellStyle name="SAPBEXaggExc1Emph 7" xfId="39350"/>
    <cellStyle name="SAPBEXaggExc1Emph 8" xfId="39351"/>
    <cellStyle name="SAPBEXaggExc1Emph_Attachment A - calculations (updated)" xfId="52149"/>
    <cellStyle name="SAPBEXaggExc2" xfId="34801"/>
    <cellStyle name="SAPBEXaggExc2 2" xfId="34802"/>
    <cellStyle name="SAPBEXaggExc2 2 2" xfId="39352"/>
    <cellStyle name="SAPBEXaggExc2 2 3" xfId="39353"/>
    <cellStyle name="SAPBEXaggExc2 3" xfId="34803"/>
    <cellStyle name="SAPBEXaggExc2 3 2" xfId="39354"/>
    <cellStyle name="SAPBEXaggExc2 3 3" xfId="39355"/>
    <cellStyle name="SAPBEXaggExc2 4" xfId="34804"/>
    <cellStyle name="SAPBEXaggExc2 4 2" xfId="39356"/>
    <cellStyle name="SAPBEXaggExc2 4 3" xfId="39357"/>
    <cellStyle name="SAPBEXaggExc2 5" xfId="34805"/>
    <cellStyle name="SAPBEXaggExc2 5 2" xfId="39358"/>
    <cellStyle name="SAPBEXaggExc2 5 3" xfId="39359"/>
    <cellStyle name="SAPBEXaggExc2 6" xfId="34806"/>
    <cellStyle name="SAPBEXaggExc2 6 2" xfId="39360"/>
    <cellStyle name="SAPBEXaggExc2 6 3" xfId="39361"/>
    <cellStyle name="SAPBEXaggExc2 7" xfId="39362"/>
    <cellStyle name="SAPBEXaggExc2 8" xfId="39363"/>
    <cellStyle name="SAPBEXaggExc2_Attachment A - calculations (updated)" xfId="52150"/>
    <cellStyle name="SAPBEXaggExc2Emph" xfId="34807"/>
    <cellStyle name="SAPBEXaggExc2Emph 2" xfId="34808"/>
    <cellStyle name="SAPBEXaggExc2Emph 2 2" xfId="39364"/>
    <cellStyle name="SAPBEXaggExc2Emph 2 3" xfId="39365"/>
    <cellStyle name="SAPBEXaggExc2Emph 3" xfId="34809"/>
    <cellStyle name="SAPBEXaggExc2Emph 3 2" xfId="39366"/>
    <cellStyle name="SAPBEXaggExc2Emph 3 3" xfId="39367"/>
    <cellStyle name="SAPBEXaggExc2Emph 4" xfId="34810"/>
    <cellStyle name="SAPBEXaggExc2Emph 4 2" xfId="39368"/>
    <cellStyle name="SAPBEXaggExc2Emph 4 3" xfId="39369"/>
    <cellStyle name="SAPBEXaggExc2Emph 5" xfId="34811"/>
    <cellStyle name="SAPBEXaggExc2Emph 5 2" xfId="39370"/>
    <cellStyle name="SAPBEXaggExc2Emph 5 3" xfId="39371"/>
    <cellStyle name="SAPBEXaggExc2Emph 6" xfId="34812"/>
    <cellStyle name="SAPBEXaggExc2Emph 6 2" xfId="39372"/>
    <cellStyle name="SAPBEXaggExc2Emph 6 3" xfId="39373"/>
    <cellStyle name="SAPBEXaggExc2Emph 7" xfId="39374"/>
    <cellStyle name="SAPBEXaggExc2Emph 8" xfId="39375"/>
    <cellStyle name="SAPBEXaggExc2Emph_Attachment A - calculations (updated)" xfId="52151"/>
    <cellStyle name="SAPBEXaggItem" xfId="34813"/>
    <cellStyle name="SAPBEXaggItem 2" xfId="34814"/>
    <cellStyle name="SAPBEXaggItem 2 2" xfId="39376"/>
    <cellStyle name="SAPBEXaggItem 2 3" xfId="39377"/>
    <cellStyle name="SAPBEXaggItem 3" xfId="34815"/>
    <cellStyle name="SAPBEXaggItem 3 2" xfId="39378"/>
    <cellStyle name="SAPBEXaggItem 3 3" xfId="39379"/>
    <cellStyle name="SAPBEXaggItem 4" xfId="34816"/>
    <cellStyle name="SAPBEXaggItem 4 2" xfId="39380"/>
    <cellStyle name="SAPBEXaggItem 4 3" xfId="39381"/>
    <cellStyle name="SAPBEXaggItem 5" xfId="34817"/>
    <cellStyle name="SAPBEXaggItem 5 2" xfId="39382"/>
    <cellStyle name="SAPBEXaggItem 5 3" xfId="39383"/>
    <cellStyle name="SAPBEXaggItem 6" xfId="34818"/>
    <cellStyle name="SAPBEXaggItem 6 2" xfId="39384"/>
    <cellStyle name="SAPBEXaggItem 6 3" xfId="39385"/>
    <cellStyle name="SAPBEXaggItem 7" xfId="39386"/>
    <cellStyle name="SAPBEXaggItem 8" xfId="39387"/>
    <cellStyle name="SAPBEXaggItem_Attachment A - calculations (updated)" xfId="52152"/>
    <cellStyle name="SAPBEXbackground" xfId="34819"/>
    <cellStyle name="SAPBEXbackground 2" xfId="34820"/>
    <cellStyle name="SAPBEXbackground 2 2" xfId="39388"/>
    <cellStyle name="SAPBEXbackground 2 3" xfId="39389"/>
    <cellStyle name="SAPBEXbackground 3" xfId="34821"/>
    <cellStyle name="SAPBEXbackground 3 2" xfId="39390"/>
    <cellStyle name="SAPBEXbackground 3 3" xfId="39391"/>
    <cellStyle name="SAPBEXbackground 4" xfId="34822"/>
    <cellStyle name="SAPBEXbackground 4 2" xfId="39392"/>
    <cellStyle name="SAPBEXbackground 4 3" xfId="39393"/>
    <cellStyle name="SAPBEXbackground 5" xfId="34823"/>
    <cellStyle name="SAPBEXbackground 5 2" xfId="39394"/>
    <cellStyle name="SAPBEXbackground 5 3" xfId="39395"/>
    <cellStyle name="SAPBEXbackground 6" xfId="34824"/>
    <cellStyle name="SAPBEXbackground 6 2" xfId="39396"/>
    <cellStyle name="SAPBEXbackground 6 3" xfId="39397"/>
    <cellStyle name="SAPBEXbackground 7" xfId="39398"/>
    <cellStyle name="SAPBEXbackground 8" xfId="39399"/>
    <cellStyle name="SAPBEXchaText" xfId="34825"/>
    <cellStyle name="SAPBEXchaText 2" xfId="34826"/>
    <cellStyle name="SAPBEXchaText 2 2" xfId="39400"/>
    <cellStyle name="SAPBEXchaText 2 3" xfId="39401"/>
    <cellStyle name="SAPBEXchaText 3" xfId="34827"/>
    <cellStyle name="SAPBEXchaText 3 2" xfId="39402"/>
    <cellStyle name="SAPBEXchaText 3 3" xfId="39403"/>
    <cellStyle name="SAPBEXchaText 4" xfId="34828"/>
    <cellStyle name="SAPBEXchaText 4 2" xfId="39404"/>
    <cellStyle name="SAPBEXchaText 4 3" xfId="39405"/>
    <cellStyle name="SAPBEXchaText 5" xfId="34829"/>
    <cellStyle name="SAPBEXchaText 5 2" xfId="39406"/>
    <cellStyle name="SAPBEXchaText 5 3" xfId="39407"/>
    <cellStyle name="SAPBEXchaText 6" xfId="34830"/>
    <cellStyle name="SAPBEXchaText 6 2" xfId="39408"/>
    <cellStyle name="SAPBEXchaText 6 3" xfId="39409"/>
    <cellStyle name="SAPBEXchaText 7" xfId="39410"/>
    <cellStyle name="SAPBEXchaText 8" xfId="39411"/>
    <cellStyle name="SAPBEXexcBad7" xfId="34831"/>
    <cellStyle name="SAPBEXexcBad7 2" xfId="34832"/>
    <cellStyle name="SAPBEXexcBad7 2 2" xfId="39412"/>
    <cellStyle name="SAPBEXexcBad7 2 3" xfId="39413"/>
    <cellStyle name="SAPBEXexcBad7 3" xfId="34833"/>
    <cellStyle name="SAPBEXexcBad7 3 2" xfId="39414"/>
    <cellStyle name="SAPBEXexcBad7 3 3" xfId="39415"/>
    <cellStyle name="SAPBEXexcBad7 4" xfId="34834"/>
    <cellStyle name="SAPBEXexcBad7 4 2" xfId="39416"/>
    <cellStyle name="SAPBEXexcBad7 4 3" xfId="39417"/>
    <cellStyle name="SAPBEXexcBad7 5" xfId="34835"/>
    <cellStyle name="SAPBEXexcBad7 5 2" xfId="39418"/>
    <cellStyle name="SAPBEXexcBad7 5 3" xfId="39419"/>
    <cellStyle name="SAPBEXexcBad7 6" xfId="34836"/>
    <cellStyle name="SAPBEXexcBad7 6 2" xfId="39420"/>
    <cellStyle name="SAPBEXexcBad7 6 3" xfId="39421"/>
    <cellStyle name="SAPBEXexcBad7 7" xfId="39422"/>
    <cellStyle name="SAPBEXexcBad7 8" xfId="39423"/>
    <cellStyle name="SAPBEXexcBad7_Attachment A - calculations (updated)" xfId="52153"/>
    <cellStyle name="SAPBEXexcBad8" xfId="34837"/>
    <cellStyle name="SAPBEXexcBad8 2" xfId="34838"/>
    <cellStyle name="SAPBEXexcBad8 2 2" xfId="39424"/>
    <cellStyle name="SAPBEXexcBad8 2 3" xfId="39425"/>
    <cellStyle name="SAPBEXexcBad8 3" xfId="34839"/>
    <cellStyle name="SAPBEXexcBad8 3 2" xfId="39426"/>
    <cellStyle name="SAPBEXexcBad8 3 3" xfId="39427"/>
    <cellStyle name="SAPBEXexcBad8 4" xfId="34840"/>
    <cellStyle name="SAPBEXexcBad8 4 2" xfId="39428"/>
    <cellStyle name="SAPBEXexcBad8 4 3" xfId="39429"/>
    <cellStyle name="SAPBEXexcBad8 5" xfId="34841"/>
    <cellStyle name="SAPBEXexcBad8 5 2" xfId="39430"/>
    <cellStyle name="SAPBEXexcBad8 5 3" xfId="39431"/>
    <cellStyle name="SAPBEXexcBad8 6" xfId="34842"/>
    <cellStyle name="SAPBEXexcBad8 6 2" xfId="39432"/>
    <cellStyle name="SAPBEXexcBad8 6 3" xfId="39433"/>
    <cellStyle name="SAPBEXexcBad8 7" xfId="39434"/>
    <cellStyle name="SAPBEXexcBad8 8" xfId="39435"/>
    <cellStyle name="SAPBEXexcBad8_Attachment A - calculations (updated)" xfId="52154"/>
    <cellStyle name="SAPBEXexcBad9" xfId="34843"/>
    <cellStyle name="SAPBEXexcBad9 2" xfId="34844"/>
    <cellStyle name="SAPBEXexcBad9 2 2" xfId="39436"/>
    <cellStyle name="SAPBEXexcBad9 2 3" xfId="39437"/>
    <cellStyle name="SAPBEXexcBad9 3" xfId="34845"/>
    <cellStyle name="SAPBEXexcBad9 3 2" xfId="39438"/>
    <cellStyle name="SAPBEXexcBad9 3 3" xfId="39439"/>
    <cellStyle name="SAPBEXexcBad9 4" xfId="34846"/>
    <cellStyle name="SAPBEXexcBad9 4 2" xfId="39440"/>
    <cellStyle name="SAPBEXexcBad9 4 3" xfId="39441"/>
    <cellStyle name="SAPBEXexcBad9 5" xfId="34847"/>
    <cellStyle name="SAPBEXexcBad9 5 2" xfId="39442"/>
    <cellStyle name="SAPBEXexcBad9 5 3" xfId="39443"/>
    <cellStyle name="SAPBEXexcBad9 6" xfId="34848"/>
    <cellStyle name="SAPBEXexcBad9 6 2" xfId="39444"/>
    <cellStyle name="SAPBEXexcBad9 6 3" xfId="39445"/>
    <cellStyle name="SAPBEXexcBad9 7" xfId="39446"/>
    <cellStyle name="SAPBEXexcBad9 8" xfId="39447"/>
    <cellStyle name="SAPBEXexcBad9_Attachment A - calculations (updated)" xfId="52155"/>
    <cellStyle name="SAPBEXexcCritical4" xfId="34849"/>
    <cellStyle name="SAPBEXexcCritical4 2" xfId="34850"/>
    <cellStyle name="SAPBEXexcCritical4 2 2" xfId="39448"/>
    <cellStyle name="SAPBEXexcCritical4 2 3" xfId="39449"/>
    <cellStyle name="SAPBEXexcCritical4 3" xfId="34851"/>
    <cellStyle name="SAPBEXexcCritical4 3 2" xfId="39450"/>
    <cellStyle name="SAPBEXexcCritical4 3 3" xfId="39451"/>
    <cellStyle name="SAPBEXexcCritical4 4" xfId="34852"/>
    <cellStyle name="SAPBEXexcCritical4 4 2" xfId="39452"/>
    <cellStyle name="SAPBEXexcCritical4 4 3" xfId="39453"/>
    <cellStyle name="SAPBEXexcCritical4 5" xfId="34853"/>
    <cellStyle name="SAPBEXexcCritical4 5 2" xfId="39454"/>
    <cellStyle name="SAPBEXexcCritical4 5 3" xfId="39455"/>
    <cellStyle name="SAPBEXexcCritical4 6" xfId="34854"/>
    <cellStyle name="SAPBEXexcCritical4 6 2" xfId="39456"/>
    <cellStyle name="SAPBEXexcCritical4 6 3" xfId="39457"/>
    <cellStyle name="SAPBEXexcCritical4 7" xfId="39458"/>
    <cellStyle name="SAPBEXexcCritical4 8" xfId="39459"/>
    <cellStyle name="SAPBEXexcCritical4_Attachment A - calculations (updated)" xfId="52156"/>
    <cellStyle name="SAPBEXexcCritical5" xfId="34855"/>
    <cellStyle name="SAPBEXexcCritical5 2" xfId="34856"/>
    <cellStyle name="SAPBEXexcCritical5 2 2" xfId="39460"/>
    <cellStyle name="SAPBEXexcCritical5 2 3" xfId="39461"/>
    <cellStyle name="SAPBEXexcCritical5 3" xfId="34857"/>
    <cellStyle name="SAPBEXexcCritical5 3 2" xfId="39462"/>
    <cellStyle name="SAPBEXexcCritical5 3 3" xfId="39463"/>
    <cellStyle name="SAPBEXexcCritical5 4" xfId="34858"/>
    <cellStyle name="SAPBEXexcCritical5 4 2" xfId="39464"/>
    <cellStyle name="SAPBEXexcCritical5 4 3" xfId="39465"/>
    <cellStyle name="SAPBEXexcCritical5 5" xfId="34859"/>
    <cellStyle name="SAPBEXexcCritical5 5 2" xfId="39466"/>
    <cellStyle name="SAPBEXexcCritical5 5 3" xfId="39467"/>
    <cellStyle name="SAPBEXexcCritical5 6" xfId="34860"/>
    <cellStyle name="SAPBEXexcCritical5 6 2" xfId="39468"/>
    <cellStyle name="SAPBEXexcCritical5 6 3" xfId="39469"/>
    <cellStyle name="SAPBEXexcCritical5 7" xfId="39470"/>
    <cellStyle name="SAPBEXexcCritical5 8" xfId="39471"/>
    <cellStyle name="SAPBEXexcCritical5_Attachment A - calculations (updated)" xfId="52157"/>
    <cellStyle name="SAPBEXexcCritical6" xfId="34861"/>
    <cellStyle name="SAPBEXexcCritical6 2" xfId="34862"/>
    <cellStyle name="SAPBEXexcCritical6 2 2" xfId="39472"/>
    <cellStyle name="SAPBEXexcCritical6 2 3" xfId="39473"/>
    <cellStyle name="SAPBEXexcCritical6 3" xfId="34863"/>
    <cellStyle name="SAPBEXexcCritical6 3 2" xfId="39474"/>
    <cellStyle name="SAPBEXexcCritical6 3 3" xfId="39475"/>
    <cellStyle name="SAPBEXexcCritical6 4" xfId="34864"/>
    <cellStyle name="SAPBEXexcCritical6 4 2" xfId="39476"/>
    <cellStyle name="SAPBEXexcCritical6 4 3" xfId="39477"/>
    <cellStyle name="SAPBEXexcCritical6 5" xfId="34865"/>
    <cellStyle name="SAPBEXexcCritical6 5 2" xfId="39478"/>
    <cellStyle name="SAPBEXexcCritical6 5 3" xfId="39479"/>
    <cellStyle name="SAPBEXexcCritical6 6" xfId="34866"/>
    <cellStyle name="SAPBEXexcCritical6 6 2" xfId="39480"/>
    <cellStyle name="SAPBEXexcCritical6 6 3" xfId="39481"/>
    <cellStyle name="SAPBEXexcCritical6 7" xfId="39482"/>
    <cellStyle name="SAPBEXexcCritical6 8" xfId="39483"/>
    <cellStyle name="SAPBEXexcCritical6_Attachment A - calculations (updated)" xfId="52158"/>
    <cellStyle name="SAPBEXexcGood1" xfId="34867"/>
    <cellStyle name="SAPBEXexcGood1 2" xfId="34868"/>
    <cellStyle name="SAPBEXexcGood1 2 2" xfId="39484"/>
    <cellStyle name="SAPBEXexcGood1 2 3" xfId="39485"/>
    <cellStyle name="SAPBEXexcGood1 3" xfId="34869"/>
    <cellStyle name="SAPBEXexcGood1 3 2" xfId="39486"/>
    <cellStyle name="SAPBEXexcGood1 3 3" xfId="39487"/>
    <cellStyle name="SAPBEXexcGood1 4" xfId="34870"/>
    <cellStyle name="SAPBEXexcGood1 4 2" xfId="39488"/>
    <cellStyle name="SAPBEXexcGood1 4 3" xfId="39489"/>
    <cellStyle name="SAPBEXexcGood1 5" xfId="34871"/>
    <cellStyle name="SAPBEXexcGood1 5 2" xfId="39490"/>
    <cellStyle name="SAPBEXexcGood1 5 3" xfId="39491"/>
    <cellStyle name="SAPBEXexcGood1 6" xfId="34872"/>
    <cellStyle name="SAPBEXexcGood1 6 2" xfId="39492"/>
    <cellStyle name="SAPBEXexcGood1 6 3" xfId="39493"/>
    <cellStyle name="SAPBEXexcGood1 7" xfId="39494"/>
    <cellStyle name="SAPBEXexcGood1 8" xfId="39495"/>
    <cellStyle name="SAPBEXexcGood1_Attachment A - calculations (updated)" xfId="52159"/>
    <cellStyle name="SAPBEXexcGood2" xfId="34873"/>
    <cellStyle name="SAPBEXexcGood2 2" xfId="34874"/>
    <cellStyle name="SAPBEXexcGood2 2 2" xfId="39496"/>
    <cellStyle name="SAPBEXexcGood2 2 3" xfId="39497"/>
    <cellStyle name="SAPBEXexcGood2 3" xfId="34875"/>
    <cellStyle name="SAPBEXexcGood2 3 2" xfId="39498"/>
    <cellStyle name="SAPBEXexcGood2 3 3" xfId="39499"/>
    <cellStyle name="SAPBEXexcGood2 4" xfId="34876"/>
    <cellStyle name="SAPBEXexcGood2 4 2" xfId="39500"/>
    <cellStyle name="SAPBEXexcGood2 4 3" xfId="39501"/>
    <cellStyle name="SAPBEXexcGood2 5" xfId="34877"/>
    <cellStyle name="SAPBEXexcGood2 5 2" xfId="39502"/>
    <cellStyle name="SAPBEXexcGood2 5 3" xfId="39503"/>
    <cellStyle name="SAPBEXexcGood2 6" xfId="34878"/>
    <cellStyle name="SAPBEXexcGood2 6 2" xfId="39504"/>
    <cellStyle name="SAPBEXexcGood2 6 3" xfId="39505"/>
    <cellStyle name="SAPBEXexcGood2 7" xfId="39506"/>
    <cellStyle name="SAPBEXexcGood2 8" xfId="39507"/>
    <cellStyle name="SAPBEXexcGood2_Attachment A - calculations (updated)" xfId="52160"/>
    <cellStyle name="SAPBEXexcGood3" xfId="34879"/>
    <cellStyle name="SAPBEXexcGood3 2" xfId="34880"/>
    <cellStyle name="SAPBEXexcGood3 2 2" xfId="39508"/>
    <cellStyle name="SAPBEXexcGood3 2 3" xfId="39509"/>
    <cellStyle name="SAPBEXexcGood3 3" xfId="34881"/>
    <cellStyle name="SAPBEXexcGood3 3 2" xfId="39510"/>
    <cellStyle name="SAPBEXexcGood3 3 3" xfId="39511"/>
    <cellStyle name="SAPBEXexcGood3 4" xfId="34882"/>
    <cellStyle name="SAPBEXexcGood3 4 2" xfId="39512"/>
    <cellStyle name="SAPBEXexcGood3 4 3" xfId="39513"/>
    <cellStyle name="SAPBEXexcGood3 5" xfId="34883"/>
    <cellStyle name="SAPBEXexcGood3 5 2" xfId="39514"/>
    <cellStyle name="SAPBEXexcGood3 5 3" xfId="39515"/>
    <cellStyle name="SAPBEXexcGood3 6" xfId="34884"/>
    <cellStyle name="SAPBEXexcGood3 6 2" xfId="39516"/>
    <cellStyle name="SAPBEXexcGood3 6 3" xfId="39517"/>
    <cellStyle name="SAPBEXexcGood3 7" xfId="39518"/>
    <cellStyle name="SAPBEXexcGood3 8" xfId="39519"/>
    <cellStyle name="SAPBEXexcGood3_Attachment A - calculations (updated)" xfId="52161"/>
    <cellStyle name="SAPBEXfilterDrill" xfId="34885"/>
    <cellStyle name="SAPBEXfilterDrill 2" xfId="34886"/>
    <cellStyle name="SAPBEXfilterDrill 2 2" xfId="39520"/>
    <cellStyle name="SAPBEXfilterDrill 2 3" xfId="39521"/>
    <cellStyle name="SAPBEXfilterDrill 3" xfId="34887"/>
    <cellStyle name="SAPBEXfilterDrill 3 2" xfId="39522"/>
    <cellStyle name="SAPBEXfilterDrill 3 3" xfId="39523"/>
    <cellStyle name="SAPBEXfilterDrill 4" xfId="34888"/>
    <cellStyle name="SAPBEXfilterDrill 4 2" xfId="39524"/>
    <cellStyle name="SAPBEXfilterDrill 4 3" xfId="39525"/>
    <cellStyle name="SAPBEXfilterDrill 5" xfId="34889"/>
    <cellStyle name="SAPBEXfilterDrill 5 2" xfId="39526"/>
    <cellStyle name="SAPBEXfilterDrill 5 3" xfId="39527"/>
    <cellStyle name="SAPBEXfilterDrill 6" xfId="34890"/>
    <cellStyle name="SAPBEXfilterDrill 6 2" xfId="39528"/>
    <cellStyle name="SAPBEXfilterDrill 6 3" xfId="39529"/>
    <cellStyle name="SAPBEXfilterDrill 7" xfId="39530"/>
    <cellStyle name="SAPBEXfilterDrill 8" xfId="39531"/>
    <cellStyle name="SAPBEXfilterDrill_Attachment A - calculations (updated)" xfId="52162"/>
    <cellStyle name="SAPBEXfilterItem" xfId="34891"/>
    <cellStyle name="SAPBEXfilterItem 2" xfId="34892"/>
    <cellStyle name="SAPBEXfilterItem 2 2" xfId="39532"/>
    <cellStyle name="SAPBEXfilterItem 2 3" xfId="39533"/>
    <cellStyle name="SAPBEXfilterItem 3" xfId="34893"/>
    <cellStyle name="SAPBEXfilterItem 3 2" xfId="39534"/>
    <cellStyle name="SAPBEXfilterItem 3 3" xfId="39535"/>
    <cellStyle name="SAPBEXfilterItem 4" xfId="34894"/>
    <cellStyle name="SAPBEXfilterItem 4 2" xfId="39536"/>
    <cellStyle name="SAPBEXfilterItem 4 3" xfId="39537"/>
    <cellStyle name="SAPBEXfilterItem 5" xfId="34895"/>
    <cellStyle name="SAPBEXfilterItem 5 2" xfId="39538"/>
    <cellStyle name="SAPBEXfilterItem 5 3" xfId="39539"/>
    <cellStyle name="SAPBEXfilterItem 6" xfId="34896"/>
    <cellStyle name="SAPBEXfilterItem 6 2" xfId="39540"/>
    <cellStyle name="SAPBEXfilterItem 6 3" xfId="39541"/>
    <cellStyle name="SAPBEXfilterItem 7" xfId="39542"/>
    <cellStyle name="SAPBEXfilterItem 8" xfId="39543"/>
    <cellStyle name="SAPBEXfilterText" xfId="34897"/>
    <cellStyle name="SAPBEXfilterText 2" xfId="34898"/>
    <cellStyle name="SAPBEXfilterText 2 2" xfId="39544"/>
    <cellStyle name="SAPBEXfilterText 2 3" xfId="39545"/>
    <cellStyle name="SAPBEXfilterText 3" xfId="34899"/>
    <cellStyle name="SAPBEXfilterText 3 2" xfId="39546"/>
    <cellStyle name="SAPBEXfilterText 3 3" xfId="39547"/>
    <cellStyle name="SAPBEXfilterText 4" xfId="34900"/>
    <cellStyle name="SAPBEXfilterText 4 2" xfId="39548"/>
    <cellStyle name="SAPBEXfilterText 4 3" xfId="39549"/>
    <cellStyle name="SAPBEXfilterText 5" xfId="34901"/>
    <cellStyle name="SAPBEXfilterText 5 2" xfId="39550"/>
    <cellStyle name="SAPBEXfilterText 5 3" xfId="39551"/>
    <cellStyle name="SAPBEXfilterText 6" xfId="34902"/>
    <cellStyle name="SAPBEXfilterText 6 2" xfId="39552"/>
    <cellStyle name="SAPBEXfilterText 6 3" xfId="39553"/>
    <cellStyle name="SAPBEXfilterText 7" xfId="39554"/>
    <cellStyle name="SAPBEXfilterText 8" xfId="39555"/>
    <cellStyle name="SAPBEXformats" xfId="34903"/>
    <cellStyle name="SAPBEXformats 2" xfId="34904"/>
    <cellStyle name="SAPBEXformats 2 2" xfId="39556"/>
    <cellStyle name="SAPBEXformats 2 3" xfId="39557"/>
    <cellStyle name="SAPBEXformats 3" xfId="34905"/>
    <cellStyle name="SAPBEXformats 3 2" xfId="39558"/>
    <cellStyle name="SAPBEXformats 3 3" xfId="39559"/>
    <cellStyle name="SAPBEXformats 4" xfId="34906"/>
    <cellStyle name="SAPBEXformats 4 2" xfId="39560"/>
    <cellStyle name="SAPBEXformats 4 3" xfId="39561"/>
    <cellStyle name="SAPBEXformats 5" xfId="34907"/>
    <cellStyle name="SAPBEXformats 5 2" xfId="39562"/>
    <cellStyle name="SAPBEXformats 5 3" xfId="39563"/>
    <cellStyle name="SAPBEXformats 6" xfId="34908"/>
    <cellStyle name="SAPBEXformats 6 2" xfId="39564"/>
    <cellStyle name="SAPBEXformats 6 3" xfId="39565"/>
    <cellStyle name="SAPBEXformats 7" xfId="39566"/>
    <cellStyle name="SAPBEXformats 8" xfId="39567"/>
    <cellStyle name="SAPBEXformats_Attachment A - calculations (updated)" xfId="52163"/>
    <cellStyle name="SAPBEXheaderData" xfId="34909"/>
    <cellStyle name="SAPBEXheaderData 2" xfId="34910"/>
    <cellStyle name="SAPBEXheaderData 2 2" xfId="39568"/>
    <cellStyle name="SAPBEXheaderData 2 3" xfId="39569"/>
    <cellStyle name="SAPBEXheaderData 3" xfId="34911"/>
    <cellStyle name="SAPBEXheaderData 3 2" xfId="39570"/>
    <cellStyle name="SAPBEXheaderData 3 3" xfId="39571"/>
    <cellStyle name="SAPBEXheaderData 4" xfId="34912"/>
    <cellStyle name="SAPBEXheaderData 4 2" xfId="39572"/>
    <cellStyle name="SAPBEXheaderData 4 3" xfId="39573"/>
    <cellStyle name="SAPBEXheaderData 5" xfId="34913"/>
    <cellStyle name="SAPBEXheaderData 5 2" xfId="39574"/>
    <cellStyle name="SAPBEXheaderData 5 3" xfId="39575"/>
    <cellStyle name="SAPBEXheaderData 6" xfId="34914"/>
    <cellStyle name="SAPBEXheaderData 6 2" xfId="39576"/>
    <cellStyle name="SAPBEXheaderData 6 3" xfId="39577"/>
    <cellStyle name="SAPBEXheaderData 7" xfId="39578"/>
    <cellStyle name="SAPBEXheaderData 8" xfId="39579"/>
    <cellStyle name="SAPBEXheaderItem" xfId="34915"/>
    <cellStyle name="SAPBEXheaderItem 2" xfId="34916"/>
    <cellStyle name="SAPBEXheaderItem 2 2" xfId="39580"/>
    <cellStyle name="SAPBEXheaderItem 2 3" xfId="39581"/>
    <cellStyle name="SAPBEXheaderItem 3" xfId="34917"/>
    <cellStyle name="SAPBEXheaderItem 3 2" xfId="39582"/>
    <cellStyle name="SAPBEXheaderItem 3 3" xfId="39583"/>
    <cellStyle name="SAPBEXheaderItem 4" xfId="34918"/>
    <cellStyle name="SAPBEXheaderItem 4 2" xfId="39584"/>
    <cellStyle name="SAPBEXheaderItem 4 3" xfId="39585"/>
    <cellStyle name="SAPBEXheaderItem 5" xfId="34919"/>
    <cellStyle name="SAPBEXheaderItem 5 2" xfId="39586"/>
    <cellStyle name="SAPBEXheaderItem 5 3" xfId="39587"/>
    <cellStyle name="SAPBEXheaderItem 6" xfId="34920"/>
    <cellStyle name="SAPBEXheaderItem 6 2" xfId="39588"/>
    <cellStyle name="SAPBEXheaderItem 6 3" xfId="39589"/>
    <cellStyle name="SAPBEXheaderItem 7" xfId="39590"/>
    <cellStyle name="SAPBEXheaderItem 8" xfId="39591"/>
    <cellStyle name="SAPBEXheaderRowOne" xfId="34921"/>
    <cellStyle name="SAPBEXheaderRowOne 2" xfId="34922"/>
    <cellStyle name="SAPBEXheaderRowOne 2 2" xfId="39592"/>
    <cellStyle name="SAPBEXheaderRowOne 2 3" xfId="39593"/>
    <cellStyle name="SAPBEXheaderRowOne 3" xfId="34923"/>
    <cellStyle name="SAPBEXheaderRowOne 3 2" xfId="39594"/>
    <cellStyle name="SAPBEXheaderRowOne 3 3" xfId="39595"/>
    <cellStyle name="SAPBEXheaderRowOne 4" xfId="34924"/>
    <cellStyle name="SAPBEXheaderRowOne 4 2" xfId="39596"/>
    <cellStyle name="SAPBEXheaderRowOne 4 3" xfId="39597"/>
    <cellStyle name="SAPBEXheaderRowOne 5" xfId="34925"/>
    <cellStyle name="SAPBEXheaderRowOne 5 2" xfId="39598"/>
    <cellStyle name="SAPBEXheaderRowOne 5 3" xfId="39599"/>
    <cellStyle name="SAPBEXheaderRowOne 6" xfId="34926"/>
    <cellStyle name="SAPBEXheaderRowOne 6 2" xfId="39600"/>
    <cellStyle name="SAPBEXheaderRowOne 6 3" xfId="39601"/>
    <cellStyle name="SAPBEXheaderRowOne 7" xfId="39602"/>
    <cellStyle name="SAPBEXheaderRowOne 8" xfId="39603"/>
    <cellStyle name="SAPBEXheaderRowThree" xfId="34927"/>
    <cellStyle name="SAPBEXheaderRowThree 2" xfId="34928"/>
    <cellStyle name="SAPBEXheaderRowThree 2 2" xfId="39604"/>
    <cellStyle name="SAPBEXheaderRowThree 2 3" xfId="39605"/>
    <cellStyle name="SAPBEXheaderRowThree 3" xfId="34929"/>
    <cellStyle name="SAPBEXheaderRowThree 3 2" xfId="39606"/>
    <cellStyle name="SAPBEXheaderRowThree 3 3" xfId="39607"/>
    <cellStyle name="SAPBEXheaderRowThree 4" xfId="34930"/>
    <cellStyle name="SAPBEXheaderRowThree 4 2" xfId="39608"/>
    <cellStyle name="SAPBEXheaderRowThree 4 3" xfId="39609"/>
    <cellStyle name="SAPBEXheaderRowThree 5" xfId="34931"/>
    <cellStyle name="SAPBEXheaderRowThree 5 2" xfId="39610"/>
    <cellStyle name="SAPBEXheaderRowThree 5 3" xfId="39611"/>
    <cellStyle name="SAPBEXheaderRowThree 6" xfId="34932"/>
    <cellStyle name="SAPBEXheaderRowThree 6 2" xfId="39612"/>
    <cellStyle name="SAPBEXheaderRowThree 6 3" xfId="39613"/>
    <cellStyle name="SAPBEXheaderRowThree 7" xfId="39614"/>
    <cellStyle name="SAPBEXheaderRowThree 8" xfId="39615"/>
    <cellStyle name="SAPBEXheaderRowTwo" xfId="34933"/>
    <cellStyle name="SAPBEXheaderRowTwo 2" xfId="34934"/>
    <cellStyle name="SAPBEXheaderRowTwo 2 2" xfId="39616"/>
    <cellStyle name="SAPBEXheaderRowTwo 2 3" xfId="39617"/>
    <cellStyle name="SAPBEXheaderRowTwo 3" xfId="34935"/>
    <cellStyle name="SAPBEXheaderRowTwo 3 2" xfId="39618"/>
    <cellStyle name="SAPBEXheaderRowTwo 3 3" xfId="39619"/>
    <cellStyle name="SAPBEXheaderRowTwo 4" xfId="34936"/>
    <cellStyle name="SAPBEXheaderRowTwo 4 2" xfId="39620"/>
    <cellStyle name="SAPBEXheaderRowTwo 4 3" xfId="39621"/>
    <cellStyle name="SAPBEXheaderRowTwo 5" xfId="34937"/>
    <cellStyle name="SAPBEXheaderRowTwo 5 2" xfId="39622"/>
    <cellStyle name="SAPBEXheaderRowTwo 5 3" xfId="39623"/>
    <cellStyle name="SAPBEXheaderRowTwo 6" xfId="34938"/>
    <cellStyle name="SAPBEXheaderRowTwo 6 2" xfId="39624"/>
    <cellStyle name="SAPBEXheaderRowTwo 6 3" xfId="39625"/>
    <cellStyle name="SAPBEXheaderRowTwo 7" xfId="39626"/>
    <cellStyle name="SAPBEXheaderRowTwo 8" xfId="39627"/>
    <cellStyle name="SAPBEXheaderSingleRow" xfId="34939"/>
    <cellStyle name="SAPBEXheaderSingleRow 2" xfId="34940"/>
    <cellStyle name="SAPBEXheaderSingleRow 2 2" xfId="39628"/>
    <cellStyle name="SAPBEXheaderSingleRow 2 3" xfId="39629"/>
    <cellStyle name="SAPBEXheaderSingleRow 3" xfId="34941"/>
    <cellStyle name="SAPBEXheaderSingleRow 3 2" xfId="39630"/>
    <cellStyle name="SAPBEXheaderSingleRow 3 3" xfId="39631"/>
    <cellStyle name="SAPBEXheaderSingleRow 4" xfId="34942"/>
    <cellStyle name="SAPBEXheaderSingleRow 4 2" xfId="39632"/>
    <cellStyle name="SAPBEXheaderSingleRow 4 3" xfId="39633"/>
    <cellStyle name="SAPBEXheaderSingleRow 5" xfId="34943"/>
    <cellStyle name="SAPBEXheaderSingleRow 5 2" xfId="39634"/>
    <cellStyle name="SAPBEXheaderSingleRow 5 3" xfId="39635"/>
    <cellStyle name="SAPBEXheaderSingleRow 6" xfId="34944"/>
    <cellStyle name="SAPBEXheaderSingleRow 6 2" xfId="39636"/>
    <cellStyle name="SAPBEXheaderSingleRow 6 3" xfId="39637"/>
    <cellStyle name="SAPBEXheaderSingleRow 7" xfId="39638"/>
    <cellStyle name="SAPBEXheaderSingleRow 8" xfId="39639"/>
    <cellStyle name="SAPBEXheaderSingleRow_Attachment A - calculations (updated)" xfId="52164"/>
    <cellStyle name="SAPBEXheaderText" xfId="34945"/>
    <cellStyle name="SAPBEXheaderText 2" xfId="34946"/>
    <cellStyle name="SAPBEXheaderText 2 2" xfId="39640"/>
    <cellStyle name="SAPBEXheaderText 2 3" xfId="39641"/>
    <cellStyle name="SAPBEXheaderText 3" xfId="34947"/>
    <cellStyle name="SAPBEXheaderText 3 2" xfId="39642"/>
    <cellStyle name="SAPBEXheaderText 3 3" xfId="39643"/>
    <cellStyle name="SAPBEXheaderText 4" xfId="34948"/>
    <cellStyle name="SAPBEXheaderText 4 2" xfId="39644"/>
    <cellStyle name="SAPBEXheaderText 4 3" xfId="39645"/>
    <cellStyle name="SAPBEXheaderText 5" xfId="34949"/>
    <cellStyle name="SAPBEXheaderText 5 2" xfId="39646"/>
    <cellStyle name="SAPBEXheaderText 5 3" xfId="39647"/>
    <cellStyle name="SAPBEXheaderText 6" xfId="34950"/>
    <cellStyle name="SAPBEXheaderText 6 2" xfId="39648"/>
    <cellStyle name="SAPBEXheaderText 6 3" xfId="39649"/>
    <cellStyle name="SAPBEXheaderText 7" xfId="39650"/>
    <cellStyle name="SAPBEXheaderText 8" xfId="39651"/>
    <cellStyle name="SAPBEXresData" xfId="34951"/>
    <cellStyle name="SAPBEXresData 2" xfId="34952"/>
    <cellStyle name="SAPBEXresData 2 2" xfId="39652"/>
    <cellStyle name="SAPBEXresData 2 3" xfId="39653"/>
    <cellStyle name="SAPBEXresData 3" xfId="34953"/>
    <cellStyle name="SAPBEXresData 3 2" xfId="39654"/>
    <cellStyle name="SAPBEXresData 3 3" xfId="39655"/>
    <cellStyle name="SAPBEXresData 4" xfId="34954"/>
    <cellStyle name="SAPBEXresData 4 2" xfId="39656"/>
    <cellStyle name="SAPBEXresData 4 3" xfId="39657"/>
    <cellStyle name="SAPBEXresData 5" xfId="34955"/>
    <cellStyle name="SAPBEXresData 5 2" xfId="39658"/>
    <cellStyle name="SAPBEXresData 5 3" xfId="39659"/>
    <cellStyle name="SAPBEXresData 6" xfId="34956"/>
    <cellStyle name="SAPBEXresData 6 2" xfId="39660"/>
    <cellStyle name="SAPBEXresData 6 3" xfId="39661"/>
    <cellStyle name="SAPBEXresData 7" xfId="39662"/>
    <cellStyle name="SAPBEXresData 8" xfId="39663"/>
    <cellStyle name="SAPBEXresData_Attachment A - calculations (updated)" xfId="52165"/>
    <cellStyle name="SAPBEXresDataEmph" xfId="34957"/>
    <cellStyle name="SAPBEXresDataEmph 2" xfId="34958"/>
    <cellStyle name="SAPBEXresDataEmph 2 2" xfId="39664"/>
    <cellStyle name="SAPBEXresDataEmph 2 3" xfId="39665"/>
    <cellStyle name="SAPBEXresDataEmph 3" xfId="34959"/>
    <cellStyle name="SAPBEXresDataEmph 3 2" xfId="39666"/>
    <cellStyle name="SAPBEXresDataEmph 3 3" xfId="39667"/>
    <cellStyle name="SAPBEXresDataEmph 4" xfId="34960"/>
    <cellStyle name="SAPBEXresDataEmph 4 2" xfId="39668"/>
    <cellStyle name="SAPBEXresDataEmph 4 3" xfId="39669"/>
    <cellStyle name="SAPBEXresDataEmph 5" xfId="34961"/>
    <cellStyle name="SAPBEXresDataEmph 5 2" xfId="39670"/>
    <cellStyle name="SAPBEXresDataEmph 5 3" xfId="39671"/>
    <cellStyle name="SAPBEXresDataEmph 6" xfId="34962"/>
    <cellStyle name="SAPBEXresDataEmph 6 2" xfId="39672"/>
    <cellStyle name="SAPBEXresDataEmph 6 3" xfId="39673"/>
    <cellStyle name="SAPBEXresDataEmph 7" xfId="39674"/>
    <cellStyle name="SAPBEXresDataEmph 8" xfId="39675"/>
    <cellStyle name="SAPBEXresDataEmph_Attachment A - calculations (updated)" xfId="52166"/>
    <cellStyle name="SAPBEXresExc1" xfId="34963"/>
    <cellStyle name="SAPBEXresExc1 2" xfId="34964"/>
    <cellStyle name="SAPBEXresExc1 2 2" xfId="39676"/>
    <cellStyle name="SAPBEXresExc1 2 3" xfId="39677"/>
    <cellStyle name="SAPBEXresExc1 3" xfId="34965"/>
    <cellStyle name="SAPBEXresExc1 3 2" xfId="39678"/>
    <cellStyle name="SAPBEXresExc1 3 3" xfId="39679"/>
    <cellStyle name="SAPBEXresExc1 4" xfId="34966"/>
    <cellStyle name="SAPBEXresExc1 4 2" xfId="39680"/>
    <cellStyle name="SAPBEXresExc1 4 3" xfId="39681"/>
    <cellStyle name="SAPBEXresExc1 5" xfId="34967"/>
    <cellStyle name="SAPBEXresExc1 5 2" xfId="39682"/>
    <cellStyle name="SAPBEXresExc1 5 3" xfId="39683"/>
    <cellStyle name="SAPBEXresExc1 6" xfId="34968"/>
    <cellStyle name="SAPBEXresExc1 6 2" xfId="39684"/>
    <cellStyle name="SAPBEXresExc1 6 3" xfId="39685"/>
    <cellStyle name="SAPBEXresExc1 7" xfId="39686"/>
    <cellStyle name="SAPBEXresExc1 8" xfId="39687"/>
    <cellStyle name="SAPBEXresExc1_Attachment A - calculations (updated)" xfId="52167"/>
    <cellStyle name="SAPBEXresExc1Emph" xfId="34969"/>
    <cellStyle name="SAPBEXresExc1Emph 2" xfId="34970"/>
    <cellStyle name="SAPBEXresExc1Emph 2 2" xfId="39688"/>
    <cellStyle name="SAPBEXresExc1Emph 2 3" xfId="39689"/>
    <cellStyle name="SAPBEXresExc1Emph 3" xfId="34971"/>
    <cellStyle name="SAPBEXresExc1Emph 3 2" xfId="39690"/>
    <cellStyle name="SAPBEXresExc1Emph 3 3" xfId="39691"/>
    <cellStyle name="SAPBEXresExc1Emph 4" xfId="34972"/>
    <cellStyle name="SAPBEXresExc1Emph 4 2" xfId="39692"/>
    <cellStyle name="SAPBEXresExc1Emph 4 3" xfId="39693"/>
    <cellStyle name="SAPBEXresExc1Emph 5" xfId="34973"/>
    <cellStyle name="SAPBEXresExc1Emph 5 2" xfId="39694"/>
    <cellStyle name="SAPBEXresExc1Emph 5 3" xfId="39695"/>
    <cellStyle name="SAPBEXresExc1Emph 6" xfId="34974"/>
    <cellStyle name="SAPBEXresExc1Emph 6 2" xfId="39696"/>
    <cellStyle name="SAPBEXresExc1Emph 6 3" xfId="39697"/>
    <cellStyle name="SAPBEXresExc1Emph 7" xfId="39698"/>
    <cellStyle name="SAPBEXresExc1Emph 8" xfId="39699"/>
    <cellStyle name="SAPBEXresExc1Emph_Attachment A - calculations (updated)" xfId="52168"/>
    <cellStyle name="SAPBEXresExc2" xfId="34975"/>
    <cellStyle name="SAPBEXresExc2 2" xfId="34976"/>
    <cellStyle name="SAPBEXresExc2 2 2" xfId="39700"/>
    <cellStyle name="SAPBEXresExc2 2 3" xfId="39701"/>
    <cellStyle name="SAPBEXresExc2 3" xfId="34977"/>
    <cellStyle name="SAPBEXresExc2 3 2" xfId="39702"/>
    <cellStyle name="SAPBEXresExc2 3 3" xfId="39703"/>
    <cellStyle name="SAPBEXresExc2 4" xfId="34978"/>
    <cellStyle name="SAPBEXresExc2 4 2" xfId="39704"/>
    <cellStyle name="SAPBEXresExc2 4 3" xfId="39705"/>
    <cellStyle name="SAPBEXresExc2 5" xfId="34979"/>
    <cellStyle name="SAPBEXresExc2 5 2" xfId="39706"/>
    <cellStyle name="SAPBEXresExc2 5 3" xfId="39707"/>
    <cellStyle name="SAPBEXresExc2 6" xfId="34980"/>
    <cellStyle name="SAPBEXresExc2 6 2" xfId="39708"/>
    <cellStyle name="SAPBEXresExc2 6 3" xfId="39709"/>
    <cellStyle name="SAPBEXresExc2 7" xfId="39710"/>
    <cellStyle name="SAPBEXresExc2 8" xfId="39711"/>
    <cellStyle name="SAPBEXresExc2_Attachment A - calculations (updated)" xfId="52169"/>
    <cellStyle name="SAPBEXresExc2Emph" xfId="34981"/>
    <cellStyle name="SAPBEXresExc2Emph 2" xfId="34982"/>
    <cellStyle name="SAPBEXresExc2Emph 2 2" xfId="39712"/>
    <cellStyle name="SAPBEXresExc2Emph 2 3" xfId="39713"/>
    <cellStyle name="SAPBEXresExc2Emph 3" xfId="34983"/>
    <cellStyle name="SAPBEXresExc2Emph 3 2" xfId="39714"/>
    <cellStyle name="SAPBEXresExc2Emph 3 3" xfId="39715"/>
    <cellStyle name="SAPBEXresExc2Emph 4" xfId="34984"/>
    <cellStyle name="SAPBEXresExc2Emph 4 2" xfId="39716"/>
    <cellStyle name="SAPBEXresExc2Emph 4 3" xfId="39717"/>
    <cellStyle name="SAPBEXresExc2Emph 5" xfId="34985"/>
    <cellStyle name="SAPBEXresExc2Emph 5 2" xfId="39718"/>
    <cellStyle name="SAPBEXresExc2Emph 5 3" xfId="39719"/>
    <cellStyle name="SAPBEXresExc2Emph 6" xfId="34986"/>
    <cellStyle name="SAPBEXresExc2Emph 6 2" xfId="39720"/>
    <cellStyle name="SAPBEXresExc2Emph 6 3" xfId="39721"/>
    <cellStyle name="SAPBEXresExc2Emph 7" xfId="39722"/>
    <cellStyle name="SAPBEXresExc2Emph 8" xfId="39723"/>
    <cellStyle name="SAPBEXresExc2Emph_Attachment A - calculations (updated)" xfId="52170"/>
    <cellStyle name="SAPBEXresItem" xfId="34987"/>
    <cellStyle name="SAPBEXresItem 2" xfId="34988"/>
    <cellStyle name="SAPBEXresItem 2 2" xfId="39724"/>
    <cellStyle name="SAPBEXresItem 2 3" xfId="39725"/>
    <cellStyle name="SAPBEXresItem 3" xfId="34989"/>
    <cellStyle name="SAPBEXresItem 3 2" xfId="39726"/>
    <cellStyle name="SAPBEXresItem 3 3" xfId="39727"/>
    <cellStyle name="SAPBEXresItem 4" xfId="34990"/>
    <cellStyle name="SAPBEXresItem 4 2" xfId="39728"/>
    <cellStyle name="SAPBEXresItem 4 3" xfId="39729"/>
    <cellStyle name="SAPBEXresItem 5" xfId="34991"/>
    <cellStyle name="SAPBEXresItem 5 2" xfId="39730"/>
    <cellStyle name="SAPBEXresItem 5 3" xfId="39731"/>
    <cellStyle name="SAPBEXresItem 6" xfId="34992"/>
    <cellStyle name="SAPBEXresItem 6 2" xfId="39732"/>
    <cellStyle name="SAPBEXresItem 6 3" xfId="39733"/>
    <cellStyle name="SAPBEXresItem 7" xfId="39734"/>
    <cellStyle name="SAPBEXresItem 8" xfId="39735"/>
    <cellStyle name="SAPBEXresItem_Attachment A - calculations (updated)" xfId="52171"/>
    <cellStyle name="SAPBEXstdData" xfId="34993"/>
    <cellStyle name="SAPBEXstdData 2" xfId="34994"/>
    <cellStyle name="SAPBEXstdData 2 2" xfId="39736"/>
    <cellStyle name="SAPBEXstdData 2 3" xfId="39737"/>
    <cellStyle name="SAPBEXstdData 3" xfId="34995"/>
    <cellStyle name="SAPBEXstdData 3 2" xfId="39738"/>
    <cellStyle name="SAPBEXstdData 3 3" xfId="39739"/>
    <cellStyle name="SAPBEXstdData 4" xfId="34996"/>
    <cellStyle name="SAPBEXstdData 4 2" xfId="39740"/>
    <cellStyle name="SAPBEXstdData 4 3" xfId="39741"/>
    <cellStyle name="SAPBEXstdData 5" xfId="34997"/>
    <cellStyle name="SAPBEXstdData 5 2" xfId="39742"/>
    <cellStyle name="SAPBEXstdData 5 3" xfId="39743"/>
    <cellStyle name="SAPBEXstdData 6" xfId="34998"/>
    <cellStyle name="SAPBEXstdData 6 2" xfId="39744"/>
    <cellStyle name="SAPBEXstdData 6 3" xfId="39745"/>
    <cellStyle name="SAPBEXstdData 7" xfId="39746"/>
    <cellStyle name="SAPBEXstdData 8" xfId="39747"/>
    <cellStyle name="SAPBEXstdData_Attachment A - calculations (updated)" xfId="52172"/>
    <cellStyle name="SAPBEXstdDataEmph" xfId="34999"/>
    <cellStyle name="SAPBEXstdDataEmph 2" xfId="35000"/>
    <cellStyle name="SAPBEXstdDataEmph 2 2" xfId="39748"/>
    <cellStyle name="SAPBEXstdDataEmph 2 3" xfId="39749"/>
    <cellStyle name="SAPBEXstdDataEmph 3" xfId="35001"/>
    <cellStyle name="SAPBEXstdDataEmph 3 2" xfId="39750"/>
    <cellStyle name="SAPBEXstdDataEmph 3 3" xfId="39751"/>
    <cellStyle name="SAPBEXstdDataEmph 4" xfId="35002"/>
    <cellStyle name="SAPBEXstdDataEmph 4 2" xfId="39752"/>
    <cellStyle name="SAPBEXstdDataEmph 4 3" xfId="39753"/>
    <cellStyle name="SAPBEXstdDataEmph 5" xfId="35003"/>
    <cellStyle name="SAPBEXstdDataEmph 5 2" xfId="39754"/>
    <cellStyle name="SAPBEXstdDataEmph 5 3" xfId="39755"/>
    <cellStyle name="SAPBEXstdDataEmph 6" xfId="35004"/>
    <cellStyle name="SAPBEXstdDataEmph 6 2" xfId="39756"/>
    <cellStyle name="SAPBEXstdDataEmph 6 3" xfId="39757"/>
    <cellStyle name="SAPBEXstdDataEmph 7" xfId="39758"/>
    <cellStyle name="SAPBEXstdDataEmph 8" xfId="39759"/>
    <cellStyle name="SAPBEXstdDataEmph_Attachment A - calculations (updated)" xfId="52173"/>
    <cellStyle name="SAPBEXstdExc1" xfId="35005"/>
    <cellStyle name="SAPBEXstdExc1 2" xfId="35006"/>
    <cellStyle name="SAPBEXstdExc1 2 2" xfId="39760"/>
    <cellStyle name="SAPBEXstdExc1 2 3" xfId="39761"/>
    <cellStyle name="SAPBEXstdExc1 3" xfId="35007"/>
    <cellStyle name="SAPBEXstdExc1 3 2" xfId="39762"/>
    <cellStyle name="SAPBEXstdExc1 3 3" xfId="39763"/>
    <cellStyle name="SAPBEXstdExc1 4" xfId="35008"/>
    <cellStyle name="SAPBEXstdExc1 4 2" xfId="39764"/>
    <cellStyle name="SAPBEXstdExc1 4 3" xfId="39765"/>
    <cellStyle name="SAPBEXstdExc1 5" xfId="35009"/>
    <cellStyle name="SAPBEXstdExc1 5 2" xfId="39766"/>
    <cellStyle name="SAPBEXstdExc1 5 3" xfId="39767"/>
    <cellStyle name="SAPBEXstdExc1 6" xfId="35010"/>
    <cellStyle name="SAPBEXstdExc1 6 2" xfId="39768"/>
    <cellStyle name="SAPBEXstdExc1 6 3" xfId="39769"/>
    <cellStyle name="SAPBEXstdExc1 7" xfId="39770"/>
    <cellStyle name="SAPBEXstdExc1 8" xfId="39771"/>
    <cellStyle name="SAPBEXstdExc1_Attachment A - calculations (updated)" xfId="52174"/>
    <cellStyle name="SAPBEXstdExc1Emph" xfId="35011"/>
    <cellStyle name="SAPBEXstdExc1Emph 2" xfId="35012"/>
    <cellStyle name="SAPBEXstdExc1Emph 2 2" xfId="39772"/>
    <cellStyle name="SAPBEXstdExc1Emph 2 3" xfId="39773"/>
    <cellStyle name="SAPBEXstdExc1Emph 3" xfId="35013"/>
    <cellStyle name="SAPBEXstdExc1Emph 3 2" xfId="39774"/>
    <cellStyle name="SAPBEXstdExc1Emph 3 3" xfId="39775"/>
    <cellStyle name="SAPBEXstdExc1Emph 4" xfId="35014"/>
    <cellStyle name="SAPBEXstdExc1Emph 4 2" xfId="39776"/>
    <cellStyle name="SAPBEXstdExc1Emph 4 3" xfId="39777"/>
    <cellStyle name="SAPBEXstdExc1Emph 5" xfId="35015"/>
    <cellStyle name="SAPBEXstdExc1Emph 5 2" xfId="39778"/>
    <cellStyle name="SAPBEXstdExc1Emph 5 3" xfId="39779"/>
    <cellStyle name="SAPBEXstdExc1Emph 6" xfId="35016"/>
    <cellStyle name="SAPBEXstdExc1Emph 6 2" xfId="39780"/>
    <cellStyle name="SAPBEXstdExc1Emph 6 3" xfId="39781"/>
    <cellStyle name="SAPBEXstdExc1Emph 7" xfId="39782"/>
    <cellStyle name="SAPBEXstdExc1Emph 8" xfId="39783"/>
    <cellStyle name="SAPBEXstdExc1Emph_Attachment A - calculations (updated)" xfId="52175"/>
    <cellStyle name="SAPBEXstdExc2" xfId="35017"/>
    <cellStyle name="SAPBEXstdExc2 2" xfId="35018"/>
    <cellStyle name="SAPBEXstdExc2 2 2" xfId="39784"/>
    <cellStyle name="SAPBEXstdExc2 2 3" xfId="39785"/>
    <cellStyle name="SAPBEXstdExc2 3" xfId="35019"/>
    <cellStyle name="SAPBEXstdExc2 3 2" xfId="39786"/>
    <cellStyle name="SAPBEXstdExc2 3 3" xfId="39787"/>
    <cellStyle name="SAPBEXstdExc2 4" xfId="35020"/>
    <cellStyle name="SAPBEXstdExc2 4 2" xfId="39788"/>
    <cellStyle name="SAPBEXstdExc2 4 3" xfId="39789"/>
    <cellStyle name="SAPBEXstdExc2 5" xfId="35021"/>
    <cellStyle name="SAPBEXstdExc2 5 2" xfId="39790"/>
    <cellStyle name="SAPBEXstdExc2 5 3" xfId="39791"/>
    <cellStyle name="SAPBEXstdExc2 6" xfId="35022"/>
    <cellStyle name="SAPBEXstdExc2 6 2" xfId="39792"/>
    <cellStyle name="SAPBEXstdExc2 6 3" xfId="39793"/>
    <cellStyle name="SAPBEXstdExc2 7" xfId="39794"/>
    <cellStyle name="SAPBEXstdExc2 8" xfId="39795"/>
    <cellStyle name="SAPBEXstdExc2_Attachment A - calculations (updated)" xfId="52176"/>
    <cellStyle name="SAPBEXstdExc2Emph" xfId="35023"/>
    <cellStyle name="SAPBEXstdExc2Emph 2" xfId="35024"/>
    <cellStyle name="SAPBEXstdExc2Emph 2 2" xfId="39796"/>
    <cellStyle name="SAPBEXstdExc2Emph 2 3" xfId="39797"/>
    <cellStyle name="SAPBEXstdExc2Emph 3" xfId="35025"/>
    <cellStyle name="SAPBEXstdExc2Emph 3 2" xfId="39798"/>
    <cellStyle name="SAPBEXstdExc2Emph 3 3" xfId="39799"/>
    <cellStyle name="SAPBEXstdExc2Emph 4" xfId="35026"/>
    <cellStyle name="SAPBEXstdExc2Emph 4 2" xfId="39800"/>
    <cellStyle name="SAPBEXstdExc2Emph 4 3" xfId="39801"/>
    <cellStyle name="SAPBEXstdExc2Emph 5" xfId="35027"/>
    <cellStyle name="SAPBEXstdExc2Emph 5 2" xfId="39802"/>
    <cellStyle name="SAPBEXstdExc2Emph 5 3" xfId="39803"/>
    <cellStyle name="SAPBEXstdExc2Emph 6" xfId="35028"/>
    <cellStyle name="SAPBEXstdExc2Emph 6 2" xfId="39804"/>
    <cellStyle name="SAPBEXstdExc2Emph 6 3" xfId="39805"/>
    <cellStyle name="SAPBEXstdExc2Emph 7" xfId="39806"/>
    <cellStyle name="SAPBEXstdExc2Emph 8" xfId="39807"/>
    <cellStyle name="SAPBEXstdExc2Emph_Attachment A - calculations (updated)" xfId="52177"/>
    <cellStyle name="SAPBEXstdItem" xfId="35029"/>
    <cellStyle name="SAPBEXstdItem 2" xfId="35030"/>
    <cellStyle name="SAPBEXstdItem 2 2" xfId="39808"/>
    <cellStyle name="SAPBEXstdItem 2 3" xfId="39809"/>
    <cellStyle name="SAPBEXstdItem 3" xfId="35031"/>
    <cellStyle name="SAPBEXstdItem 3 2" xfId="39810"/>
    <cellStyle name="SAPBEXstdItem 3 3" xfId="39811"/>
    <cellStyle name="SAPBEXstdItem 4" xfId="35032"/>
    <cellStyle name="SAPBEXstdItem 4 2" xfId="39812"/>
    <cellStyle name="SAPBEXstdItem 4 3" xfId="39813"/>
    <cellStyle name="SAPBEXstdItem 5" xfId="35033"/>
    <cellStyle name="SAPBEXstdItem 5 2" xfId="39814"/>
    <cellStyle name="SAPBEXstdItem 5 3" xfId="39815"/>
    <cellStyle name="SAPBEXstdItem 6" xfId="35034"/>
    <cellStyle name="SAPBEXstdItem 6 2" xfId="39816"/>
    <cellStyle name="SAPBEXstdItem 6 3" xfId="39817"/>
    <cellStyle name="SAPBEXstdItem 7" xfId="39818"/>
    <cellStyle name="SAPBEXstdItem 8" xfId="39819"/>
    <cellStyle name="SAPBEXstdItem_Attachment A - calculations (updated)" xfId="52178"/>
    <cellStyle name="SAPBEXstdItemHeader" xfId="35035"/>
    <cellStyle name="SAPBEXstdItemHeader 2" xfId="35036"/>
    <cellStyle name="SAPBEXstdItemHeader 2 2" xfId="39820"/>
    <cellStyle name="SAPBEXstdItemHeader 2 3" xfId="39821"/>
    <cellStyle name="SAPBEXstdItemHeader 3" xfId="35037"/>
    <cellStyle name="SAPBEXstdItemHeader 3 2" xfId="39822"/>
    <cellStyle name="SAPBEXstdItemHeader 3 3" xfId="39823"/>
    <cellStyle name="SAPBEXstdItemHeader 4" xfId="35038"/>
    <cellStyle name="SAPBEXstdItemHeader 4 2" xfId="39824"/>
    <cellStyle name="SAPBEXstdItemHeader 4 3" xfId="39825"/>
    <cellStyle name="SAPBEXstdItemHeader 5" xfId="35039"/>
    <cellStyle name="SAPBEXstdItemHeader 5 2" xfId="39826"/>
    <cellStyle name="SAPBEXstdItemHeader 5 3" xfId="39827"/>
    <cellStyle name="SAPBEXstdItemHeader 6" xfId="35040"/>
    <cellStyle name="SAPBEXstdItemHeader 6 2" xfId="39828"/>
    <cellStyle name="SAPBEXstdItemHeader 6 3" xfId="39829"/>
    <cellStyle name="SAPBEXstdItemHeader 7" xfId="39830"/>
    <cellStyle name="SAPBEXstdItemHeader 8" xfId="39831"/>
    <cellStyle name="SAPBEXstdItemHeader_Attachment A - calculations (updated)" xfId="52179"/>
    <cellStyle name="SAPBEXstdItemLeft" xfId="35041"/>
    <cellStyle name="SAPBEXstdItemLeft 2" xfId="35042"/>
    <cellStyle name="SAPBEXstdItemLeft 2 2" xfId="39832"/>
    <cellStyle name="SAPBEXstdItemLeft 2 3" xfId="39833"/>
    <cellStyle name="SAPBEXstdItemLeft 3" xfId="35043"/>
    <cellStyle name="SAPBEXstdItemLeft 3 2" xfId="39834"/>
    <cellStyle name="SAPBEXstdItemLeft 3 3" xfId="39835"/>
    <cellStyle name="SAPBEXstdItemLeft 4" xfId="35044"/>
    <cellStyle name="SAPBEXstdItemLeft 4 2" xfId="39836"/>
    <cellStyle name="SAPBEXstdItemLeft 4 3" xfId="39837"/>
    <cellStyle name="SAPBEXstdItemLeft 5" xfId="35045"/>
    <cellStyle name="SAPBEXstdItemLeft 5 2" xfId="39838"/>
    <cellStyle name="SAPBEXstdItemLeft 5 3" xfId="39839"/>
    <cellStyle name="SAPBEXstdItemLeft 6" xfId="35046"/>
    <cellStyle name="SAPBEXstdItemLeft 6 2" xfId="39840"/>
    <cellStyle name="SAPBEXstdItemLeft 6 3" xfId="39841"/>
    <cellStyle name="SAPBEXstdItemLeft 7" xfId="39842"/>
    <cellStyle name="SAPBEXstdItemLeft 8" xfId="39843"/>
    <cellStyle name="SAPBEXstdItemLeft_Attachment A - calculations (updated)" xfId="52180"/>
    <cellStyle name="SAPBEXstdItemLeftChart" xfId="35047"/>
    <cellStyle name="SAPBEXstdItemLeftChart 2" xfId="35048"/>
    <cellStyle name="SAPBEXstdItemLeftChart 2 2" xfId="39844"/>
    <cellStyle name="SAPBEXstdItemLeftChart 2 3" xfId="39845"/>
    <cellStyle name="SAPBEXstdItemLeftChart 3" xfId="35049"/>
    <cellStyle name="SAPBEXstdItemLeftChart 3 2" xfId="39846"/>
    <cellStyle name="SAPBEXstdItemLeftChart 3 3" xfId="39847"/>
    <cellStyle name="SAPBEXstdItemLeftChart 4" xfId="35050"/>
    <cellStyle name="SAPBEXstdItemLeftChart 4 2" xfId="39848"/>
    <cellStyle name="SAPBEXstdItemLeftChart 4 3" xfId="39849"/>
    <cellStyle name="SAPBEXstdItemLeftChart 5" xfId="35051"/>
    <cellStyle name="SAPBEXstdItemLeftChart 5 2" xfId="39850"/>
    <cellStyle name="SAPBEXstdItemLeftChart 5 3" xfId="39851"/>
    <cellStyle name="SAPBEXstdItemLeftChart 6" xfId="35052"/>
    <cellStyle name="SAPBEXstdItemLeftChart 6 2" xfId="39852"/>
    <cellStyle name="SAPBEXstdItemLeftChart 6 3" xfId="39853"/>
    <cellStyle name="SAPBEXstdItemLeftChart 7" xfId="39854"/>
    <cellStyle name="SAPBEXstdItemLeftChart 8" xfId="39855"/>
    <cellStyle name="SAPBEXstdItemLeftChart_Attachment A - calculations (updated)" xfId="52181"/>
    <cellStyle name="SAPBEXsubData" xfId="35053"/>
    <cellStyle name="SAPBEXsubData 2" xfId="35054"/>
    <cellStyle name="SAPBEXsubData 2 2" xfId="39856"/>
    <cellStyle name="SAPBEXsubData 2 3" xfId="39857"/>
    <cellStyle name="SAPBEXsubData 3" xfId="35055"/>
    <cellStyle name="SAPBEXsubData 3 2" xfId="39858"/>
    <cellStyle name="SAPBEXsubData 3 3" xfId="39859"/>
    <cellStyle name="SAPBEXsubData 4" xfId="35056"/>
    <cellStyle name="SAPBEXsubData 4 2" xfId="39860"/>
    <cellStyle name="SAPBEXsubData 4 3" xfId="39861"/>
    <cellStyle name="SAPBEXsubData 5" xfId="35057"/>
    <cellStyle name="SAPBEXsubData 5 2" xfId="39862"/>
    <cellStyle name="SAPBEXsubData 5 3" xfId="39863"/>
    <cellStyle name="SAPBEXsubData 6" xfId="35058"/>
    <cellStyle name="SAPBEXsubData 6 2" xfId="39864"/>
    <cellStyle name="SAPBEXsubData 6 3" xfId="39865"/>
    <cellStyle name="SAPBEXsubData 7" xfId="39866"/>
    <cellStyle name="SAPBEXsubData 8" xfId="39867"/>
    <cellStyle name="SAPBEXsubData_Attachment A - calculations (updated)" xfId="52182"/>
    <cellStyle name="SAPBEXsubDataEmph" xfId="35059"/>
    <cellStyle name="SAPBEXsubDataEmph 2" xfId="35060"/>
    <cellStyle name="SAPBEXsubDataEmph 2 2" xfId="39868"/>
    <cellStyle name="SAPBEXsubDataEmph 2 3" xfId="39869"/>
    <cellStyle name="SAPBEXsubDataEmph 3" xfId="35061"/>
    <cellStyle name="SAPBEXsubDataEmph 3 2" xfId="39870"/>
    <cellStyle name="SAPBEXsubDataEmph 3 3" xfId="39871"/>
    <cellStyle name="SAPBEXsubDataEmph 4" xfId="35062"/>
    <cellStyle name="SAPBEXsubDataEmph 4 2" xfId="39872"/>
    <cellStyle name="SAPBEXsubDataEmph 4 3" xfId="39873"/>
    <cellStyle name="SAPBEXsubDataEmph 5" xfId="35063"/>
    <cellStyle name="SAPBEXsubDataEmph 5 2" xfId="39874"/>
    <cellStyle name="SAPBEXsubDataEmph 5 3" xfId="39875"/>
    <cellStyle name="SAPBEXsubDataEmph 6" xfId="35064"/>
    <cellStyle name="SAPBEXsubDataEmph 6 2" xfId="39876"/>
    <cellStyle name="SAPBEXsubDataEmph 6 3" xfId="39877"/>
    <cellStyle name="SAPBEXsubDataEmph 7" xfId="39878"/>
    <cellStyle name="SAPBEXsubDataEmph 8" xfId="39879"/>
    <cellStyle name="SAPBEXsubDataEmph_Attachment A - calculations (updated)" xfId="52183"/>
    <cellStyle name="SAPBEXsubExc1" xfId="35065"/>
    <cellStyle name="SAPBEXsubExc1 2" xfId="35066"/>
    <cellStyle name="SAPBEXsubExc1 2 2" xfId="39880"/>
    <cellStyle name="SAPBEXsubExc1 2 3" xfId="39881"/>
    <cellStyle name="SAPBEXsubExc1 3" xfId="35067"/>
    <cellStyle name="SAPBEXsubExc1 3 2" xfId="39882"/>
    <cellStyle name="SAPBEXsubExc1 3 3" xfId="39883"/>
    <cellStyle name="SAPBEXsubExc1 4" xfId="35068"/>
    <cellStyle name="SAPBEXsubExc1 4 2" xfId="39884"/>
    <cellStyle name="SAPBEXsubExc1 4 3" xfId="39885"/>
    <cellStyle name="SAPBEXsubExc1 5" xfId="35069"/>
    <cellStyle name="SAPBEXsubExc1 5 2" xfId="39886"/>
    <cellStyle name="SAPBEXsubExc1 5 3" xfId="39887"/>
    <cellStyle name="SAPBEXsubExc1 6" xfId="35070"/>
    <cellStyle name="SAPBEXsubExc1 6 2" xfId="39888"/>
    <cellStyle name="SAPBEXsubExc1 6 3" xfId="39889"/>
    <cellStyle name="SAPBEXsubExc1 7" xfId="39890"/>
    <cellStyle name="SAPBEXsubExc1 8" xfId="39891"/>
    <cellStyle name="SAPBEXsubExc1_Attachment A - calculations (updated)" xfId="52184"/>
    <cellStyle name="SAPBEXsubExc1Emph" xfId="35071"/>
    <cellStyle name="SAPBEXsubExc1Emph 2" xfId="35072"/>
    <cellStyle name="SAPBEXsubExc1Emph 2 2" xfId="39892"/>
    <cellStyle name="SAPBEXsubExc1Emph 2 3" xfId="39893"/>
    <cellStyle name="SAPBEXsubExc1Emph 3" xfId="35073"/>
    <cellStyle name="SAPBEXsubExc1Emph 3 2" xfId="39894"/>
    <cellStyle name="SAPBEXsubExc1Emph 3 3" xfId="39895"/>
    <cellStyle name="SAPBEXsubExc1Emph 4" xfId="35074"/>
    <cellStyle name="SAPBEXsubExc1Emph 4 2" xfId="39896"/>
    <cellStyle name="SAPBEXsubExc1Emph 4 3" xfId="39897"/>
    <cellStyle name="SAPBEXsubExc1Emph 5" xfId="35075"/>
    <cellStyle name="SAPBEXsubExc1Emph 5 2" xfId="39898"/>
    <cellStyle name="SAPBEXsubExc1Emph 5 3" xfId="39899"/>
    <cellStyle name="SAPBEXsubExc1Emph 6" xfId="35076"/>
    <cellStyle name="SAPBEXsubExc1Emph 6 2" xfId="39900"/>
    <cellStyle name="SAPBEXsubExc1Emph 6 3" xfId="39901"/>
    <cellStyle name="SAPBEXsubExc1Emph 7" xfId="39902"/>
    <cellStyle name="SAPBEXsubExc1Emph 8" xfId="39903"/>
    <cellStyle name="SAPBEXsubExc1Emph_Attachment A - calculations (updated)" xfId="52185"/>
    <cellStyle name="SAPBEXsubExc2" xfId="35077"/>
    <cellStyle name="SAPBEXsubExc2 2" xfId="35078"/>
    <cellStyle name="SAPBEXsubExc2 2 2" xfId="39904"/>
    <cellStyle name="SAPBEXsubExc2 2 3" xfId="39905"/>
    <cellStyle name="SAPBEXsubExc2 3" xfId="35079"/>
    <cellStyle name="SAPBEXsubExc2 3 2" xfId="39906"/>
    <cellStyle name="SAPBEXsubExc2 3 3" xfId="39907"/>
    <cellStyle name="SAPBEXsubExc2 4" xfId="35080"/>
    <cellStyle name="SAPBEXsubExc2 4 2" xfId="39908"/>
    <cellStyle name="SAPBEXsubExc2 4 3" xfId="39909"/>
    <cellStyle name="SAPBEXsubExc2 5" xfId="35081"/>
    <cellStyle name="SAPBEXsubExc2 5 2" xfId="39910"/>
    <cellStyle name="SAPBEXsubExc2 5 3" xfId="39911"/>
    <cellStyle name="SAPBEXsubExc2 6" xfId="35082"/>
    <cellStyle name="SAPBEXsubExc2 6 2" xfId="39912"/>
    <cellStyle name="SAPBEXsubExc2 6 3" xfId="39913"/>
    <cellStyle name="SAPBEXsubExc2 7" xfId="39914"/>
    <cellStyle name="SAPBEXsubExc2 8" xfId="39915"/>
    <cellStyle name="SAPBEXsubExc2_Attachment A - calculations (updated)" xfId="52186"/>
    <cellStyle name="SAPBEXsubExc2Emph" xfId="35083"/>
    <cellStyle name="SAPBEXsubExc2Emph 2" xfId="35084"/>
    <cellStyle name="SAPBEXsubExc2Emph 2 2" xfId="39916"/>
    <cellStyle name="SAPBEXsubExc2Emph 2 3" xfId="39917"/>
    <cellStyle name="SAPBEXsubExc2Emph 3" xfId="35085"/>
    <cellStyle name="SAPBEXsubExc2Emph 3 2" xfId="39918"/>
    <cellStyle name="SAPBEXsubExc2Emph 3 3" xfId="39919"/>
    <cellStyle name="SAPBEXsubExc2Emph 4" xfId="35086"/>
    <cellStyle name="SAPBEXsubExc2Emph 4 2" xfId="39920"/>
    <cellStyle name="SAPBEXsubExc2Emph 4 3" xfId="39921"/>
    <cellStyle name="SAPBEXsubExc2Emph 5" xfId="35087"/>
    <cellStyle name="SAPBEXsubExc2Emph 5 2" xfId="39922"/>
    <cellStyle name="SAPBEXsubExc2Emph 5 3" xfId="39923"/>
    <cellStyle name="SAPBEXsubExc2Emph 6" xfId="35088"/>
    <cellStyle name="SAPBEXsubExc2Emph 6 2" xfId="39924"/>
    <cellStyle name="SAPBEXsubExc2Emph 6 3" xfId="39925"/>
    <cellStyle name="SAPBEXsubExc2Emph 7" xfId="39926"/>
    <cellStyle name="SAPBEXsubExc2Emph 8" xfId="39927"/>
    <cellStyle name="SAPBEXsubExc2Emph_Attachment A - calculations (updated)" xfId="52187"/>
    <cellStyle name="SAPBEXsubItem" xfId="35089"/>
    <cellStyle name="SAPBEXsubItem 2" xfId="35090"/>
    <cellStyle name="SAPBEXsubItem 2 2" xfId="39928"/>
    <cellStyle name="SAPBEXsubItem 2 3" xfId="39929"/>
    <cellStyle name="SAPBEXsubItem 3" xfId="35091"/>
    <cellStyle name="SAPBEXsubItem 3 2" xfId="39930"/>
    <cellStyle name="SAPBEXsubItem 3 3" xfId="39931"/>
    <cellStyle name="SAPBEXsubItem 4" xfId="35092"/>
    <cellStyle name="SAPBEXsubItem 4 2" xfId="39932"/>
    <cellStyle name="SAPBEXsubItem 4 3" xfId="39933"/>
    <cellStyle name="SAPBEXsubItem 5" xfId="35093"/>
    <cellStyle name="SAPBEXsubItem 5 2" xfId="39934"/>
    <cellStyle name="SAPBEXsubItem 5 3" xfId="39935"/>
    <cellStyle name="SAPBEXsubItem 6" xfId="35094"/>
    <cellStyle name="SAPBEXsubItem 6 2" xfId="39936"/>
    <cellStyle name="SAPBEXsubItem 6 3" xfId="39937"/>
    <cellStyle name="SAPBEXsubItem 7" xfId="39938"/>
    <cellStyle name="SAPBEXsubItem 8" xfId="39939"/>
    <cellStyle name="SAPBEXsubItem_Attachment A - calculations (updated)" xfId="52188"/>
    <cellStyle name="SAPBEXtitle" xfId="35095"/>
    <cellStyle name="SAPBEXtitle 2" xfId="35096"/>
    <cellStyle name="SAPBEXtitle 2 2" xfId="39940"/>
    <cellStyle name="SAPBEXtitle 2 3" xfId="39941"/>
    <cellStyle name="SAPBEXtitle 3" xfId="35097"/>
    <cellStyle name="SAPBEXtitle 3 2" xfId="39942"/>
    <cellStyle name="SAPBEXtitle 3 3" xfId="39943"/>
    <cellStyle name="SAPBEXtitle 4" xfId="35098"/>
    <cellStyle name="SAPBEXtitle 4 2" xfId="39944"/>
    <cellStyle name="SAPBEXtitle 4 3" xfId="39945"/>
    <cellStyle name="SAPBEXtitle 5" xfId="35099"/>
    <cellStyle name="SAPBEXtitle 5 2" xfId="39946"/>
    <cellStyle name="SAPBEXtitle 5 3" xfId="39947"/>
    <cellStyle name="SAPBEXtitle 6" xfId="35100"/>
    <cellStyle name="SAPBEXtitle 6 2" xfId="39948"/>
    <cellStyle name="SAPBEXtitle 6 3" xfId="39949"/>
    <cellStyle name="SAPBEXtitle 7" xfId="39950"/>
    <cellStyle name="SAPBEXtitle 8" xfId="39951"/>
    <cellStyle name="SAPBEXundefined" xfId="35101"/>
    <cellStyle name="SAPBEXundefined 2" xfId="35102"/>
    <cellStyle name="SAPBEXundefined 2 2" xfId="39952"/>
    <cellStyle name="SAPBEXundefined 2 3" xfId="39953"/>
    <cellStyle name="SAPBEXundefined 3" xfId="35103"/>
    <cellStyle name="SAPBEXundefined 3 2" xfId="39954"/>
    <cellStyle name="SAPBEXundefined 3 3" xfId="39955"/>
    <cellStyle name="SAPBEXundefined 4" xfId="35104"/>
    <cellStyle name="SAPBEXundefined 4 2" xfId="39956"/>
    <cellStyle name="SAPBEXundefined 4 3" xfId="39957"/>
    <cellStyle name="SAPBEXundefined 5" xfId="35105"/>
    <cellStyle name="SAPBEXundefined 5 2" xfId="39958"/>
    <cellStyle name="SAPBEXundefined 5 3" xfId="39959"/>
    <cellStyle name="SAPBEXundefined 6" xfId="35106"/>
    <cellStyle name="SAPBEXundefined 6 2" xfId="39960"/>
    <cellStyle name="SAPBEXundefined 6 3" xfId="39961"/>
    <cellStyle name="SAPBEXundefined 7" xfId="39962"/>
    <cellStyle name="SAPBEXundefined 8" xfId="39963"/>
    <cellStyle name="SAPBEXundefined_Attachment A - calculations (updated)" xfId="52189"/>
    <cellStyle name="Shaded" xfId="52190"/>
    <cellStyle name="Shading" xfId="52191"/>
    <cellStyle name="Sheet Title" xfId="52192"/>
    <cellStyle name="SMALL HEADINGS" xfId="52193"/>
    <cellStyle name="Style 1" xfId="35107"/>
    <cellStyle name="Style 1 10" xfId="35108"/>
    <cellStyle name="Style 1 10 2" xfId="39964"/>
    <cellStyle name="Style 1 10 3" xfId="39965"/>
    <cellStyle name="Style 1 11" xfId="39966"/>
    <cellStyle name="Style 1 12" xfId="39967"/>
    <cellStyle name="Style 1 2" xfId="35109"/>
    <cellStyle name="Style 1 2 2" xfId="35110"/>
    <cellStyle name="Style 1 2 2 2" xfId="35111"/>
    <cellStyle name="Style 1 2 2 2 2" xfId="39968"/>
    <cellStyle name="Style 1 2 2 2 3" xfId="39969"/>
    <cellStyle name="Style 1 2 2 3" xfId="35112"/>
    <cellStyle name="Style 1 2 2 3 2" xfId="39970"/>
    <cellStyle name="Style 1 2 2 3 3" xfId="39971"/>
    <cellStyle name="Style 1 2 2 4" xfId="35113"/>
    <cellStyle name="Style 1 2 2 4 2" xfId="39972"/>
    <cellStyle name="Style 1 2 2 4 3" xfId="39973"/>
    <cellStyle name="Style 1 2 2 5" xfId="39974"/>
    <cellStyle name="Style 1 2 2 6" xfId="39975"/>
    <cellStyle name="Style 1 2 3" xfId="35114"/>
    <cellStyle name="Style 1 2 3 2" xfId="39976"/>
    <cellStyle name="Style 1 2 3 3" xfId="39977"/>
    <cellStyle name="Style 1 2 4" xfId="35115"/>
    <cellStyle name="Style 1 2 4 2" xfId="39978"/>
    <cellStyle name="Style 1 2 4 3" xfId="39979"/>
    <cellStyle name="Style 1 2 5" xfId="35116"/>
    <cellStyle name="Style 1 2 5 2" xfId="39980"/>
    <cellStyle name="Style 1 2 5 3" xfId="39981"/>
    <cellStyle name="Style 1 2 6" xfId="39982"/>
    <cellStyle name="Style 1 2 7" xfId="39983"/>
    <cellStyle name="Style 1 2 8" xfId="52194"/>
    <cellStyle name="Style 1 2_Actual" xfId="35117"/>
    <cellStyle name="Style 1 3" xfId="35118"/>
    <cellStyle name="Style 1 3 10" xfId="39984"/>
    <cellStyle name="Style 1 3 11" xfId="39985"/>
    <cellStyle name="Style 1 3 2" xfId="35119"/>
    <cellStyle name="Style 1 3 2 2" xfId="35120"/>
    <cellStyle name="Style 1 3 2 2 2" xfId="39986"/>
    <cellStyle name="Style 1 3 2 2 3" xfId="39987"/>
    <cellStyle name="Style 1 3 2 3" xfId="39988"/>
    <cellStyle name="Style 1 3 2 4" xfId="39989"/>
    <cellStyle name="Style 1 3 3" xfId="35121"/>
    <cellStyle name="Style 1 3 3 2" xfId="35122"/>
    <cellStyle name="Style 1 3 3 2 2" xfId="39990"/>
    <cellStyle name="Style 1 3 3 2 3" xfId="39991"/>
    <cellStyle name="Style 1 3 3 3" xfId="39992"/>
    <cellStyle name="Style 1 3 3 4" xfId="39993"/>
    <cellStyle name="Style 1 3 4" xfId="35123"/>
    <cellStyle name="Style 1 3 4 2" xfId="35124"/>
    <cellStyle name="Style 1 3 4 2 2" xfId="39994"/>
    <cellStyle name="Style 1 3 4 2 3" xfId="39995"/>
    <cellStyle name="Style 1 3 4 3" xfId="39996"/>
    <cellStyle name="Style 1 3 4 4" xfId="39997"/>
    <cellStyle name="Style 1 3 5" xfId="35125"/>
    <cellStyle name="Style 1 3 5 2" xfId="35126"/>
    <cellStyle name="Style 1 3 5 2 2" xfId="39998"/>
    <cellStyle name="Style 1 3 5 2 3" xfId="39999"/>
    <cellStyle name="Style 1 3 5 3" xfId="40000"/>
    <cellStyle name="Style 1 3 5 4" xfId="40001"/>
    <cellStyle name="Style 1 3 6" xfId="35127"/>
    <cellStyle name="Style 1 3 6 2" xfId="40002"/>
    <cellStyle name="Style 1 3 6 3" xfId="40003"/>
    <cellStyle name="Style 1 3 7" xfId="35128"/>
    <cellStyle name="Style 1 3 7 2" xfId="40004"/>
    <cellStyle name="Style 1 3 7 3" xfId="40005"/>
    <cellStyle name="Style 1 3 8" xfId="35129"/>
    <cellStyle name="Style 1 3 8 2" xfId="40006"/>
    <cellStyle name="Style 1 3 8 3" xfId="40007"/>
    <cellStyle name="Style 1 3 9" xfId="35130"/>
    <cellStyle name="Style 1 3 9 2" xfId="40008"/>
    <cellStyle name="Style 1 3 9 3" xfId="40009"/>
    <cellStyle name="Style 1 3_Actual" xfId="35131"/>
    <cellStyle name="Style 1 4" xfId="35132"/>
    <cellStyle name="Style 1 4 2" xfId="35133"/>
    <cellStyle name="Style 1 4 2 2" xfId="35134"/>
    <cellStyle name="Style 1 4 2 2 2" xfId="40010"/>
    <cellStyle name="Style 1 4 2 2 3" xfId="40011"/>
    <cellStyle name="Style 1 4 2 3" xfId="35135"/>
    <cellStyle name="Style 1 4 2 3 2" xfId="40012"/>
    <cellStyle name="Style 1 4 2 3 3" xfId="40013"/>
    <cellStyle name="Style 1 4 2 4" xfId="35136"/>
    <cellStyle name="Style 1 4 2 4 2" xfId="40014"/>
    <cellStyle name="Style 1 4 2 4 3" xfId="40015"/>
    <cellStyle name="Style 1 4 2 5" xfId="40016"/>
    <cellStyle name="Style 1 4 2 6" xfId="40017"/>
    <cellStyle name="Style 1 4 3" xfId="35137"/>
    <cellStyle name="Style 1 4 3 2" xfId="40018"/>
    <cellStyle name="Style 1 4 3 3" xfId="40019"/>
    <cellStyle name="Style 1 4 4" xfId="35138"/>
    <cellStyle name="Style 1 4 4 2" xfId="40020"/>
    <cellStyle name="Style 1 4 4 3" xfId="40021"/>
    <cellStyle name="Style 1 4 5" xfId="35139"/>
    <cellStyle name="Style 1 4 5 2" xfId="40022"/>
    <cellStyle name="Style 1 4 5 3" xfId="40023"/>
    <cellStyle name="Style 1 4 6" xfId="40024"/>
    <cellStyle name="Style 1 4 7" xfId="40025"/>
    <cellStyle name="Style 1 4_Actual" xfId="35140"/>
    <cellStyle name="Style 1 5" xfId="35141"/>
    <cellStyle name="Style 1 5 2" xfId="35142"/>
    <cellStyle name="Style 1 5 2 2" xfId="40026"/>
    <cellStyle name="Style 1 5 2 3" xfId="40027"/>
    <cellStyle name="Style 1 5 3" xfId="40028"/>
    <cellStyle name="Style 1 5 4" xfId="40029"/>
    <cellStyle name="Style 1 6" xfId="35143"/>
    <cellStyle name="Style 1 6 2" xfId="35144"/>
    <cellStyle name="Style 1 6 2 2" xfId="40030"/>
    <cellStyle name="Style 1 6 2 3" xfId="40031"/>
    <cellStyle name="Style 1 6 3" xfId="40032"/>
    <cellStyle name="Style 1 6 4" xfId="40033"/>
    <cellStyle name="Style 1 7" xfId="35145"/>
    <cellStyle name="Style 1 7 2" xfId="35146"/>
    <cellStyle name="Style 1 7 2 2" xfId="40034"/>
    <cellStyle name="Style 1 7 2 3" xfId="40035"/>
    <cellStyle name="Style 1 7 3" xfId="40036"/>
    <cellStyle name="Style 1 7 4" xfId="40037"/>
    <cellStyle name="Style 1 8" xfId="35147"/>
    <cellStyle name="Style 1 8 2" xfId="40038"/>
    <cellStyle name="Style 1 8 3" xfId="40039"/>
    <cellStyle name="Style 1 9" xfId="35148"/>
    <cellStyle name="Style 1 9 2" xfId="40040"/>
    <cellStyle name="Style 1 9 3" xfId="40041"/>
    <cellStyle name="Style 1_Actual" xfId="35149"/>
    <cellStyle name="Style 21" xfId="52195"/>
    <cellStyle name="Style 21 10" xfId="52196"/>
    <cellStyle name="Style 21 11" xfId="52197"/>
    <cellStyle name="Style 21 12" xfId="52198"/>
    <cellStyle name="Style 21 13" xfId="52199"/>
    <cellStyle name="Style 21 14" xfId="52200"/>
    <cellStyle name="Style 21 15" xfId="52201"/>
    <cellStyle name="Style 21 16" xfId="52202"/>
    <cellStyle name="Style 21 17" xfId="52203"/>
    <cellStyle name="Style 21 18" xfId="52204"/>
    <cellStyle name="Style 21 19" xfId="52205"/>
    <cellStyle name="Style 21 2" xfId="52206"/>
    <cellStyle name="Style 21 20" xfId="52207"/>
    <cellStyle name="Style 21 21" xfId="52208"/>
    <cellStyle name="Style 21 3" xfId="52209"/>
    <cellStyle name="Style 21 4" xfId="52210"/>
    <cellStyle name="Style 21 5" xfId="52211"/>
    <cellStyle name="Style 21 6" xfId="52212"/>
    <cellStyle name="Style 21 7" xfId="52213"/>
    <cellStyle name="Style 21 8" xfId="52214"/>
    <cellStyle name="Style 21 9" xfId="52215"/>
    <cellStyle name="Style 22" xfId="52216"/>
    <cellStyle name="Style 22 10" xfId="52217"/>
    <cellStyle name="Style 22 11" xfId="52218"/>
    <cellStyle name="Style 22 12" xfId="52219"/>
    <cellStyle name="Style 22 13" xfId="52220"/>
    <cellStyle name="Style 22 14" xfId="52221"/>
    <cellStyle name="Style 22 15" xfId="52222"/>
    <cellStyle name="Style 22 16" xfId="52223"/>
    <cellStyle name="Style 22 17" xfId="52224"/>
    <cellStyle name="Style 22 18" xfId="52225"/>
    <cellStyle name="Style 22 19" xfId="52226"/>
    <cellStyle name="Style 22 2" xfId="52227"/>
    <cellStyle name="Style 22 20" xfId="52228"/>
    <cellStyle name="Style 22 21" xfId="52229"/>
    <cellStyle name="Style 22 3" xfId="52230"/>
    <cellStyle name="Style 22 4" xfId="52231"/>
    <cellStyle name="Style 22 5" xfId="52232"/>
    <cellStyle name="Style 22 6" xfId="52233"/>
    <cellStyle name="Style 22 7" xfId="52234"/>
    <cellStyle name="Style 22 8" xfId="52235"/>
    <cellStyle name="Style 22 9" xfId="52236"/>
    <cellStyle name="Style 23" xfId="52237"/>
    <cellStyle name="Style 23 10" xfId="52238"/>
    <cellStyle name="Style 23 11" xfId="52239"/>
    <cellStyle name="Style 23 12" xfId="52240"/>
    <cellStyle name="Style 23 13" xfId="52241"/>
    <cellStyle name="Style 23 14" xfId="52242"/>
    <cellStyle name="Style 23 15" xfId="52243"/>
    <cellStyle name="Style 23 16" xfId="52244"/>
    <cellStyle name="Style 23 17" xfId="52245"/>
    <cellStyle name="Style 23 18" xfId="52246"/>
    <cellStyle name="Style 23 19" xfId="52247"/>
    <cellStyle name="Style 23 2" xfId="52248"/>
    <cellStyle name="Style 23 20" xfId="52249"/>
    <cellStyle name="Style 23 21" xfId="52250"/>
    <cellStyle name="Style 23 22" xfId="52251"/>
    <cellStyle name="Style 23 23" xfId="52252"/>
    <cellStyle name="Style 23 24" xfId="52253"/>
    <cellStyle name="Style 23 25" xfId="52254"/>
    <cellStyle name="Style 23 26" xfId="52255"/>
    <cellStyle name="Style 23 27" xfId="52256"/>
    <cellStyle name="Style 23 28" xfId="52257"/>
    <cellStyle name="Style 23 29" xfId="52258"/>
    <cellStyle name="Style 23 3" xfId="52259"/>
    <cellStyle name="Style 23 30" xfId="52260"/>
    <cellStyle name="Style 23 4" xfId="52261"/>
    <cellStyle name="Style 23 5" xfId="52262"/>
    <cellStyle name="Style 23 6" xfId="52263"/>
    <cellStyle name="Style 23 7" xfId="52264"/>
    <cellStyle name="Style 23 8" xfId="52265"/>
    <cellStyle name="Style 23 9" xfId="52266"/>
    <cellStyle name="Style 24" xfId="52267"/>
    <cellStyle name="Style 24 10" xfId="52268"/>
    <cellStyle name="Style 24 11" xfId="52269"/>
    <cellStyle name="Style 24 12" xfId="52270"/>
    <cellStyle name="Style 24 13" xfId="52271"/>
    <cellStyle name="Style 24 14" xfId="52272"/>
    <cellStyle name="Style 24 15" xfId="52273"/>
    <cellStyle name="Style 24 16" xfId="52274"/>
    <cellStyle name="Style 24 17" xfId="52275"/>
    <cellStyle name="Style 24 18" xfId="52276"/>
    <cellStyle name="Style 24 19" xfId="52277"/>
    <cellStyle name="Style 24 2" xfId="52278"/>
    <cellStyle name="Style 24 20" xfId="52279"/>
    <cellStyle name="Style 24 21" xfId="52280"/>
    <cellStyle name="Style 24 22" xfId="52281"/>
    <cellStyle name="Style 24 23" xfId="52282"/>
    <cellStyle name="Style 24 24" xfId="52283"/>
    <cellStyle name="Style 24 25" xfId="52284"/>
    <cellStyle name="Style 24 26" xfId="52285"/>
    <cellStyle name="Style 24 27" xfId="52286"/>
    <cellStyle name="Style 24 28" xfId="52287"/>
    <cellStyle name="Style 24 29" xfId="52288"/>
    <cellStyle name="Style 24 3" xfId="52289"/>
    <cellStyle name="Style 24 30" xfId="52290"/>
    <cellStyle name="Style 24 4" xfId="52291"/>
    <cellStyle name="Style 24 5" xfId="52292"/>
    <cellStyle name="Style 24 6" xfId="52293"/>
    <cellStyle name="Style 24 7" xfId="52294"/>
    <cellStyle name="Style 24 8" xfId="52295"/>
    <cellStyle name="Style 24 9" xfId="52296"/>
    <cellStyle name="Style 25" xfId="52297"/>
    <cellStyle name="Style 25 10" xfId="52298"/>
    <cellStyle name="Style 25 11" xfId="52299"/>
    <cellStyle name="Style 25 12" xfId="52300"/>
    <cellStyle name="Style 25 13" xfId="52301"/>
    <cellStyle name="Style 25 14" xfId="52302"/>
    <cellStyle name="Style 25 15" xfId="52303"/>
    <cellStyle name="Style 25 16" xfId="52304"/>
    <cellStyle name="Style 25 17" xfId="52305"/>
    <cellStyle name="Style 25 18" xfId="52306"/>
    <cellStyle name="Style 25 19" xfId="52307"/>
    <cellStyle name="Style 25 2" xfId="52308"/>
    <cellStyle name="Style 25 20" xfId="52309"/>
    <cellStyle name="Style 25 21" xfId="52310"/>
    <cellStyle name="Style 25 22" xfId="52311"/>
    <cellStyle name="Style 25 23" xfId="52312"/>
    <cellStyle name="Style 25 24" xfId="52313"/>
    <cellStyle name="Style 25 25" xfId="52314"/>
    <cellStyle name="Style 25 26" xfId="52315"/>
    <cellStyle name="Style 25 27" xfId="52316"/>
    <cellStyle name="Style 25 28" xfId="52317"/>
    <cellStyle name="Style 25 29" xfId="52318"/>
    <cellStyle name="Style 25 3" xfId="52319"/>
    <cellStyle name="Style 25 30" xfId="52320"/>
    <cellStyle name="Style 25 4" xfId="52321"/>
    <cellStyle name="Style 25 5" xfId="52322"/>
    <cellStyle name="Style 25 6" xfId="52323"/>
    <cellStyle name="Style 25 7" xfId="52324"/>
    <cellStyle name="Style 25 8" xfId="52325"/>
    <cellStyle name="Style 25 9" xfId="52326"/>
    <cellStyle name="Style 26" xfId="52327"/>
    <cellStyle name="Style 26 10" xfId="52328"/>
    <cellStyle name="Style 26 11" xfId="52329"/>
    <cellStyle name="Style 26 12" xfId="52330"/>
    <cellStyle name="Style 26 13" xfId="52331"/>
    <cellStyle name="Style 26 14" xfId="52332"/>
    <cellStyle name="Style 26 15" xfId="52333"/>
    <cellStyle name="Style 26 16" xfId="52334"/>
    <cellStyle name="Style 26 17" xfId="52335"/>
    <cellStyle name="Style 26 18" xfId="52336"/>
    <cellStyle name="Style 26 19" xfId="52337"/>
    <cellStyle name="Style 26 2" xfId="52338"/>
    <cellStyle name="Style 26 20" xfId="52339"/>
    <cellStyle name="Style 26 21" xfId="52340"/>
    <cellStyle name="Style 26 22" xfId="52341"/>
    <cellStyle name="Style 26 23" xfId="52342"/>
    <cellStyle name="Style 26 24" xfId="52343"/>
    <cellStyle name="Style 26 25" xfId="52344"/>
    <cellStyle name="Style 26 26" xfId="52345"/>
    <cellStyle name="Style 26 27" xfId="52346"/>
    <cellStyle name="Style 26 28" xfId="52347"/>
    <cellStyle name="Style 26 29" xfId="52348"/>
    <cellStyle name="Style 26 3" xfId="52349"/>
    <cellStyle name="Style 26 30" xfId="52350"/>
    <cellStyle name="Style 26 4" xfId="52351"/>
    <cellStyle name="Style 26 5" xfId="52352"/>
    <cellStyle name="Style 26 6" xfId="52353"/>
    <cellStyle name="Style 26 7" xfId="52354"/>
    <cellStyle name="Style 26 8" xfId="52355"/>
    <cellStyle name="Style 26 9" xfId="52356"/>
    <cellStyle name="Style 27" xfId="52357"/>
    <cellStyle name="Style 27 10" xfId="52358"/>
    <cellStyle name="Style 27 11" xfId="52359"/>
    <cellStyle name="Style 27 12" xfId="52360"/>
    <cellStyle name="Style 27 13" xfId="52361"/>
    <cellStyle name="Style 27 14" xfId="52362"/>
    <cellStyle name="Style 27 15" xfId="52363"/>
    <cellStyle name="Style 27 16" xfId="52364"/>
    <cellStyle name="Style 27 17" xfId="52365"/>
    <cellStyle name="Style 27 18" xfId="52366"/>
    <cellStyle name="Style 27 19" xfId="52367"/>
    <cellStyle name="Style 27 2" xfId="52368"/>
    <cellStyle name="Style 27 20" xfId="52369"/>
    <cellStyle name="Style 27 21" xfId="52370"/>
    <cellStyle name="Style 27 22" xfId="52371"/>
    <cellStyle name="Style 27 23" xfId="52372"/>
    <cellStyle name="Style 27 24" xfId="52373"/>
    <cellStyle name="Style 27 25" xfId="52374"/>
    <cellStyle name="Style 27 26" xfId="52375"/>
    <cellStyle name="Style 27 27" xfId="52376"/>
    <cellStyle name="Style 27 28" xfId="52377"/>
    <cellStyle name="Style 27 29" xfId="52378"/>
    <cellStyle name="Style 27 3" xfId="52379"/>
    <cellStyle name="Style 27 30" xfId="52380"/>
    <cellStyle name="Style 27 4" xfId="52381"/>
    <cellStyle name="Style 27 5" xfId="52382"/>
    <cellStyle name="Style 27 6" xfId="52383"/>
    <cellStyle name="Style 27 7" xfId="52384"/>
    <cellStyle name="Style 27 8" xfId="52385"/>
    <cellStyle name="Style 27 9" xfId="52386"/>
    <cellStyle name="Style 28" xfId="52387"/>
    <cellStyle name="Style 28 10" xfId="52388"/>
    <cellStyle name="Style 28 11" xfId="52389"/>
    <cellStyle name="Style 28 12" xfId="52390"/>
    <cellStyle name="Style 28 13" xfId="52391"/>
    <cellStyle name="Style 28 14" xfId="52392"/>
    <cellStyle name="Style 28 15" xfId="52393"/>
    <cellStyle name="Style 28 16" xfId="52394"/>
    <cellStyle name="Style 28 17" xfId="52395"/>
    <cellStyle name="Style 28 18" xfId="52396"/>
    <cellStyle name="Style 28 19" xfId="52397"/>
    <cellStyle name="Style 28 2" xfId="52398"/>
    <cellStyle name="Style 28 20" xfId="52399"/>
    <cellStyle name="Style 28 21" xfId="52400"/>
    <cellStyle name="Style 28 3" xfId="52401"/>
    <cellStyle name="Style 28 4" xfId="52402"/>
    <cellStyle name="Style 28 5" xfId="52403"/>
    <cellStyle name="Style 28 6" xfId="52404"/>
    <cellStyle name="Style 28 7" xfId="52405"/>
    <cellStyle name="Style 28 8" xfId="52406"/>
    <cellStyle name="Style 28 9" xfId="52407"/>
    <cellStyle name="Style 29" xfId="52408"/>
    <cellStyle name="Style 29 10" xfId="52409"/>
    <cellStyle name="Style 29 11" xfId="52410"/>
    <cellStyle name="Style 29 12" xfId="52411"/>
    <cellStyle name="Style 29 13" xfId="52412"/>
    <cellStyle name="Style 29 14" xfId="52413"/>
    <cellStyle name="Style 29 15" xfId="52414"/>
    <cellStyle name="Style 29 16" xfId="52415"/>
    <cellStyle name="Style 29 17" xfId="52416"/>
    <cellStyle name="Style 29 18" xfId="52417"/>
    <cellStyle name="Style 29 19" xfId="52418"/>
    <cellStyle name="Style 29 2" xfId="52419"/>
    <cellStyle name="Style 29 20" xfId="52420"/>
    <cellStyle name="Style 29 21" xfId="52421"/>
    <cellStyle name="Style 29 22" xfId="52422"/>
    <cellStyle name="Style 29 23" xfId="52423"/>
    <cellStyle name="Style 29 24" xfId="52424"/>
    <cellStyle name="Style 29 25" xfId="52425"/>
    <cellStyle name="Style 29 26" xfId="52426"/>
    <cellStyle name="Style 29 27" xfId="52427"/>
    <cellStyle name="Style 29 28" xfId="52428"/>
    <cellStyle name="Style 29 29" xfId="52429"/>
    <cellStyle name="Style 29 3" xfId="52430"/>
    <cellStyle name="Style 29 30" xfId="52431"/>
    <cellStyle name="Style 29 4" xfId="52432"/>
    <cellStyle name="Style 29 5" xfId="52433"/>
    <cellStyle name="Style 29 6" xfId="52434"/>
    <cellStyle name="Style 29 7" xfId="52435"/>
    <cellStyle name="Style 29 8" xfId="52436"/>
    <cellStyle name="Style 29 9" xfId="52437"/>
    <cellStyle name="Style 30" xfId="52438"/>
    <cellStyle name="Style 30 10" xfId="52439"/>
    <cellStyle name="Style 30 11" xfId="52440"/>
    <cellStyle name="Style 30 12" xfId="52441"/>
    <cellStyle name="Style 30 13" xfId="52442"/>
    <cellStyle name="Style 30 14" xfId="52443"/>
    <cellStyle name="Style 30 15" xfId="52444"/>
    <cellStyle name="Style 30 16" xfId="52445"/>
    <cellStyle name="Style 30 17" xfId="52446"/>
    <cellStyle name="Style 30 18" xfId="52447"/>
    <cellStyle name="Style 30 19" xfId="52448"/>
    <cellStyle name="Style 30 2" xfId="52449"/>
    <cellStyle name="Style 30 20" xfId="52450"/>
    <cellStyle name="Style 30 21" xfId="52451"/>
    <cellStyle name="Style 30 22" xfId="52452"/>
    <cellStyle name="Style 30 23" xfId="52453"/>
    <cellStyle name="Style 30 24" xfId="52454"/>
    <cellStyle name="Style 30 25" xfId="52455"/>
    <cellStyle name="Style 30 26" xfId="52456"/>
    <cellStyle name="Style 30 27" xfId="52457"/>
    <cellStyle name="Style 30 28" xfId="52458"/>
    <cellStyle name="Style 30 29" xfId="52459"/>
    <cellStyle name="Style 30 3" xfId="52460"/>
    <cellStyle name="Style 30 30" xfId="52461"/>
    <cellStyle name="Style 30 4" xfId="52462"/>
    <cellStyle name="Style 30 5" xfId="52463"/>
    <cellStyle name="Style 30 6" xfId="52464"/>
    <cellStyle name="Style 30 7" xfId="52465"/>
    <cellStyle name="Style 30 8" xfId="52466"/>
    <cellStyle name="Style 30 9" xfId="52467"/>
    <cellStyle name="Style 31" xfId="52468"/>
    <cellStyle name="Style 31 10" xfId="52469"/>
    <cellStyle name="Style 31 11" xfId="52470"/>
    <cellStyle name="Style 31 12" xfId="52471"/>
    <cellStyle name="Style 31 13" xfId="52472"/>
    <cellStyle name="Style 31 14" xfId="52473"/>
    <cellStyle name="Style 31 15" xfId="52474"/>
    <cellStyle name="Style 31 16" xfId="52475"/>
    <cellStyle name="Style 31 17" xfId="52476"/>
    <cellStyle name="Style 31 18" xfId="52477"/>
    <cellStyle name="Style 31 19" xfId="52478"/>
    <cellStyle name="Style 31 2" xfId="52479"/>
    <cellStyle name="Style 31 20" xfId="52480"/>
    <cellStyle name="Style 31 21" xfId="52481"/>
    <cellStyle name="Style 31 22" xfId="52482"/>
    <cellStyle name="Style 31 23" xfId="52483"/>
    <cellStyle name="Style 31 24" xfId="52484"/>
    <cellStyle name="Style 31 25" xfId="52485"/>
    <cellStyle name="Style 31 26" xfId="52486"/>
    <cellStyle name="Style 31 27" xfId="52487"/>
    <cellStyle name="Style 31 28" xfId="52488"/>
    <cellStyle name="Style 31 29" xfId="52489"/>
    <cellStyle name="Style 31 3" xfId="52490"/>
    <cellStyle name="Style 31 30" xfId="52491"/>
    <cellStyle name="Style 31 4" xfId="52492"/>
    <cellStyle name="Style 31 5" xfId="52493"/>
    <cellStyle name="Style 31 6" xfId="52494"/>
    <cellStyle name="Style 31 7" xfId="52495"/>
    <cellStyle name="Style 31 8" xfId="52496"/>
    <cellStyle name="Style 31 9" xfId="52497"/>
    <cellStyle name="Style 32" xfId="52498"/>
    <cellStyle name="Style 32 10" xfId="52499"/>
    <cellStyle name="Style 32 11" xfId="52500"/>
    <cellStyle name="Style 32 12" xfId="52501"/>
    <cellStyle name="Style 32 13" xfId="52502"/>
    <cellStyle name="Style 32 14" xfId="52503"/>
    <cellStyle name="Style 32 15" xfId="52504"/>
    <cellStyle name="Style 32 16" xfId="52505"/>
    <cellStyle name="Style 32 17" xfId="52506"/>
    <cellStyle name="Style 32 18" xfId="52507"/>
    <cellStyle name="Style 32 19" xfId="52508"/>
    <cellStyle name="Style 32 2" xfId="52509"/>
    <cellStyle name="Style 32 20" xfId="52510"/>
    <cellStyle name="Style 32 21" xfId="52511"/>
    <cellStyle name="Style 32 3" xfId="52512"/>
    <cellStyle name="Style 32 4" xfId="52513"/>
    <cellStyle name="Style 32 5" xfId="52514"/>
    <cellStyle name="Style 32 6" xfId="52515"/>
    <cellStyle name="Style 32 7" xfId="52516"/>
    <cellStyle name="Style 32 8" xfId="52517"/>
    <cellStyle name="Style 32 9" xfId="52518"/>
    <cellStyle name="Style 33" xfId="52519"/>
    <cellStyle name="Style 33 10" xfId="52520"/>
    <cellStyle name="Style 33 11" xfId="52521"/>
    <cellStyle name="Style 33 12" xfId="52522"/>
    <cellStyle name="Style 33 13" xfId="52523"/>
    <cellStyle name="Style 33 14" xfId="52524"/>
    <cellStyle name="Style 33 15" xfId="52525"/>
    <cellStyle name="Style 33 16" xfId="52526"/>
    <cellStyle name="Style 33 17" xfId="52527"/>
    <cellStyle name="Style 33 18" xfId="52528"/>
    <cellStyle name="Style 33 19" xfId="52529"/>
    <cellStyle name="Style 33 2" xfId="52530"/>
    <cellStyle name="Style 33 20" xfId="52531"/>
    <cellStyle name="Style 33 21" xfId="52532"/>
    <cellStyle name="Style 33 22" xfId="52533"/>
    <cellStyle name="Style 33 23" xfId="52534"/>
    <cellStyle name="Style 33 24" xfId="52535"/>
    <cellStyle name="Style 33 25" xfId="52536"/>
    <cellStyle name="Style 33 26" xfId="52537"/>
    <cellStyle name="Style 33 27" xfId="52538"/>
    <cellStyle name="Style 33 28" xfId="52539"/>
    <cellStyle name="Style 33 29" xfId="52540"/>
    <cellStyle name="Style 33 3" xfId="52541"/>
    <cellStyle name="Style 33 30" xfId="52542"/>
    <cellStyle name="Style 33 4" xfId="52543"/>
    <cellStyle name="Style 33 5" xfId="52544"/>
    <cellStyle name="Style 33 6" xfId="52545"/>
    <cellStyle name="Style 33 7" xfId="52546"/>
    <cellStyle name="Style 33 8" xfId="52547"/>
    <cellStyle name="Style 33 9" xfId="52548"/>
    <cellStyle name="Style 34" xfId="52549"/>
    <cellStyle name="Style 34 10" xfId="52550"/>
    <cellStyle name="Style 34 11" xfId="52551"/>
    <cellStyle name="Style 34 12" xfId="52552"/>
    <cellStyle name="Style 34 13" xfId="52553"/>
    <cellStyle name="Style 34 14" xfId="52554"/>
    <cellStyle name="Style 34 15" xfId="52555"/>
    <cellStyle name="Style 34 16" xfId="52556"/>
    <cellStyle name="Style 34 17" xfId="52557"/>
    <cellStyle name="Style 34 18" xfId="52558"/>
    <cellStyle name="Style 34 19" xfId="52559"/>
    <cellStyle name="Style 34 2" xfId="52560"/>
    <cellStyle name="Style 34 20" xfId="52561"/>
    <cellStyle name="Style 34 21" xfId="52562"/>
    <cellStyle name="Style 34 22" xfId="52563"/>
    <cellStyle name="Style 34 23" xfId="52564"/>
    <cellStyle name="Style 34 24" xfId="52565"/>
    <cellStyle name="Style 34 25" xfId="52566"/>
    <cellStyle name="Style 34 26" xfId="52567"/>
    <cellStyle name="Style 34 27" xfId="52568"/>
    <cellStyle name="Style 34 28" xfId="52569"/>
    <cellStyle name="Style 34 29" xfId="52570"/>
    <cellStyle name="Style 34 3" xfId="52571"/>
    <cellStyle name="Style 34 30" xfId="52572"/>
    <cellStyle name="Style 34 4" xfId="52573"/>
    <cellStyle name="Style 34 5" xfId="52574"/>
    <cellStyle name="Style 34 6" xfId="52575"/>
    <cellStyle name="Style 34 7" xfId="52576"/>
    <cellStyle name="Style 34 8" xfId="52577"/>
    <cellStyle name="Style 34 9" xfId="52578"/>
    <cellStyle name="Style 35" xfId="52579"/>
    <cellStyle name="Style 35 10" xfId="52580"/>
    <cellStyle name="Style 35 11" xfId="52581"/>
    <cellStyle name="Style 35 12" xfId="52582"/>
    <cellStyle name="Style 35 13" xfId="52583"/>
    <cellStyle name="Style 35 14" xfId="52584"/>
    <cellStyle name="Style 35 15" xfId="52585"/>
    <cellStyle name="Style 35 16" xfId="52586"/>
    <cellStyle name="Style 35 17" xfId="52587"/>
    <cellStyle name="Style 35 18" xfId="52588"/>
    <cellStyle name="Style 35 19" xfId="52589"/>
    <cellStyle name="Style 35 2" xfId="52590"/>
    <cellStyle name="Style 35 20" xfId="52591"/>
    <cellStyle name="Style 35 21" xfId="52592"/>
    <cellStyle name="Style 35 22" xfId="52593"/>
    <cellStyle name="Style 35 23" xfId="52594"/>
    <cellStyle name="Style 35 24" xfId="52595"/>
    <cellStyle name="Style 35 25" xfId="52596"/>
    <cellStyle name="Style 35 26" xfId="52597"/>
    <cellStyle name="Style 35 27" xfId="52598"/>
    <cellStyle name="Style 35 28" xfId="52599"/>
    <cellStyle name="Style 35 29" xfId="52600"/>
    <cellStyle name="Style 35 3" xfId="52601"/>
    <cellStyle name="Style 35 30" xfId="52602"/>
    <cellStyle name="Style 35 4" xfId="52603"/>
    <cellStyle name="Style 35 5" xfId="52604"/>
    <cellStyle name="Style 35 6" xfId="52605"/>
    <cellStyle name="Style 35 7" xfId="52606"/>
    <cellStyle name="Style 35 8" xfId="52607"/>
    <cellStyle name="Style 35 9" xfId="52608"/>
    <cellStyle name="Style 36" xfId="52609"/>
    <cellStyle name="Style 36 10" xfId="52610"/>
    <cellStyle name="Style 36 11" xfId="52611"/>
    <cellStyle name="Style 36 12" xfId="52612"/>
    <cellStyle name="Style 36 13" xfId="52613"/>
    <cellStyle name="Style 36 14" xfId="52614"/>
    <cellStyle name="Style 36 15" xfId="52615"/>
    <cellStyle name="Style 36 16" xfId="52616"/>
    <cellStyle name="Style 36 17" xfId="52617"/>
    <cellStyle name="Style 36 18" xfId="52618"/>
    <cellStyle name="Style 36 19" xfId="52619"/>
    <cellStyle name="Style 36 2" xfId="52620"/>
    <cellStyle name="Style 36 20" xfId="52621"/>
    <cellStyle name="Style 36 21" xfId="52622"/>
    <cellStyle name="Style 36 22" xfId="52623"/>
    <cellStyle name="Style 36 23" xfId="52624"/>
    <cellStyle name="Style 36 24" xfId="52625"/>
    <cellStyle name="Style 36 25" xfId="52626"/>
    <cellStyle name="Style 36 26" xfId="52627"/>
    <cellStyle name="Style 36 27" xfId="52628"/>
    <cellStyle name="Style 36 28" xfId="52629"/>
    <cellStyle name="Style 36 29" xfId="52630"/>
    <cellStyle name="Style 36 3" xfId="52631"/>
    <cellStyle name="Style 36 30" xfId="52632"/>
    <cellStyle name="Style 36 4" xfId="52633"/>
    <cellStyle name="Style 36 5" xfId="52634"/>
    <cellStyle name="Style 36 6" xfId="52635"/>
    <cellStyle name="Style 36 7" xfId="52636"/>
    <cellStyle name="Style 36 8" xfId="52637"/>
    <cellStyle name="Style 36 9" xfId="52638"/>
    <cellStyle name="Style 39" xfId="52639"/>
    <cellStyle name="Style 39 10" xfId="52640"/>
    <cellStyle name="Style 39 11" xfId="52641"/>
    <cellStyle name="Style 39 12" xfId="52642"/>
    <cellStyle name="Style 39 13" xfId="52643"/>
    <cellStyle name="Style 39 14" xfId="52644"/>
    <cellStyle name="Style 39 15" xfId="52645"/>
    <cellStyle name="Style 39 16" xfId="52646"/>
    <cellStyle name="Style 39 17" xfId="52647"/>
    <cellStyle name="Style 39 18" xfId="52648"/>
    <cellStyle name="Style 39 19" xfId="52649"/>
    <cellStyle name="Style 39 2" xfId="52650"/>
    <cellStyle name="Style 39 20" xfId="52651"/>
    <cellStyle name="Style 39 21" xfId="52652"/>
    <cellStyle name="Style 39 22" xfId="52653"/>
    <cellStyle name="Style 39 23" xfId="52654"/>
    <cellStyle name="Style 39 24" xfId="52655"/>
    <cellStyle name="Style 39 25" xfId="52656"/>
    <cellStyle name="Style 39 26" xfId="52657"/>
    <cellStyle name="Style 39 27" xfId="52658"/>
    <cellStyle name="Style 39 28" xfId="52659"/>
    <cellStyle name="Style 39 29" xfId="52660"/>
    <cellStyle name="Style 39 3" xfId="52661"/>
    <cellStyle name="Style 39 30" xfId="52662"/>
    <cellStyle name="Style 39 4" xfId="52663"/>
    <cellStyle name="Style 39 5" xfId="52664"/>
    <cellStyle name="Style 39 6" xfId="52665"/>
    <cellStyle name="Style 39 7" xfId="52666"/>
    <cellStyle name="Style 39 8" xfId="52667"/>
    <cellStyle name="Style 39 9" xfId="52668"/>
    <cellStyle name="SUB HEADING" xfId="52669"/>
    <cellStyle name="subhead" xfId="52670"/>
    <cellStyle name="Subtitle" xfId="52671"/>
    <cellStyle name="Table Col Head" xfId="52672"/>
    <cellStyle name="Table Head" xfId="52673"/>
    <cellStyle name="Table Head Aligned" xfId="52674"/>
    <cellStyle name="Table Head Blue" xfId="52675"/>
    <cellStyle name="Table Head Green" xfId="52676"/>
    <cellStyle name="Table Sub Head" xfId="52677"/>
    <cellStyle name="Table Title" xfId="52678"/>
    <cellStyle name="Table Units" xfId="52679"/>
    <cellStyle name="Text" xfId="35150"/>
    <cellStyle name="Text 2" xfId="40042"/>
    <cellStyle name="Text 3" xfId="40043"/>
    <cellStyle name="Theirs" xfId="52680"/>
    <cellStyle name="Times New Roman" xfId="52681"/>
    <cellStyle name="Title 10" xfId="52682"/>
    <cellStyle name="Title 11" xfId="52683"/>
    <cellStyle name="Title 2" xfId="35151"/>
    <cellStyle name="Title 2 2" xfId="35152"/>
    <cellStyle name="Title 2 2 2" xfId="40044"/>
    <cellStyle name="Title 2 2 3" xfId="40045"/>
    <cellStyle name="Title 2 3" xfId="40046"/>
    <cellStyle name="Title 2 4" xfId="40047"/>
    <cellStyle name="Title 2 5" xfId="52684"/>
    <cellStyle name="Title 2 6" xfId="52685"/>
    <cellStyle name="Title 3" xfId="35153"/>
    <cellStyle name="Title 3 2" xfId="35154"/>
    <cellStyle name="Title 3 2 2" xfId="40048"/>
    <cellStyle name="Title 3 2 3" xfId="40049"/>
    <cellStyle name="Title 3 3" xfId="40050"/>
    <cellStyle name="Title 3 4" xfId="40051"/>
    <cellStyle name="Title 4" xfId="52686"/>
    <cellStyle name="Title 4 2" xfId="52687"/>
    <cellStyle name="Title 5" xfId="52688"/>
    <cellStyle name="Title 5 2" xfId="52689"/>
    <cellStyle name="Title 6" xfId="52690"/>
    <cellStyle name="Title 6 2" xfId="52691"/>
    <cellStyle name="Title 7" xfId="52692"/>
    <cellStyle name="Title 8" xfId="52693"/>
    <cellStyle name="Title 9" xfId="52694"/>
    <cellStyle name="Total 10" xfId="52695"/>
    <cellStyle name="Total 10 2" xfId="52696"/>
    <cellStyle name="Total 11" xfId="52697"/>
    <cellStyle name="Total 11 2" xfId="52698"/>
    <cellStyle name="Total 12" xfId="52699"/>
    <cellStyle name="Total 12 2" xfId="52700"/>
    <cellStyle name="Total 13" xfId="52701"/>
    <cellStyle name="Total 13 2" xfId="52702"/>
    <cellStyle name="Total 14" xfId="52703"/>
    <cellStyle name="Total 14 2" xfId="52704"/>
    <cellStyle name="Total 15" xfId="52705"/>
    <cellStyle name="Total 16" xfId="52706"/>
    <cellStyle name="Total 16 2" xfId="52707"/>
    <cellStyle name="Total 16 3" xfId="52708"/>
    <cellStyle name="Total 17" xfId="52709"/>
    <cellStyle name="Total 18" xfId="52710"/>
    <cellStyle name="Total 2" xfId="35155"/>
    <cellStyle name="Total 2 10" xfId="35156"/>
    <cellStyle name="Total 2 10 2" xfId="40052"/>
    <cellStyle name="Total 2 10 3" xfId="40053"/>
    <cellStyle name="Total 2 11" xfId="40054"/>
    <cellStyle name="Total 2 12" xfId="40055"/>
    <cellStyle name="Total 2 13" xfId="52711"/>
    <cellStyle name="Total 2 14" xfId="52712"/>
    <cellStyle name="Total 2 15" xfId="52713"/>
    <cellStyle name="Total 2 16" xfId="52714"/>
    <cellStyle name="Total 2 17" xfId="52715"/>
    <cellStyle name="Total 2 2" xfId="35157"/>
    <cellStyle name="Total 2 2 2" xfId="35158"/>
    <cellStyle name="Total 2 2 2 2" xfId="35159"/>
    <cellStyle name="Total 2 2 2 2 2" xfId="40056"/>
    <cellStyle name="Total 2 2 2 2 3" xfId="40057"/>
    <cellStyle name="Total 2 2 2 3" xfId="40058"/>
    <cellStyle name="Total 2 2 2 4" xfId="40059"/>
    <cellStyle name="Total 2 2 3" xfId="35160"/>
    <cellStyle name="Total 2 2 3 2" xfId="40060"/>
    <cellStyle name="Total 2 2 3 3" xfId="40061"/>
    <cellStyle name="Total 2 2 4" xfId="40062"/>
    <cellStyle name="Total 2 2 5" xfId="40063"/>
    <cellStyle name="Total 2 2_Actual" xfId="35161"/>
    <cellStyle name="Total 2 3" xfId="35162"/>
    <cellStyle name="Total 2 3 2" xfId="35163"/>
    <cellStyle name="Total 2 3 2 2" xfId="40064"/>
    <cellStyle name="Total 2 3 2 3" xfId="40065"/>
    <cellStyle name="Total 2 3 3" xfId="40066"/>
    <cellStyle name="Total 2 3 4" xfId="40067"/>
    <cellStyle name="Total 2 3_Actual" xfId="35164"/>
    <cellStyle name="Total 2 4" xfId="35165"/>
    <cellStyle name="Total 2 4 2" xfId="35166"/>
    <cellStyle name="Total 2 4 2 2" xfId="35167"/>
    <cellStyle name="Total 2 4 2 2 2" xfId="40068"/>
    <cellStyle name="Total 2 4 2 2 3" xfId="40069"/>
    <cellStyle name="Total 2 4 2 3" xfId="40070"/>
    <cellStyle name="Total 2 4 2 4" xfId="40071"/>
    <cellStyle name="Total 2 4 3" xfId="35168"/>
    <cellStyle name="Total 2 4 3 2" xfId="40072"/>
    <cellStyle name="Total 2 4 3 3" xfId="40073"/>
    <cellStyle name="Total 2 4 4" xfId="40074"/>
    <cellStyle name="Total 2 4 5" xfId="40075"/>
    <cellStyle name="Total 2 4_Actual" xfId="35169"/>
    <cellStyle name="Total 2 5" xfId="35170"/>
    <cellStyle name="Total 2 5 2" xfId="40076"/>
    <cellStyle name="Total 2 5 3" xfId="40077"/>
    <cellStyle name="Total 2 6" xfId="35171"/>
    <cellStyle name="Total 2 6 2" xfId="40078"/>
    <cellStyle name="Total 2 6 3" xfId="40079"/>
    <cellStyle name="Total 2 7" xfId="35172"/>
    <cellStyle name="Total 2 7 2" xfId="40080"/>
    <cellStyle name="Total 2 7 3" xfId="40081"/>
    <cellStyle name="Total 2 8" xfId="35173"/>
    <cellStyle name="Total 2 8 2" xfId="40082"/>
    <cellStyle name="Total 2 8 3" xfId="40083"/>
    <cellStyle name="Total 2 9" xfId="35174"/>
    <cellStyle name="Total 2 9 2" xfId="40084"/>
    <cellStyle name="Total 2 9 3" xfId="40085"/>
    <cellStyle name="Total 2_Actual" xfId="35175"/>
    <cellStyle name="Total 3" xfId="35176"/>
    <cellStyle name="Total 3 2" xfId="35177"/>
    <cellStyle name="Total 3 2 2" xfId="40086"/>
    <cellStyle name="Total 3 2 3" xfId="40087"/>
    <cellStyle name="Total 3 3" xfId="35178"/>
    <cellStyle name="Total 3 3 2" xfId="40088"/>
    <cellStyle name="Total 3 3 3" xfId="40089"/>
    <cellStyle name="Total 3 4" xfId="35179"/>
    <cellStyle name="Total 3 4 2" xfId="40090"/>
    <cellStyle name="Total 3 4 3" xfId="40091"/>
    <cellStyle name="Total 3 5" xfId="40092"/>
    <cellStyle name="Total 3 5 2" xfId="52716"/>
    <cellStyle name="Total 3 6" xfId="40093"/>
    <cellStyle name="Total 3 7" xfId="52717"/>
    <cellStyle name="Total 3_Actual" xfId="35180"/>
    <cellStyle name="Total 4" xfId="35181"/>
    <cellStyle name="Total 4 2" xfId="35182"/>
    <cellStyle name="Total 4 2 2" xfId="35183"/>
    <cellStyle name="Total 4 2 2 2" xfId="40094"/>
    <cellStyle name="Total 4 2 2 3" xfId="40095"/>
    <cellStyle name="Total 4 2 3" xfId="40096"/>
    <cellStyle name="Total 4 2 4" xfId="40097"/>
    <cellStyle name="Total 4 3" xfId="35184"/>
    <cellStyle name="Total 4 3 2" xfId="40098"/>
    <cellStyle name="Total 4 3 3" xfId="40099"/>
    <cellStyle name="Total 4 4" xfId="40100"/>
    <cellStyle name="Total 4 5" xfId="40101"/>
    <cellStyle name="Total 4_Actual" xfId="35185"/>
    <cellStyle name="Total 5" xfId="35186"/>
    <cellStyle name="Total 5 2" xfId="35187"/>
    <cellStyle name="Total 5 2 2" xfId="35188"/>
    <cellStyle name="Total 5 2 2 2" xfId="40102"/>
    <cellStyle name="Total 5 2 2 3" xfId="40103"/>
    <cellStyle name="Total 5 2 3" xfId="40104"/>
    <cellStyle name="Total 5 2 4" xfId="40105"/>
    <cellStyle name="Total 5 3" xfId="35189"/>
    <cellStyle name="Total 5 3 2" xfId="40106"/>
    <cellStyle name="Total 5 3 3" xfId="40107"/>
    <cellStyle name="Total 5 4" xfId="40108"/>
    <cellStyle name="Total 5 5" xfId="40109"/>
    <cellStyle name="Total 5_Actual" xfId="35190"/>
    <cellStyle name="Total 6" xfId="35191"/>
    <cellStyle name="Total 6 2" xfId="40110"/>
    <cellStyle name="Total 6 3" xfId="40111"/>
    <cellStyle name="Total 7" xfId="35192"/>
    <cellStyle name="Total 7 2" xfId="40112"/>
    <cellStyle name="Total 7 3" xfId="40113"/>
    <cellStyle name="Total 8" xfId="35193"/>
    <cellStyle name="Total 8 2" xfId="40114"/>
    <cellStyle name="Total 8 3" xfId="40115"/>
    <cellStyle name="Total 9" xfId="52718"/>
    <cellStyle name="ubordinated Debt" xfId="52719"/>
    <cellStyle name="underline" xfId="52720"/>
    <cellStyle name="UNITS" xfId="52721"/>
    <cellStyle name="Unprot" xfId="35194"/>
    <cellStyle name="Unprot 2" xfId="40116"/>
    <cellStyle name="Unprot 3" xfId="40117"/>
    <cellStyle name="Unprot 4" xfId="52722"/>
    <cellStyle name="Unprot$" xfId="35195"/>
    <cellStyle name="Unprot$ 10" xfId="52723"/>
    <cellStyle name="Unprot$ 11" xfId="52724"/>
    <cellStyle name="Unprot$ 12" xfId="52725"/>
    <cellStyle name="Unprot$ 13" xfId="52726"/>
    <cellStyle name="Unprot$ 14" xfId="52727"/>
    <cellStyle name="Unprot$ 15" xfId="52728"/>
    <cellStyle name="Unprot$ 16" xfId="52729"/>
    <cellStyle name="Unprot$ 17" xfId="52730"/>
    <cellStyle name="Unprot$ 18" xfId="52731"/>
    <cellStyle name="Unprot$ 19" xfId="52732"/>
    <cellStyle name="Unprot$ 2" xfId="35196"/>
    <cellStyle name="Unprot$ 2 2" xfId="35197"/>
    <cellStyle name="Unprot$ 2 2 2" xfId="40118"/>
    <cellStyle name="Unprot$ 2 2 3" xfId="40119"/>
    <cellStyle name="Unprot$ 2 3" xfId="40120"/>
    <cellStyle name="Unprot$ 2 4" xfId="40121"/>
    <cellStyle name="Unprot$ 2_Actual" xfId="35198"/>
    <cellStyle name="Unprot$ 20" xfId="52733"/>
    <cellStyle name="Unprot$ 21" xfId="52734"/>
    <cellStyle name="Unprot$ 22" xfId="52735"/>
    <cellStyle name="Unprot$ 23" xfId="52736"/>
    <cellStyle name="Unprot$ 24" xfId="52737"/>
    <cellStyle name="Unprot$ 25" xfId="52738"/>
    <cellStyle name="Unprot$ 26" xfId="52739"/>
    <cellStyle name="Unprot$ 27" xfId="52740"/>
    <cellStyle name="Unprot$ 28" xfId="52741"/>
    <cellStyle name="Unprot$ 29" xfId="52742"/>
    <cellStyle name="Unprot$ 3" xfId="35199"/>
    <cellStyle name="Unprot$ 3 2" xfId="40122"/>
    <cellStyle name="Unprot$ 3 3" xfId="40123"/>
    <cellStyle name="Unprot$ 3 4" xfId="52743"/>
    <cellStyle name="Unprot$ 30" xfId="52744"/>
    <cellStyle name="Unprot$ 4" xfId="35200"/>
    <cellStyle name="Unprot$ 4 2" xfId="35201"/>
    <cellStyle name="Unprot$ 4 2 2" xfId="40124"/>
    <cellStyle name="Unprot$ 4 2 3" xfId="40125"/>
    <cellStyle name="Unprot$ 4 3" xfId="40126"/>
    <cellStyle name="Unprot$ 4 4" xfId="40127"/>
    <cellStyle name="Unprot$ 4_Actual" xfId="35202"/>
    <cellStyle name="Unprot$ 5" xfId="40128"/>
    <cellStyle name="Unprot$ 5 2" xfId="52745"/>
    <cellStyle name="Unprot$ 5 3" xfId="52746"/>
    <cellStyle name="Unprot$ 5 4" xfId="52747"/>
    <cellStyle name="Unprot$ 6" xfId="40129"/>
    <cellStyle name="Unprot$ 6 2" xfId="52748"/>
    <cellStyle name="Unprot$ 6 3" xfId="52749"/>
    <cellStyle name="Unprot$ 6 4" xfId="52750"/>
    <cellStyle name="Unprot$ 7" xfId="52751"/>
    <cellStyle name="Unprot$ 7 2" xfId="52752"/>
    <cellStyle name="Unprot$ 7 3" xfId="52753"/>
    <cellStyle name="Unprot$ 7 4" xfId="52754"/>
    <cellStyle name="Unprot$ 8" xfId="52755"/>
    <cellStyle name="Unprot$ 8 2" xfId="52756"/>
    <cellStyle name="Unprot$ 8 3" xfId="52757"/>
    <cellStyle name="Unprot$ 8 4" xfId="52758"/>
    <cellStyle name="Unprot$ 9" xfId="52759"/>
    <cellStyle name="Unprot$ 9 2" xfId="52760"/>
    <cellStyle name="Unprot$ 9 3" xfId="52761"/>
    <cellStyle name="Unprot$ 9 4" xfId="52762"/>
    <cellStyle name="Unprot$_120110 NFC Risk Flash" xfId="52763"/>
    <cellStyle name="Unprot_Inputs" xfId="52764"/>
    <cellStyle name="Unprotect" xfId="35203"/>
    <cellStyle name="Unprotect 2" xfId="40130"/>
    <cellStyle name="Unprotect 3" xfId="40131"/>
    <cellStyle name="UNSHADED" xfId="52765"/>
    <cellStyle name="User_Defined_A" xfId="52766"/>
    <cellStyle name="Warning Text 10" xfId="52767"/>
    <cellStyle name="Warning Text 11" xfId="52768"/>
    <cellStyle name="Warning Text 2" xfId="35204"/>
    <cellStyle name="Warning Text 2 2" xfId="35205"/>
    <cellStyle name="Warning Text 2 2 2" xfId="40132"/>
    <cellStyle name="Warning Text 2 2 3" xfId="40133"/>
    <cellStyle name="Warning Text 2 3" xfId="40134"/>
    <cellStyle name="Warning Text 2 4" xfId="40135"/>
    <cellStyle name="Warning Text 2 5" xfId="52769"/>
    <cellStyle name="Warning Text 2 6" xfId="52770"/>
    <cellStyle name="Warning Text 3" xfId="35206"/>
    <cellStyle name="Warning Text 3 2" xfId="35207"/>
    <cellStyle name="Warning Text 3 2 2" xfId="40136"/>
    <cellStyle name="Warning Text 3 2 3" xfId="40137"/>
    <cellStyle name="Warning Text 3 3" xfId="40138"/>
    <cellStyle name="Warning Text 3 4" xfId="40139"/>
    <cellStyle name="Warning Text 4" xfId="52771"/>
    <cellStyle name="Warning Text 4 2" xfId="52772"/>
    <cellStyle name="Warning Text 5" xfId="52773"/>
    <cellStyle name="Warning Text 5 2" xfId="52774"/>
    <cellStyle name="Warning Text 6" xfId="52775"/>
    <cellStyle name="Warning Text 6 2" xfId="52776"/>
    <cellStyle name="Warning Text 7" xfId="52777"/>
    <cellStyle name="Warning Text 8" xfId="52778"/>
    <cellStyle name="Warning Text 9" xfId="52779"/>
    <cellStyle name="Warning Text 9 2" xfId="52780"/>
    <cellStyle name="Warning Text 9 3" xfId="52781"/>
    <cellStyle name="Year" xfId="527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abSelected="1" workbookViewId="0">
      <selection activeCell="I13" sqref="I13"/>
    </sheetView>
  </sheetViews>
  <sheetFormatPr defaultRowHeight="15"/>
  <cols>
    <col min="1" max="1" width="40.85546875" bestFit="1" customWidth="1"/>
    <col min="2" max="3" width="15.7109375" customWidth="1"/>
    <col min="4" max="4" width="1.7109375" customWidth="1"/>
    <col min="5" max="14" width="15.7109375" customWidth="1"/>
  </cols>
  <sheetData>
    <row r="1" spans="1:14">
      <c r="A1" s="2" t="s">
        <v>98</v>
      </c>
    </row>
    <row r="2" spans="1:14">
      <c r="A2" s="2" t="s">
        <v>126</v>
      </c>
    </row>
    <row r="3" spans="1:14">
      <c r="A3" s="2"/>
    </row>
    <row r="4" spans="1:14">
      <c r="A4" s="2" t="s">
        <v>97</v>
      </c>
    </row>
    <row r="5" spans="1:14" ht="87" customHeight="1">
      <c r="A5" s="31" t="s">
        <v>89</v>
      </c>
      <c r="B5" s="37" t="s">
        <v>101</v>
      </c>
      <c r="C5" s="37" t="s">
        <v>122</v>
      </c>
      <c r="E5" s="36" t="s">
        <v>95</v>
      </c>
      <c r="F5" s="36" t="s">
        <v>94</v>
      </c>
      <c r="G5" s="36" t="s">
        <v>120</v>
      </c>
      <c r="H5" s="36" t="s">
        <v>121</v>
      </c>
      <c r="I5" s="43" t="s">
        <v>110</v>
      </c>
      <c r="J5" s="43"/>
      <c r="K5" s="34"/>
    </row>
    <row r="6" spans="1:14">
      <c r="A6" t="s">
        <v>88</v>
      </c>
      <c r="B6" s="29">
        <v>17603.7</v>
      </c>
      <c r="C6" s="29">
        <v>17603</v>
      </c>
      <c r="E6" s="29"/>
      <c r="F6" s="29"/>
      <c r="G6" s="29"/>
      <c r="H6" s="29"/>
      <c r="I6" s="41" t="s">
        <v>111</v>
      </c>
      <c r="J6" s="41"/>
      <c r="K6" s="30"/>
    </row>
    <row r="7" spans="1:14">
      <c r="A7" t="s">
        <v>90</v>
      </c>
      <c r="B7" s="29">
        <v>5926.5</v>
      </c>
      <c r="C7" s="29">
        <v>5671</v>
      </c>
      <c r="E7" s="29">
        <f>-24*12</f>
        <v>-288</v>
      </c>
      <c r="F7" s="29"/>
      <c r="G7" s="29">
        <v>14.381335000000007</v>
      </c>
      <c r="H7" s="29">
        <v>18</v>
      </c>
      <c r="I7" s="41" t="s">
        <v>112</v>
      </c>
      <c r="J7" s="41"/>
      <c r="K7" s="30"/>
    </row>
    <row r="8" spans="1:14">
      <c r="A8" t="s">
        <v>91</v>
      </c>
      <c r="B8" s="29">
        <v>4488</v>
      </c>
      <c r="C8" s="29">
        <v>4488</v>
      </c>
      <c r="E8" s="29"/>
      <c r="F8" s="29"/>
      <c r="G8" s="29"/>
      <c r="H8" s="29"/>
      <c r="I8" s="41" t="s">
        <v>114</v>
      </c>
      <c r="J8" s="41"/>
      <c r="K8" s="30"/>
    </row>
    <row r="9" spans="1:14">
      <c r="A9" t="s">
        <v>92</v>
      </c>
      <c r="B9" s="29">
        <v>1872.9</v>
      </c>
      <c r="C9" s="29">
        <v>1872</v>
      </c>
      <c r="E9" s="29"/>
      <c r="F9" s="29"/>
      <c r="G9" s="29"/>
      <c r="H9" s="29"/>
      <c r="I9" s="41" t="s">
        <v>113</v>
      </c>
      <c r="J9" s="41"/>
      <c r="K9" s="30"/>
    </row>
    <row r="10" spans="1:14">
      <c r="A10" t="s">
        <v>108</v>
      </c>
      <c r="B10" s="29">
        <v>0</v>
      </c>
      <c r="C10" s="29">
        <v>128</v>
      </c>
      <c r="E10" s="29"/>
      <c r="F10" s="29"/>
      <c r="G10" s="29"/>
      <c r="H10" s="29"/>
      <c r="I10" s="41" t="s">
        <v>118</v>
      </c>
      <c r="J10" s="41"/>
      <c r="K10" s="30"/>
    </row>
    <row r="11" spans="1:14">
      <c r="A11" t="s">
        <v>109</v>
      </c>
      <c r="B11" s="29">
        <v>0</v>
      </c>
      <c r="C11" s="29">
        <v>136</v>
      </c>
      <c r="E11" s="29"/>
      <c r="F11" s="29"/>
      <c r="G11" s="29"/>
      <c r="H11" s="29"/>
      <c r="I11" s="41" t="s">
        <v>118</v>
      </c>
      <c r="J11" s="41"/>
      <c r="K11" s="30"/>
    </row>
    <row r="12" spans="1:14" ht="15.75" thickBot="1">
      <c r="A12" t="s">
        <v>93</v>
      </c>
      <c r="B12" s="33">
        <f>SUM(B6:B11)</f>
        <v>29891.100000000002</v>
      </c>
      <c r="C12" s="33">
        <f>SUM(C6:C11)</f>
        <v>29898</v>
      </c>
      <c r="E12" s="33">
        <f>SUM(E6:E9)</f>
        <v>-288</v>
      </c>
      <c r="F12" s="33">
        <f>SUM(F6:F9)</f>
        <v>0</v>
      </c>
      <c r="G12" s="33">
        <f>SUM(G6:G9)</f>
        <v>14.381335000000007</v>
      </c>
      <c r="H12" s="33">
        <f>SUM(H6:H9)</f>
        <v>18</v>
      </c>
      <c r="I12" s="42"/>
      <c r="J12" s="42"/>
      <c r="K12" s="35"/>
    </row>
    <row r="13" spans="1:14" ht="15.75" thickTop="1">
      <c r="A13" s="1"/>
      <c r="B13" s="32"/>
      <c r="C13" s="32"/>
      <c r="E13" s="32"/>
      <c r="F13" s="32"/>
      <c r="G13" s="32"/>
      <c r="H13" s="32"/>
      <c r="I13" s="30"/>
      <c r="J13" s="30"/>
      <c r="K13" s="30"/>
    </row>
    <row r="14" spans="1:14">
      <c r="B14" s="32"/>
      <c r="I14" s="30"/>
      <c r="J14" s="30"/>
      <c r="K14" s="30"/>
    </row>
    <row r="15" spans="1:14">
      <c r="A15" s="2" t="s">
        <v>96</v>
      </c>
    </row>
    <row r="16" spans="1:14" ht="75">
      <c r="A16" s="31" t="s">
        <v>89</v>
      </c>
      <c r="B16" s="37" t="s">
        <v>102</v>
      </c>
      <c r="C16" s="37" t="s">
        <v>122</v>
      </c>
      <c r="E16" s="36" t="s">
        <v>99</v>
      </c>
      <c r="F16" s="36" t="s">
        <v>103</v>
      </c>
      <c r="G16" s="36" t="s">
        <v>104</v>
      </c>
      <c r="H16" s="36" t="s">
        <v>106</v>
      </c>
      <c r="I16" s="36" t="s">
        <v>107</v>
      </c>
      <c r="J16" s="36" t="s">
        <v>95</v>
      </c>
      <c r="K16" s="36" t="s">
        <v>94</v>
      </c>
      <c r="L16" s="36" t="s">
        <v>121</v>
      </c>
      <c r="M16" s="43" t="s">
        <v>110</v>
      </c>
      <c r="N16" s="43"/>
    </row>
    <row r="17" spans="1:15">
      <c r="A17" t="s">
        <v>88</v>
      </c>
      <c r="B17" s="29">
        <v>17603.7</v>
      </c>
      <c r="C17" s="29">
        <f>+C6</f>
        <v>17603</v>
      </c>
      <c r="E17" s="29"/>
      <c r="F17" s="29"/>
      <c r="G17" s="29"/>
      <c r="H17" s="29"/>
      <c r="I17" s="29"/>
      <c r="J17" s="29"/>
      <c r="K17" s="29"/>
      <c r="L17" s="29"/>
      <c r="M17" s="41" t="s">
        <v>111</v>
      </c>
      <c r="N17" s="41"/>
    </row>
    <row r="18" spans="1:15">
      <c r="A18" t="s">
        <v>90</v>
      </c>
      <c r="B18" s="29">
        <v>5267.2</v>
      </c>
      <c r="C18" s="29">
        <f>+C7</f>
        <v>5671</v>
      </c>
      <c r="E18" s="29"/>
      <c r="F18" s="29"/>
      <c r="G18" s="29"/>
      <c r="H18" s="29">
        <f>+SUM('Sch 17 - Trans Dmd Run 2 Adjust'!C63:N63)</f>
        <v>654.86128499999995</v>
      </c>
      <c r="I18" s="29">
        <f>'Sch 17 - Trans Dmd Run 2 Adjust'!O64</f>
        <v>30.950143000000001</v>
      </c>
      <c r="J18" s="29">
        <f>+E7</f>
        <v>-288</v>
      </c>
      <c r="K18" s="29">
        <v>-12</v>
      </c>
      <c r="L18" s="29">
        <f>+H7</f>
        <v>18</v>
      </c>
      <c r="M18" s="41" t="s">
        <v>115</v>
      </c>
      <c r="N18" s="41"/>
      <c r="O18" s="32"/>
    </row>
    <row r="19" spans="1:15">
      <c r="A19" t="s">
        <v>91</v>
      </c>
      <c r="B19" s="29">
        <v>7149</v>
      </c>
      <c r="C19" s="29">
        <f>+C8</f>
        <v>4488</v>
      </c>
      <c r="E19" s="29">
        <f>+-1040</f>
        <v>-1040</v>
      </c>
      <c r="F19" s="29">
        <f>+-1336</f>
        <v>-1336</v>
      </c>
      <c r="G19" s="29">
        <f>+-285</f>
        <v>-285</v>
      </c>
      <c r="H19" s="29"/>
      <c r="I19" s="29"/>
      <c r="J19" s="29"/>
      <c r="K19" s="29"/>
      <c r="L19" s="29"/>
      <c r="M19" s="41" t="s">
        <v>116</v>
      </c>
      <c r="N19" s="41"/>
    </row>
    <row r="20" spans="1:15">
      <c r="A20" t="s">
        <v>92</v>
      </c>
      <c r="B20" s="29">
        <v>1872.9</v>
      </c>
      <c r="C20" s="29">
        <f>+C9</f>
        <v>1872</v>
      </c>
      <c r="E20" s="29"/>
      <c r="F20" s="29"/>
      <c r="G20" s="29"/>
      <c r="H20" s="29"/>
      <c r="I20" s="29"/>
      <c r="J20" s="29"/>
      <c r="K20" s="29"/>
      <c r="L20" s="29"/>
      <c r="M20" s="41" t="s">
        <v>117</v>
      </c>
      <c r="N20" s="41"/>
    </row>
    <row r="21" spans="1:15">
      <c r="A21" t="s">
        <v>108</v>
      </c>
      <c r="B21" s="29"/>
      <c r="C21" s="29">
        <f>+C10</f>
        <v>128</v>
      </c>
      <c r="E21" s="29"/>
      <c r="F21" s="29"/>
      <c r="G21" s="29"/>
      <c r="H21" s="29"/>
      <c r="I21" s="29"/>
      <c r="J21" s="29"/>
      <c r="K21" s="29"/>
      <c r="L21" s="29"/>
      <c r="M21" s="41" t="s">
        <v>118</v>
      </c>
      <c r="N21" s="41"/>
    </row>
    <row r="22" spans="1:15">
      <c r="A22" t="s">
        <v>109</v>
      </c>
      <c r="B22" s="29"/>
      <c r="C22" s="29">
        <f>+C11</f>
        <v>136</v>
      </c>
      <c r="E22" s="29"/>
      <c r="F22" s="29"/>
      <c r="G22" s="29"/>
      <c r="H22" s="29"/>
      <c r="I22" s="29"/>
      <c r="J22" s="29"/>
      <c r="K22" s="29"/>
      <c r="L22" s="29"/>
      <c r="M22" s="41" t="s">
        <v>118</v>
      </c>
      <c r="N22" s="41"/>
    </row>
    <row r="23" spans="1:15" ht="15.75" thickBot="1">
      <c r="A23" t="s">
        <v>93</v>
      </c>
      <c r="B23" s="33">
        <f>SUM(B17:B22)</f>
        <v>31892.800000000003</v>
      </c>
      <c r="C23" s="33">
        <f>SUM(C17:C22)</f>
        <v>29898</v>
      </c>
      <c r="E23" s="33">
        <f t="shared" ref="E23:G23" si="0">SUM(E17:E20)</f>
        <v>-1040</v>
      </c>
      <c r="F23" s="33">
        <f t="shared" si="0"/>
        <v>-1336</v>
      </c>
      <c r="G23" s="33">
        <f t="shared" si="0"/>
        <v>-285</v>
      </c>
      <c r="H23" s="33">
        <f>SUM(H17:H20)</f>
        <v>654.86128499999995</v>
      </c>
      <c r="I23" s="33">
        <f>SUM(I17:I20)</f>
        <v>30.950143000000001</v>
      </c>
      <c r="J23" s="33">
        <f t="shared" ref="J23:L23" si="1">SUM(J17:J20)</f>
        <v>-288</v>
      </c>
      <c r="K23" s="33">
        <f t="shared" si="1"/>
        <v>-12</v>
      </c>
      <c r="L23" s="33">
        <f t="shared" si="1"/>
        <v>18</v>
      </c>
      <c r="M23" s="42"/>
      <c r="N23" s="42"/>
    </row>
    <row r="24" spans="1:15" ht="15.75" thickTop="1"/>
    <row r="25" spans="1:15">
      <c r="I25" s="1"/>
      <c r="J25" s="1"/>
      <c r="K25" s="1"/>
    </row>
    <row r="26" spans="1:15">
      <c r="I26" s="1"/>
      <c r="J26" s="1"/>
      <c r="K26" s="1"/>
    </row>
    <row r="27" spans="1:15" ht="21" customHeight="1">
      <c r="A27" s="40" t="s">
        <v>100</v>
      </c>
      <c r="B27" s="40"/>
      <c r="C27" s="40"/>
      <c r="D27" s="40"/>
      <c r="E27" s="40"/>
      <c r="F27" s="40"/>
      <c r="G27" s="40"/>
      <c r="H27" s="40"/>
      <c r="I27" s="40"/>
      <c r="J27" s="40"/>
      <c r="K27" s="40"/>
      <c r="L27" s="40"/>
      <c r="M27" s="40"/>
      <c r="N27" s="40"/>
    </row>
    <row r="28" spans="1:15" ht="34.5" customHeight="1">
      <c r="A28" s="40" t="s">
        <v>123</v>
      </c>
      <c r="B28" s="40"/>
      <c r="C28" s="40"/>
      <c r="D28" s="40"/>
      <c r="E28" s="40"/>
      <c r="F28" s="40"/>
      <c r="G28" s="40"/>
      <c r="H28" s="40"/>
      <c r="I28" s="40"/>
      <c r="J28" s="40"/>
      <c r="K28" s="40"/>
      <c r="L28" s="40"/>
      <c r="M28" s="40"/>
      <c r="N28" s="40"/>
    </row>
    <row r="29" spans="1:15" ht="24" customHeight="1">
      <c r="A29" s="40" t="s">
        <v>124</v>
      </c>
      <c r="B29" s="40"/>
      <c r="C29" s="40"/>
      <c r="D29" s="40"/>
      <c r="E29" s="40"/>
      <c r="F29" s="40"/>
      <c r="G29" s="40"/>
      <c r="H29" s="40"/>
      <c r="I29" s="40"/>
      <c r="J29" s="40"/>
      <c r="K29" s="40"/>
      <c r="L29" s="40"/>
      <c r="M29" s="40"/>
      <c r="N29" s="40"/>
    </row>
    <row r="30" spans="1:15" ht="34.5" customHeight="1">
      <c r="A30" s="40" t="s">
        <v>127</v>
      </c>
      <c r="B30" s="40"/>
      <c r="C30" s="40"/>
      <c r="D30" s="40"/>
      <c r="E30" s="40"/>
      <c r="F30" s="40"/>
      <c r="G30" s="40"/>
      <c r="H30" s="40"/>
      <c r="I30" s="40"/>
      <c r="J30" s="40"/>
      <c r="K30" s="40"/>
      <c r="L30" s="40"/>
      <c r="M30" s="40"/>
      <c r="N30" s="40"/>
    </row>
    <row r="31" spans="1:15" ht="21" customHeight="1">
      <c r="A31" s="40" t="s">
        <v>105</v>
      </c>
      <c r="B31" s="40"/>
      <c r="C31" s="40"/>
      <c r="D31" s="40"/>
      <c r="E31" s="40"/>
      <c r="F31" s="40"/>
      <c r="G31" s="40"/>
      <c r="H31" s="40"/>
      <c r="I31" s="40"/>
      <c r="J31" s="40"/>
      <c r="K31" s="40"/>
      <c r="L31" s="40"/>
      <c r="M31" s="40"/>
      <c r="N31" s="40"/>
    </row>
    <row r="32" spans="1:15" ht="21.75" customHeight="1">
      <c r="A32" s="40" t="s">
        <v>119</v>
      </c>
      <c r="B32" s="40"/>
      <c r="C32" s="40"/>
      <c r="D32" s="40"/>
      <c r="E32" s="40"/>
      <c r="F32" s="40"/>
      <c r="G32" s="40"/>
      <c r="H32" s="40"/>
      <c r="I32" s="40"/>
      <c r="J32" s="40"/>
      <c r="K32" s="40"/>
      <c r="L32" s="40"/>
      <c r="M32" s="40"/>
      <c r="N32" s="40"/>
    </row>
    <row r="33" spans="1:14" ht="21.75" customHeight="1">
      <c r="A33" s="40" t="s">
        <v>125</v>
      </c>
      <c r="B33" s="40"/>
      <c r="C33" s="40"/>
      <c r="D33" s="40"/>
      <c r="E33" s="40"/>
      <c r="F33" s="40"/>
      <c r="G33" s="40"/>
      <c r="H33" s="40"/>
      <c r="I33" s="40"/>
      <c r="J33" s="40"/>
      <c r="K33" s="40"/>
      <c r="L33" s="40"/>
      <c r="M33" s="40"/>
      <c r="N33" s="40"/>
    </row>
  </sheetData>
  <mergeCells count="23">
    <mergeCell ref="M19:N19"/>
    <mergeCell ref="I5:J5"/>
    <mergeCell ref="I6:J6"/>
    <mergeCell ref="I7:J7"/>
    <mergeCell ref="I8:J8"/>
    <mergeCell ref="I9:J9"/>
    <mergeCell ref="I10:J10"/>
    <mergeCell ref="I11:J11"/>
    <mergeCell ref="I12:J12"/>
    <mergeCell ref="M16:N16"/>
    <mergeCell ref="M17:N17"/>
    <mergeCell ref="M18:N18"/>
    <mergeCell ref="A33:N33"/>
    <mergeCell ref="M20:N20"/>
    <mergeCell ref="M21:N21"/>
    <mergeCell ref="M22:N22"/>
    <mergeCell ref="M23:N23"/>
    <mergeCell ref="A27:N27"/>
    <mergeCell ref="A28:N28"/>
    <mergeCell ref="A29:N29"/>
    <mergeCell ref="A30:N30"/>
    <mergeCell ref="A31:N31"/>
    <mergeCell ref="A32:N32"/>
  </mergeCells>
  <printOptions headings="1" gridLines="1"/>
  <pageMargins left="0.7" right="0.7" top="0.75" bottom="0.75" header="0.3" footer="0.3"/>
  <pageSetup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8"/>
  <sheetViews>
    <sheetView topLeftCell="A28" zoomScale="70" zoomScaleNormal="70" workbookViewId="0">
      <selection activeCell="K55" sqref="K55"/>
    </sheetView>
  </sheetViews>
  <sheetFormatPr defaultColWidth="9.140625" defaultRowHeight="15"/>
  <cols>
    <col min="1" max="1" width="47.28515625" customWidth="1"/>
    <col min="2" max="2" width="21.5703125" bestFit="1" customWidth="1"/>
    <col min="3" max="3" width="11.7109375" bestFit="1" customWidth="1"/>
    <col min="4" max="5" width="11.42578125" bestFit="1" customWidth="1"/>
    <col min="6" max="6" width="12.42578125" bestFit="1" customWidth="1"/>
    <col min="7" max="9" width="12.85546875" bestFit="1" customWidth="1"/>
    <col min="10" max="10" width="18.7109375" bestFit="1" customWidth="1"/>
    <col min="11" max="11" width="11.42578125" bestFit="1" customWidth="1"/>
    <col min="12" max="12" width="12.42578125" bestFit="1" customWidth="1"/>
    <col min="13" max="13" width="13.42578125" bestFit="1" customWidth="1"/>
    <col min="14" max="14" width="12.42578125" bestFit="1" customWidth="1"/>
    <col min="15" max="15" width="20.28515625" bestFit="1" customWidth="1"/>
    <col min="16" max="16" width="11" bestFit="1" customWidth="1"/>
    <col min="17" max="18" width="25.7109375" bestFit="1" customWidth="1"/>
  </cols>
  <sheetData>
    <row r="1" spans="1:18">
      <c r="A1" s="2" t="s">
        <v>5</v>
      </c>
    </row>
    <row r="2" spans="1:18">
      <c r="A2" s="2" t="s">
        <v>6</v>
      </c>
    </row>
    <row r="4" spans="1:18">
      <c r="A4" s="2" t="s">
        <v>7</v>
      </c>
    </row>
    <row r="5" spans="1:18">
      <c r="A5" s="3" t="s">
        <v>8</v>
      </c>
      <c r="B5" s="4">
        <v>3.5000000000000003E-2</v>
      </c>
      <c r="C5" s="5" t="s">
        <v>9</v>
      </c>
      <c r="D5" s="5" t="s">
        <v>10</v>
      </c>
      <c r="E5" s="5" t="s">
        <v>0</v>
      </c>
      <c r="F5" s="5" t="s">
        <v>1</v>
      </c>
      <c r="G5" s="5" t="s">
        <v>2</v>
      </c>
      <c r="H5" s="5" t="s">
        <v>3</v>
      </c>
      <c r="I5" s="5" t="s">
        <v>11</v>
      </c>
      <c r="J5" s="5" t="s">
        <v>4</v>
      </c>
      <c r="K5" s="5" t="s">
        <v>12</v>
      </c>
      <c r="L5" s="5" t="s">
        <v>13</v>
      </c>
      <c r="M5" s="5" t="s">
        <v>14</v>
      </c>
      <c r="N5" s="5" t="s">
        <v>15</v>
      </c>
      <c r="O5" s="5" t="s">
        <v>16</v>
      </c>
      <c r="P5" s="5" t="s">
        <v>17</v>
      </c>
    </row>
    <row r="6" spans="1:18">
      <c r="A6" s="6" t="s">
        <v>18</v>
      </c>
      <c r="B6" s="4">
        <v>3.5000000000000003E-2</v>
      </c>
      <c r="C6" s="7">
        <v>42380</v>
      </c>
      <c r="D6" s="7">
        <v>42403</v>
      </c>
      <c r="E6" s="7">
        <v>42437</v>
      </c>
      <c r="F6" s="7">
        <v>42478</v>
      </c>
      <c r="G6" s="7">
        <v>42513</v>
      </c>
      <c r="H6" s="7">
        <v>42543</v>
      </c>
      <c r="I6" s="7">
        <v>42573</v>
      </c>
      <c r="J6" s="7">
        <v>42583</v>
      </c>
      <c r="K6" s="7">
        <v>42618</v>
      </c>
      <c r="L6" s="7">
        <v>42645</v>
      </c>
      <c r="M6" s="7">
        <v>42703</v>
      </c>
      <c r="N6" s="7">
        <v>42712</v>
      </c>
    </row>
    <row r="7" spans="1:18">
      <c r="B7" s="3"/>
      <c r="C7" s="8">
        <v>2000</v>
      </c>
      <c r="D7" s="8">
        <v>2000</v>
      </c>
      <c r="E7" s="8">
        <v>2000</v>
      </c>
      <c r="F7" s="8">
        <v>2000</v>
      </c>
      <c r="G7" s="8">
        <v>1700</v>
      </c>
      <c r="H7" s="8">
        <v>1600</v>
      </c>
      <c r="I7" s="8">
        <v>1600</v>
      </c>
      <c r="J7" s="8">
        <v>1600</v>
      </c>
      <c r="K7" s="8">
        <v>1600</v>
      </c>
      <c r="L7" s="8">
        <v>1900</v>
      </c>
      <c r="M7" s="8">
        <v>1900</v>
      </c>
      <c r="N7" s="8">
        <v>2000</v>
      </c>
    </row>
    <row r="8" spans="1:18">
      <c r="A8" s="2" t="s">
        <v>19</v>
      </c>
      <c r="B8" s="3"/>
    </row>
    <row r="9" spans="1:18">
      <c r="A9" t="s">
        <v>19</v>
      </c>
      <c r="B9" s="3"/>
      <c r="C9" s="9">
        <f>1392.405031-C14</f>
        <v>1349.0119926580312</v>
      </c>
      <c r="D9" s="9">
        <f>1391.503762-D14</f>
        <v>1346.315451119171</v>
      </c>
      <c r="E9" s="9">
        <f>1195.132079-E14</f>
        <v>1152.8292313316063</v>
      </c>
      <c r="F9" s="9">
        <f>1154.395478-F14</f>
        <v>1113.1448313678757</v>
      </c>
      <c r="G9" s="9">
        <f>1301.862894-G14</f>
        <v>1250.0422121347151</v>
      </c>
      <c r="H9" s="9">
        <f>1917.44712-H14</f>
        <v>1852.9257106735752</v>
      </c>
      <c r="I9" s="9">
        <f>1911.100574-I14</f>
        <v>1848.4242009430052</v>
      </c>
      <c r="J9" s="9">
        <f>1758.661354-J14</f>
        <v>1694.6787591813472</v>
      </c>
      <c r="K9" s="9">
        <f>1572.463085-K14</f>
        <v>1521.9645730829016</v>
      </c>
      <c r="L9" s="9">
        <f>1306.706044-L14</f>
        <v>1263.1687631709844</v>
      </c>
      <c r="M9" s="9">
        <f>1340.270047-M14</f>
        <v>1294.6158666891192</v>
      </c>
      <c r="N9" s="9">
        <f>1361.754815-N14</f>
        <v>1315.1107735492228</v>
      </c>
      <c r="O9" s="10">
        <f>SUM(C9:N9)</f>
        <v>17002.232365901556</v>
      </c>
      <c r="P9" s="10">
        <f>AVERAGE(C9:N9)</f>
        <v>1416.8526971584631</v>
      </c>
    </row>
    <row r="10" spans="1:18">
      <c r="A10" t="s">
        <v>20</v>
      </c>
      <c r="B10" s="3"/>
      <c r="C10" s="10">
        <f>C14</f>
        <v>43.393038341968911</v>
      </c>
      <c r="D10" s="10">
        <f>D14</f>
        <v>45.188310880829022</v>
      </c>
      <c r="E10" s="10">
        <f t="shared" ref="E10:N10" si="0">E14</f>
        <v>42.302847668393788</v>
      </c>
      <c r="F10" s="10">
        <f t="shared" si="0"/>
        <v>41.250646632124351</v>
      </c>
      <c r="G10" s="10">
        <f t="shared" si="0"/>
        <v>51.820681865284975</v>
      </c>
      <c r="H10" s="10">
        <f t="shared" si="0"/>
        <v>64.521409326424873</v>
      </c>
      <c r="I10" s="10">
        <f t="shared" si="0"/>
        <v>62.676373056994819</v>
      </c>
      <c r="J10" s="10">
        <f t="shared" si="0"/>
        <v>63.982594818652856</v>
      </c>
      <c r="K10" s="10">
        <f t="shared" si="0"/>
        <v>50.498511917098448</v>
      </c>
      <c r="L10" s="10">
        <f t="shared" si="0"/>
        <v>43.537280829015543</v>
      </c>
      <c r="M10" s="10">
        <f t="shared" si="0"/>
        <v>45.654180310880825</v>
      </c>
      <c r="N10" s="10">
        <f t="shared" si="0"/>
        <v>46.644041450777202</v>
      </c>
      <c r="O10" s="10">
        <f>SUM(C10:N10)</f>
        <v>601.46991709844553</v>
      </c>
      <c r="P10" s="10">
        <f>AVERAGE(C10:N10)</f>
        <v>50.12249309153713</v>
      </c>
      <c r="Q10" s="11"/>
    </row>
    <row r="11" spans="1:18">
      <c r="A11" s="2" t="s">
        <v>21</v>
      </c>
      <c r="B11" s="3"/>
      <c r="C11" s="10">
        <f>+C9+C10</f>
        <v>1392.405031</v>
      </c>
      <c r="D11" s="10">
        <f t="shared" ref="D11:N11" si="1">+D9+D10</f>
        <v>1391.5037620000001</v>
      </c>
      <c r="E11" s="10">
        <f t="shared" si="1"/>
        <v>1195.132079</v>
      </c>
      <c r="F11" s="10">
        <f t="shared" si="1"/>
        <v>1154.3954779999999</v>
      </c>
      <c r="G11" s="10">
        <f t="shared" si="1"/>
        <v>1301.8628940000001</v>
      </c>
      <c r="H11" s="10">
        <f t="shared" si="1"/>
        <v>1917.44712</v>
      </c>
      <c r="I11" s="10">
        <f t="shared" si="1"/>
        <v>1911.1005740000001</v>
      </c>
      <c r="J11" s="10">
        <f t="shared" si="1"/>
        <v>1758.6613540000001</v>
      </c>
      <c r="K11" s="10">
        <f t="shared" si="1"/>
        <v>1572.4630850000001</v>
      </c>
      <c r="L11" s="10">
        <f t="shared" si="1"/>
        <v>1306.706044</v>
      </c>
      <c r="M11" s="10">
        <f t="shared" si="1"/>
        <v>1340.270047</v>
      </c>
      <c r="N11" s="10">
        <f t="shared" si="1"/>
        <v>1361.754815</v>
      </c>
      <c r="O11" s="10">
        <f>SUM(C11:N11)</f>
        <v>17603.702282999999</v>
      </c>
      <c r="P11" s="10">
        <f>AVERAGE(C11:N11)</f>
        <v>1466.97519025</v>
      </c>
      <c r="Q11" s="11">
        <f>+P11/$P$41</f>
        <v>0.61103337011160286</v>
      </c>
      <c r="R11" t="s">
        <v>22</v>
      </c>
    </row>
    <row r="12" spans="1:18">
      <c r="B12" s="3"/>
      <c r="C12" s="10"/>
      <c r="D12" s="10"/>
      <c r="E12" s="10"/>
      <c r="F12" s="10"/>
      <c r="G12" s="10"/>
      <c r="H12" s="10"/>
      <c r="I12" s="10"/>
      <c r="J12" s="10"/>
      <c r="K12" s="10"/>
      <c r="L12" s="10"/>
      <c r="M12" s="10"/>
      <c r="N12" s="10"/>
      <c r="O12" s="10"/>
      <c r="P12" s="10"/>
      <c r="Q12" s="11"/>
    </row>
    <row r="13" spans="1:18">
      <c r="A13" s="2" t="s">
        <v>23</v>
      </c>
      <c r="B13" s="3"/>
      <c r="C13" s="10"/>
      <c r="D13" s="10"/>
      <c r="E13" s="10"/>
      <c r="F13" s="10"/>
      <c r="G13" s="10"/>
      <c r="H13" s="10"/>
      <c r="I13" s="10"/>
      <c r="J13" s="10"/>
      <c r="K13" s="10"/>
      <c r="L13" s="10"/>
      <c r="M13" s="10"/>
      <c r="N13" s="10"/>
      <c r="O13" s="10"/>
      <c r="P13" s="10"/>
      <c r="Q13" s="11"/>
    </row>
    <row r="14" spans="1:18">
      <c r="A14" t="s">
        <v>24</v>
      </c>
      <c r="B14" s="3" t="s">
        <v>25</v>
      </c>
      <c r="C14" s="10">
        <f t="shared" ref="C14:N17" si="2">+C59/(1-$B$5)</f>
        <v>43.393038341968911</v>
      </c>
      <c r="D14" s="10">
        <f t="shared" si="2"/>
        <v>45.188310880829022</v>
      </c>
      <c r="E14" s="10">
        <f t="shared" si="2"/>
        <v>42.302847668393788</v>
      </c>
      <c r="F14" s="10">
        <f t="shared" si="2"/>
        <v>41.250646632124351</v>
      </c>
      <c r="G14" s="10">
        <f t="shared" si="2"/>
        <v>51.820681865284975</v>
      </c>
      <c r="H14" s="10">
        <f t="shared" si="2"/>
        <v>64.521409326424873</v>
      </c>
      <c r="I14" s="10">
        <f t="shared" si="2"/>
        <v>62.676373056994819</v>
      </c>
      <c r="J14" s="10">
        <f t="shared" si="2"/>
        <v>63.982594818652856</v>
      </c>
      <c r="K14" s="10">
        <f t="shared" si="2"/>
        <v>50.498511917098448</v>
      </c>
      <c r="L14" s="10">
        <f t="shared" si="2"/>
        <v>43.537280829015543</v>
      </c>
      <c r="M14" s="10">
        <f t="shared" si="2"/>
        <v>45.654180310880825</v>
      </c>
      <c r="N14" s="10">
        <f t="shared" si="2"/>
        <v>46.644041450777202</v>
      </c>
      <c r="O14" s="10">
        <f t="shared" ref="O14:O22" si="3">SUM(C14:N14)</f>
        <v>601.46991709844553</v>
      </c>
      <c r="P14" s="10">
        <f t="shared" ref="P14:P22" si="4">AVERAGE(C14:N14)</f>
        <v>50.12249309153713</v>
      </c>
      <c r="Q14" s="11"/>
    </row>
    <row r="15" spans="1:18">
      <c r="A15" t="s">
        <v>26</v>
      </c>
      <c r="B15" s="3" t="s">
        <v>25</v>
      </c>
      <c r="C15" s="10">
        <f t="shared" si="2"/>
        <v>296.37305699481868</v>
      </c>
      <c r="D15" s="10">
        <f t="shared" si="2"/>
        <v>298.44559585492232</v>
      </c>
      <c r="E15" s="10">
        <f t="shared" si="2"/>
        <v>283.93782383419688</v>
      </c>
      <c r="F15" s="10">
        <f t="shared" si="2"/>
        <v>280.82901554404145</v>
      </c>
      <c r="G15" s="10">
        <f t="shared" si="2"/>
        <v>224.87046632124353</v>
      </c>
      <c r="H15" s="10">
        <f t="shared" si="2"/>
        <v>316.06217616580312</v>
      </c>
      <c r="I15" s="10">
        <f t="shared" si="2"/>
        <v>308.80829015544043</v>
      </c>
      <c r="J15" s="10">
        <f t="shared" si="2"/>
        <v>281.8652849740933</v>
      </c>
      <c r="K15" s="10">
        <f t="shared" si="2"/>
        <v>282.90155440414509</v>
      </c>
      <c r="L15" s="10">
        <f t="shared" si="2"/>
        <v>284.97409326424872</v>
      </c>
      <c r="M15" s="10">
        <f t="shared" si="2"/>
        <v>209.32642487046633</v>
      </c>
      <c r="N15" s="10">
        <f t="shared" si="2"/>
        <v>231.0880829015544</v>
      </c>
      <c r="O15" s="10">
        <f t="shared" si="3"/>
        <v>3299.4818652849749</v>
      </c>
      <c r="P15" s="10">
        <f t="shared" si="4"/>
        <v>274.95682210708122</v>
      </c>
      <c r="Q15" s="11"/>
    </row>
    <row r="16" spans="1:18">
      <c r="A16" t="s">
        <v>27</v>
      </c>
      <c r="B16" s="3" t="s">
        <v>25</v>
      </c>
      <c r="C16" s="10">
        <f t="shared" si="2"/>
        <v>54.922279792746117</v>
      </c>
      <c r="D16" s="10">
        <f t="shared" si="2"/>
        <v>36.269430051813472</v>
      </c>
      <c r="E16" s="10">
        <f t="shared" si="2"/>
        <v>42.487046632124354</v>
      </c>
      <c r="F16" s="10">
        <f t="shared" si="2"/>
        <v>22.797927461139896</v>
      </c>
      <c r="G16" s="10">
        <f t="shared" si="2"/>
        <v>40.414507772020727</v>
      </c>
      <c r="H16" s="10">
        <f t="shared" si="2"/>
        <v>40.414507772020727</v>
      </c>
      <c r="I16" s="10">
        <f t="shared" si="2"/>
        <v>43.523316062176164</v>
      </c>
      <c r="J16" s="10">
        <f t="shared" si="2"/>
        <v>48.704663212435236</v>
      </c>
      <c r="K16" s="10">
        <f t="shared" si="2"/>
        <v>56.994818652849744</v>
      </c>
      <c r="L16" s="10">
        <f t="shared" si="2"/>
        <v>58.031088082901555</v>
      </c>
      <c r="M16" s="10">
        <f t="shared" si="2"/>
        <v>46.632124352331608</v>
      </c>
      <c r="N16" s="10">
        <f t="shared" si="2"/>
        <v>58.031088082901555</v>
      </c>
      <c r="O16" s="10">
        <f t="shared" si="3"/>
        <v>549.2227979274611</v>
      </c>
      <c r="P16" s="10">
        <f t="shared" si="4"/>
        <v>45.768566493955092</v>
      </c>
      <c r="Q16" s="11"/>
    </row>
    <row r="17" spans="1:18">
      <c r="A17" t="s">
        <v>28</v>
      </c>
      <c r="B17" s="3" t="s">
        <v>25</v>
      </c>
      <c r="C17" s="10">
        <f t="shared" si="2"/>
        <v>31.624702590673575</v>
      </c>
      <c r="D17" s="10">
        <f t="shared" si="2"/>
        <v>32.236106735751299</v>
      </c>
      <c r="E17" s="10">
        <f t="shared" si="2"/>
        <v>27.829444559585493</v>
      </c>
      <c r="F17" s="10">
        <f t="shared" si="2"/>
        <v>25.484128497409326</v>
      </c>
      <c r="G17" s="10">
        <f t="shared" si="2"/>
        <v>22.989268393782382</v>
      </c>
      <c r="H17" s="10">
        <f t="shared" si="2"/>
        <v>37.040146113989636</v>
      </c>
      <c r="I17" s="10">
        <f t="shared" si="2"/>
        <v>35.361267357512958</v>
      </c>
      <c r="J17" s="10">
        <f t="shared" si="2"/>
        <v>30.200661139896376</v>
      </c>
      <c r="K17" s="10">
        <f t="shared" si="2"/>
        <v>23.304054922279796</v>
      </c>
      <c r="L17" s="10">
        <f t="shared" si="2"/>
        <v>23.37958756476684</v>
      </c>
      <c r="M17" s="10">
        <f t="shared" si="2"/>
        <v>31.179810362694305</v>
      </c>
      <c r="N17" s="10">
        <f t="shared" si="2"/>
        <v>29.636459067357514</v>
      </c>
      <c r="O17" s="10">
        <f t="shared" si="3"/>
        <v>350.2656373056995</v>
      </c>
      <c r="P17" s="10">
        <f t="shared" si="4"/>
        <v>29.18880310880829</v>
      </c>
      <c r="Q17" s="11"/>
    </row>
    <row r="18" spans="1:18">
      <c r="A18" t="s">
        <v>29</v>
      </c>
      <c r="B18" s="3" t="s">
        <v>30</v>
      </c>
      <c r="C18" s="10">
        <f>(+C63-C85-C88)/(1-$B$5)</f>
        <v>39.673341968911913</v>
      </c>
      <c r="D18" s="10">
        <f t="shared" ref="D18:M18" si="5">(+D63-D85-D88)/(1-$B$5)</f>
        <v>42.570549222797929</v>
      </c>
      <c r="E18" s="10">
        <f t="shared" si="5"/>
        <v>25.126751295336788</v>
      </c>
      <c r="F18" s="10">
        <f t="shared" si="5"/>
        <v>21.267051813471504</v>
      </c>
      <c r="G18" s="10">
        <f t="shared" si="5"/>
        <v>16.044507772020729</v>
      </c>
      <c r="H18" s="10">
        <f t="shared" si="5"/>
        <v>40.694849740932654</v>
      </c>
      <c r="I18" s="10">
        <f t="shared" si="5"/>
        <v>34.131119170984455</v>
      </c>
      <c r="J18" s="10">
        <f t="shared" si="5"/>
        <v>26.257062176165803</v>
      </c>
      <c r="K18" s="10">
        <f t="shared" si="5"/>
        <v>26.05095336787565</v>
      </c>
      <c r="L18" s="10">
        <f t="shared" si="5"/>
        <v>23.6089378238342</v>
      </c>
      <c r="M18" s="10">
        <f t="shared" si="5"/>
        <v>39.928347150259071</v>
      </c>
      <c r="N18" s="10">
        <f>(+N63-N85-N88)/(1-$B$5)</f>
        <v>32.378430051813474</v>
      </c>
      <c r="O18" s="10">
        <f t="shared" si="3"/>
        <v>367.7319015544042</v>
      </c>
      <c r="P18" s="10">
        <f t="shared" si="4"/>
        <v>30.644325129533684</v>
      </c>
      <c r="Q18" s="11"/>
    </row>
    <row r="19" spans="1:18">
      <c r="A19" t="s">
        <v>31</v>
      </c>
      <c r="B19" s="3" t="s">
        <v>25</v>
      </c>
      <c r="C19" s="10">
        <f t="shared" ref="C19:N22" si="6">+C64/(1-$B$5)</f>
        <v>5.9730569948186529</v>
      </c>
      <c r="D19" s="10">
        <f t="shared" si="6"/>
        <v>6.0725388601036272</v>
      </c>
      <c r="E19" s="10">
        <f t="shared" si="6"/>
        <v>4.7917098445595849</v>
      </c>
      <c r="F19" s="10">
        <f t="shared" si="6"/>
        <v>4.3585492227979277</v>
      </c>
      <c r="G19" s="10">
        <f t="shared" si="6"/>
        <v>4.4383419689119172</v>
      </c>
      <c r="H19" s="10">
        <f t="shared" si="6"/>
        <v>6.4384901554404141</v>
      </c>
      <c r="I19" s="10">
        <f t="shared" si="6"/>
        <v>0</v>
      </c>
      <c r="J19" s="10">
        <f t="shared" si="6"/>
        <v>0</v>
      </c>
      <c r="K19" s="10">
        <f t="shared" si="6"/>
        <v>0</v>
      </c>
      <c r="L19" s="10">
        <f t="shared" si="6"/>
        <v>0</v>
      </c>
      <c r="M19" s="10">
        <f t="shared" si="6"/>
        <v>0</v>
      </c>
      <c r="N19" s="10">
        <f t="shared" si="6"/>
        <v>0</v>
      </c>
      <c r="O19" s="10">
        <f t="shared" si="3"/>
        <v>32.072687046632126</v>
      </c>
      <c r="P19" s="10">
        <f t="shared" si="4"/>
        <v>2.6727239205526772</v>
      </c>
      <c r="Q19" s="11"/>
    </row>
    <row r="20" spans="1:18">
      <c r="A20" t="s">
        <v>32</v>
      </c>
      <c r="B20" s="3"/>
      <c r="C20" s="10">
        <f t="shared" si="6"/>
        <v>42.382129533678757</v>
      </c>
      <c r="D20" s="10">
        <f t="shared" si="6"/>
        <v>39.200176165803107</v>
      </c>
      <c r="E20" s="10">
        <f t="shared" si="6"/>
        <v>33.229709844559586</v>
      </c>
      <c r="F20" s="10">
        <f t="shared" si="6"/>
        <v>32.28579792746114</v>
      </c>
      <c r="G20" s="10">
        <f t="shared" si="6"/>
        <v>26.123642487046634</v>
      </c>
      <c r="H20" s="10">
        <f t="shared" si="6"/>
        <v>20.186564766839378</v>
      </c>
      <c r="I20" s="10">
        <f t="shared" si="6"/>
        <v>33.96047668393782</v>
      </c>
      <c r="J20" s="10">
        <f t="shared" si="6"/>
        <v>33.862709844559589</v>
      </c>
      <c r="K20" s="10">
        <f t="shared" si="6"/>
        <v>24.261202072538861</v>
      </c>
      <c r="L20" s="10">
        <f t="shared" si="6"/>
        <v>24.291792746113988</v>
      </c>
      <c r="M20" s="10">
        <f t="shared" si="6"/>
        <v>38.340834196891194</v>
      </c>
      <c r="N20" s="10">
        <f t="shared" si="6"/>
        <v>33.560751295336786</v>
      </c>
      <c r="O20" s="10">
        <f t="shared" si="3"/>
        <v>381.68578756476688</v>
      </c>
      <c r="P20" s="10">
        <f t="shared" si="4"/>
        <v>31.807148963730572</v>
      </c>
      <c r="Q20" s="11"/>
    </row>
    <row r="21" spans="1:18">
      <c r="A21" t="s">
        <v>33</v>
      </c>
      <c r="B21" s="3"/>
      <c r="C21" s="10">
        <f t="shared" si="6"/>
        <v>3.6748124352331604</v>
      </c>
      <c r="D21" s="10">
        <f t="shared" si="6"/>
        <v>3.6845989637305703</v>
      </c>
      <c r="E21" s="10">
        <f t="shared" si="6"/>
        <v>3.1047253886010364</v>
      </c>
      <c r="F21" s="10">
        <f t="shared" si="6"/>
        <v>2.9801212435233162</v>
      </c>
      <c r="G21" s="10">
        <f t="shared" si="6"/>
        <v>2.457156476683938</v>
      </c>
      <c r="H21" s="10">
        <f t="shared" si="6"/>
        <v>3.1805253886010365</v>
      </c>
      <c r="I21" s="10">
        <f t="shared" si="6"/>
        <v>3.2539544041450776</v>
      </c>
      <c r="J21" s="10">
        <f t="shared" si="6"/>
        <v>3.1094103626943004</v>
      </c>
      <c r="K21" s="10">
        <f t="shared" si="6"/>
        <v>2.4847098445595854</v>
      </c>
      <c r="L21" s="10">
        <f t="shared" si="6"/>
        <v>2.6024155440414511</v>
      </c>
      <c r="M21" s="10">
        <f t="shared" si="6"/>
        <v>3.3151274611398969</v>
      </c>
      <c r="N21" s="10">
        <f t="shared" si="6"/>
        <v>3.2925461139896375</v>
      </c>
      <c r="O21" s="10">
        <f t="shared" si="3"/>
        <v>37.140103626943009</v>
      </c>
      <c r="P21" s="10">
        <f t="shared" si="4"/>
        <v>3.095008635578584</v>
      </c>
      <c r="Q21" s="11"/>
    </row>
    <row r="22" spans="1:18">
      <c r="A22" t="s">
        <v>34</v>
      </c>
      <c r="B22" s="3"/>
      <c r="C22" s="10">
        <f>+C67/(1-$B$5)</f>
        <v>0</v>
      </c>
      <c r="D22" s="10">
        <f t="shared" si="6"/>
        <v>0</v>
      </c>
      <c r="E22" s="10">
        <f t="shared" si="6"/>
        <v>0</v>
      </c>
      <c r="F22" s="10">
        <f t="shared" si="6"/>
        <v>0</v>
      </c>
      <c r="G22" s="10">
        <f t="shared" si="6"/>
        <v>0</v>
      </c>
      <c r="H22" s="10">
        <f t="shared" si="6"/>
        <v>0</v>
      </c>
      <c r="I22" s="10">
        <f t="shared" si="6"/>
        <v>35.804145077720207</v>
      </c>
      <c r="J22" s="10">
        <f t="shared" si="6"/>
        <v>34.122279792746113</v>
      </c>
      <c r="K22" s="10">
        <f t="shared" si="6"/>
        <v>31.345077720207257</v>
      </c>
      <c r="L22" s="10">
        <f t="shared" si="6"/>
        <v>33.197927461139898</v>
      </c>
      <c r="M22" s="10">
        <f t="shared" si="6"/>
        <v>51.806217616580312</v>
      </c>
      <c r="N22" s="10">
        <f t="shared" si="6"/>
        <v>52.61036269430052</v>
      </c>
      <c r="O22" s="10">
        <f t="shared" si="3"/>
        <v>238.88601036269432</v>
      </c>
      <c r="P22" s="10">
        <f t="shared" si="4"/>
        <v>19.907167530224527</v>
      </c>
      <c r="Q22" s="11"/>
    </row>
    <row r="23" spans="1:18">
      <c r="A23" s="2" t="s">
        <v>35</v>
      </c>
      <c r="B23" s="3"/>
      <c r="C23" s="10">
        <f>SUM(C14:C22)</f>
        <v>518.01641865284978</v>
      </c>
      <c r="D23" s="10">
        <f t="shared" ref="D23:N23" si="7">SUM(D14:D22)</f>
        <v>503.66730673575137</v>
      </c>
      <c r="E23" s="10">
        <f t="shared" si="7"/>
        <v>462.81005906735749</v>
      </c>
      <c r="F23" s="10">
        <f t="shared" si="7"/>
        <v>431.25323834196894</v>
      </c>
      <c r="G23" s="10">
        <f t="shared" si="7"/>
        <v>389.15857305699484</v>
      </c>
      <c r="H23" s="10">
        <f t="shared" si="7"/>
        <v>528.53866943005187</v>
      </c>
      <c r="I23" s="10">
        <f t="shared" si="7"/>
        <v>557.51894196891203</v>
      </c>
      <c r="J23" s="10">
        <f t="shared" si="7"/>
        <v>522.1046663212436</v>
      </c>
      <c r="K23" s="10">
        <f t="shared" si="7"/>
        <v>497.84088290155444</v>
      </c>
      <c r="L23" s="10">
        <f t="shared" si="7"/>
        <v>493.62312331606216</v>
      </c>
      <c r="M23" s="10">
        <f t="shared" si="7"/>
        <v>466.18306632124359</v>
      </c>
      <c r="N23" s="10">
        <f t="shared" si="7"/>
        <v>487.24176165803112</v>
      </c>
      <c r="O23" s="10">
        <f>SUM(C23:N23)</f>
        <v>5857.9567077720221</v>
      </c>
      <c r="P23" s="10">
        <f>AVERAGE(C23:N23)</f>
        <v>488.16305898100183</v>
      </c>
      <c r="Q23" s="11">
        <f>+P23/$P$41</f>
        <v>0.20333262694259849</v>
      </c>
      <c r="R23" t="s">
        <v>36</v>
      </c>
    </row>
    <row r="24" spans="1:18">
      <c r="B24" s="3"/>
      <c r="C24" s="10"/>
      <c r="D24" s="10"/>
      <c r="E24" s="10"/>
      <c r="F24" s="10"/>
      <c r="G24" s="10"/>
      <c r="H24" s="10"/>
      <c r="I24" s="10"/>
      <c r="J24" s="10"/>
      <c r="K24" s="10"/>
      <c r="L24" s="10"/>
      <c r="M24" s="10"/>
      <c r="N24" s="10"/>
      <c r="O24" s="10"/>
      <c r="P24" s="10"/>
      <c r="Q24" s="11"/>
    </row>
    <row r="25" spans="1:18">
      <c r="A25" s="2" t="s">
        <v>37</v>
      </c>
      <c r="B25" s="3"/>
      <c r="C25" s="10"/>
      <c r="D25" s="10"/>
      <c r="E25" s="10"/>
      <c r="F25" s="10"/>
      <c r="G25" s="10"/>
      <c r="H25" s="10"/>
      <c r="I25" s="10"/>
      <c r="J25" s="10"/>
      <c r="K25" s="10"/>
      <c r="L25" s="10"/>
      <c r="M25" s="10"/>
      <c r="N25" s="10"/>
      <c r="O25" s="10"/>
      <c r="P25" s="10"/>
      <c r="Q25" s="11"/>
    </row>
    <row r="26" spans="1:18">
      <c r="A26" t="s">
        <v>38</v>
      </c>
      <c r="B26" s="3"/>
      <c r="C26" s="10">
        <f t="shared" ref="C26:N28" si="8">+C70/(1-$B$5)</f>
        <v>0</v>
      </c>
      <c r="D26" s="10">
        <f t="shared" si="8"/>
        <v>0</v>
      </c>
      <c r="E26" s="10">
        <f t="shared" si="8"/>
        <v>0</v>
      </c>
      <c r="F26" s="10">
        <f t="shared" si="8"/>
        <v>0</v>
      </c>
      <c r="G26" s="10">
        <f t="shared" si="8"/>
        <v>0</v>
      </c>
      <c r="H26" s="10">
        <f t="shared" si="8"/>
        <v>0</v>
      </c>
      <c r="I26" s="10">
        <f t="shared" si="8"/>
        <v>0</v>
      </c>
      <c r="J26" s="10">
        <f t="shared" si="8"/>
        <v>0</v>
      </c>
      <c r="K26" s="10">
        <f t="shared" si="8"/>
        <v>0</v>
      </c>
      <c r="L26" s="10">
        <f t="shared" si="8"/>
        <v>0</v>
      </c>
      <c r="M26" s="10">
        <f t="shared" si="8"/>
        <v>0</v>
      </c>
      <c r="N26" s="10">
        <f t="shared" si="8"/>
        <v>0</v>
      </c>
      <c r="O26" s="10">
        <f>SUM(C26:N26)</f>
        <v>0</v>
      </c>
      <c r="P26" s="10">
        <f>AVERAGE(C26:N26)</f>
        <v>0</v>
      </c>
      <c r="Q26" s="11"/>
      <c r="R26" t="s">
        <v>39</v>
      </c>
    </row>
    <row r="27" spans="1:18">
      <c r="A27" t="s">
        <v>40</v>
      </c>
      <c r="B27" s="3"/>
      <c r="C27" s="10">
        <f t="shared" si="8"/>
        <v>209.32642487046633</v>
      </c>
      <c r="D27" s="10">
        <f t="shared" si="8"/>
        <v>189.63730569948189</v>
      </c>
      <c r="E27" s="10">
        <f t="shared" si="8"/>
        <v>137.8238341968912</v>
      </c>
      <c r="F27" s="10">
        <f t="shared" si="8"/>
        <v>128.32497409326425</v>
      </c>
      <c r="G27" s="10">
        <f t="shared" si="8"/>
        <v>141.93197927461139</v>
      </c>
      <c r="H27" s="10">
        <f t="shared" si="8"/>
        <v>165.64518134715027</v>
      </c>
      <c r="I27" s="10">
        <f t="shared" si="8"/>
        <v>164.07917098445597</v>
      </c>
      <c r="J27" s="10">
        <f t="shared" si="8"/>
        <v>164.83481865284975</v>
      </c>
      <c r="K27" s="10">
        <f t="shared" si="8"/>
        <v>120.18735751295337</v>
      </c>
      <c r="L27" s="10">
        <f t="shared" si="8"/>
        <v>75.252227979274608</v>
      </c>
      <c r="M27" s="10">
        <f t="shared" si="8"/>
        <v>217.49720207253887</v>
      </c>
      <c r="N27" s="10">
        <f t="shared" si="8"/>
        <v>195.42217616580311</v>
      </c>
      <c r="O27" s="10">
        <f>SUM(C27:N27)</f>
        <v>1909.9626528497408</v>
      </c>
      <c r="P27" s="10">
        <f>AVERAGE(C27:N27)</f>
        <v>159.16355440414506</v>
      </c>
      <c r="Q27" s="11"/>
      <c r="R27" t="s">
        <v>41</v>
      </c>
    </row>
    <row r="28" spans="1:18">
      <c r="A28" t="s">
        <v>42</v>
      </c>
      <c r="B28" s="3"/>
      <c r="C28" s="10">
        <f t="shared" si="8"/>
        <v>5.5958549222797929E-2</v>
      </c>
      <c r="D28" s="10">
        <f t="shared" si="8"/>
        <v>0.40663212435233165</v>
      </c>
      <c r="E28" s="10">
        <f t="shared" si="8"/>
        <v>0.45139896373056992</v>
      </c>
      <c r="F28" s="10">
        <f t="shared" si="8"/>
        <v>1.2087046632124354</v>
      </c>
      <c r="G28" s="10">
        <f t="shared" si="8"/>
        <v>3.6932642487046634E-2</v>
      </c>
      <c r="H28" s="10">
        <f t="shared" si="8"/>
        <v>6.3755440414507776</v>
      </c>
      <c r="I28" s="10">
        <f t="shared" si="8"/>
        <v>6.9052849740932638</v>
      </c>
      <c r="J28" s="10">
        <f t="shared" si="8"/>
        <v>8.2221761658031092</v>
      </c>
      <c r="K28" s="10">
        <f t="shared" si="8"/>
        <v>6.2375129533678759</v>
      </c>
      <c r="L28" s="10">
        <f t="shared" si="8"/>
        <v>0.39544041450777201</v>
      </c>
      <c r="M28" s="10">
        <f>+M72/(1-$B$5)</f>
        <v>0.11937823834196891</v>
      </c>
      <c r="N28" s="10">
        <f t="shared" si="8"/>
        <v>0.43274611398963736</v>
      </c>
      <c r="O28" s="10">
        <f>SUM(C28:N28)</f>
        <v>30.847709844559585</v>
      </c>
      <c r="P28" s="10">
        <f>AVERAGE(C28:N28)</f>
        <v>2.5706424870466322</v>
      </c>
      <c r="Q28" s="11"/>
      <c r="R28" t="s">
        <v>43</v>
      </c>
    </row>
    <row r="29" spans="1:18">
      <c r="A29" s="2" t="s">
        <v>44</v>
      </c>
      <c r="C29" s="10">
        <f>SUM(C26:C28)</f>
        <v>209.38238341968912</v>
      </c>
      <c r="D29" s="10">
        <f t="shared" ref="D29:K29" si="9">SUM(D26:D28)</f>
        <v>190.04393782383423</v>
      </c>
      <c r="E29" s="10">
        <f t="shared" si="9"/>
        <v>138.27523316062178</v>
      </c>
      <c r="F29" s="10">
        <f t="shared" si="9"/>
        <v>129.53367875647669</v>
      </c>
      <c r="G29" s="10">
        <f t="shared" si="9"/>
        <v>141.96891191709844</v>
      </c>
      <c r="H29" s="10">
        <f t="shared" si="9"/>
        <v>172.02072538860105</v>
      </c>
      <c r="I29" s="10">
        <f t="shared" si="9"/>
        <v>170.98445595854923</v>
      </c>
      <c r="J29" s="10">
        <f>SUM(J26:J28)</f>
        <v>173.05699481865287</v>
      </c>
      <c r="K29" s="10">
        <f t="shared" si="9"/>
        <v>126.42487046632124</v>
      </c>
      <c r="L29" s="10">
        <f>SUM(L26:L28)</f>
        <v>75.647668393782382</v>
      </c>
      <c r="M29" s="10">
        <f>SUM(M26:M28)</f>
        <v>217.61658031088083</v>
      </c>
      <c r="N29" s="10">
        <f>SUM(N26:N28)</f>
        <v>195.85492227979276</v>
      </c>
      <c r="O29" s="10">
        <f>SUM(C29:N29)</f>
        <v>1940.8103626943007</v>
      </c>
      <c r="P29" s="10">
        <f>AVERAGE(C29:N29)</f>
        <v>161.73419689119171</v>
      </c>
      <c r="Q29" s="11">
        <f>+P29/$P$41</f>
        <v>6.7366504931741053E-2</v>
      </c>
      <c r="R29" t="s">
        <v>45</v>
      </c>
    </row>
    <row r="30" spans="1:18">
      <c r="K30" s="10"/>
      <c r="L30" s="10"/>
      <c r="M30" s="10"/>
      <c r="N30" s="10"/>
      <c r="O30" s="10"/>
      <c r="P30" s="10"/>
      <c r="Q30" s="11"/>
    </row>
    <row r="31" spans="1:18">
      <c r="A31" s="2" t="s">
        <v>46</v>
      </c>
      <c r="B31" t="s">
        <v>47</v>
      </c>
      <c r="K31" s="10"/>
      <c r="L31" s="10"/>
      <c r="M31" s="10"/>
      <c r="N31" s="10"/>
      <c r="O31" s="10"/>
      <c r="P31" s="10"/>
      <c r="Q31" s="11"/>
    </row>
    <row r="32" spans="1:18">
      <c r="A32" t="s">
        <v>48</v>
      </c>
      <c r="B32">
        <v>71452501</v>
      </c>
      <c r="C32" s="10">
        <f>+C75/(1-$B$5)</f>
        <v>62.176165803108809</v>
      </c>
      <c r="D32" s="10">
        <f t="shared" ref="D32:N32" si="10">+D75/(1-$B$5)</f>
        <v>62.176165803108809</v>
      </c>
      <c r="E32" s="10">
        <f t="shared" si="10"/>
        <v>62.176165803108809</v>
      </c>
      <c r="F32" s="10">
        <f t="shared" si="10"/>
        <v>62.176165803108809</v>
      </c>
      <c r="G32" s="10">
        <f t="shared" si="10"/>
        <v>62.176165803108809</v>
      </c>
      <c r="H32" s="10">
        <f t="shared" si="10"/>
        <v>62.176165803108809</v>
      </c>
      <c r="I32" s="10">
        <f t="shared" si="10"/>
        <v>62.176165803108809</v>
      </c>
      <c r="J32" s="10">
        <f t="shared" si="10"/>
        <v>62.176165803108809</v>
      </c>
      <c r="K32" s="10">
        <f t="shared" si="10"/>
        <v>62.176165803108809</v>
      </c>
      <c r="L32" s="10">
        <f t="shared" si="10"/>
        <v>62.176165803108809</v>
      </c>
      <c r="M32" s="10">
        <f t="shared" si="10"/>
        <v>62.176165803108809</v>
      </c>
      <c r="N32" s="10">
        <f t="shared" si="10"/>
        <v>62.176165803108809</v>
      </c>
      <c r="O32" s="10">
        <f t="shared" ref="O32:O38" si="11">SUM(C32:N32)</f>
        <v>746.11398963730574</v>
      </c>
      <c r="P32" s="10">
        <f t="shared" ref="P32:P38" si="12">AVERAGE(C32:N32)</f>
        <v>62.176165803108809</v>
      </c>
      <c r="Q32" s="11"/>
    </row>
    <row r="33" spans="1:18">
      <c r="A33" t="s">
        <v>49</v>
      </c>
      <c r="B33">
        <v>71674788</v>
      </c>
      <c r="C33" s="10">
        <f t="shared" ref="C33:N38" si="13">+C76/(1-$B$5)</f>
        <v>0</v>
      </c>
      <c r="D33" s="10">
        <f t="shared" si="13"/>
        <v>0</v>
      </c>
      <c r="E33" s="10">
        <f t="shared" si="13"/>
        <v>0</v>
      </c>
      <c r="F33" s="10">
        <f t="shared" si="13"/>
        <v>0</v>
      </c>
      <c r="G33" s="10">
        <f t="shared" si="13"/>
        <v>0</v>
      </c>
      <c r="H33" s="10">
        <f t="shared" si="13"/>
        <v>0</v>
      </c>
      <c r="I33" s="10">
        <f t="shared" si="13"/>
        <v>0</v>
      </c>
      <c r="J33" s="10">
        <f t="shared" si="13"/>
        <v>0</v>
      </c>
      <c r="K33" s="10">
        <f t="shared" si="13"/>
        <v>0</v>
      </c>
      <c r="L33" s="10">
        <f t="shared" si="13"/>
        <v>0</v>
      </c>
      <c r="M33" s="10">
        <f t="shared" si="13"/>
        <v>0</v>
      </c>
      <c r="N33" s="10">
        <f t="shared" si="13"/>
        <v>0</v>
      </c>
      <c r="O33" s="10">
        <f t="shared" si="11"/>
        <v>0</v>
      </c>
      <c r="P33" s="10">
        <f t="shared" si="12"/>
        <v>0</v>
      </c>
      <c r="Q33" s="11"/>
    </row>
    <row r="34" spans="1:18">
      <c r="A34" t="s">
        <v>50</v>
      </c>
      <c r="B34">
        <v>71639149</v>
      </c>
      <c r="C34" s="10">
        <f t="shared" si="13"/>
        <v>93.264248704663217</v>
      </c>
      <c r="D34" s="10">
        <f t="shared" si="13"/>
        <v>93.264248704663217</v>
      </c>
      <c r="E34" s="10">
        <f t="shared" si="13"/>
        <v>93.264248704663217</v>
      </c>
      <c r="F34" s="10">
        <f t="shared" si="13"/>
        <v>93.264248704663217</v>
      </c>
      <c r="G34" s="10">
        <f t="shared" si="13"/>
        <v>93.264248704663217</v>
      </c>
      <c r="H34" s="10">
        <f t="shared" si="13"/>
        <v>93.264248704663217</v>
      </c>
      <c r="I34" s="10">
        <f t="shared" si="13"/>
        <v>93.264248704663217</v>
      </c>
      <c r="J34" s="10">
        <f t="shared" si="13"/>
        <v>93.264248704663217</v>
      </c>
      <c r="K34" s="10">
        <f t="shared" si="13"/>
        <v>93.264248704663217</v>
      </c>
      <c r="L34" s="10">
        <f t="shared" si="13"/>
        <v>93.264248704663217</v>
      </c>
      <c r="M34" s="10">
        <f t="shared" si="13"/>
        <v>93.264248704663217</v>
      </c>
      <c r="N34" s="10">
        <f t="shared" si="13"/>
        <v>93.264248704663217</v>
      </c>
      <c r="O34" s="10">
        <f t="shared" si="11"/>
        <v>1119.1709844559589</v>
      </c>
      <c r="P34" s="10">
        <f t="shared" si="12"/>
        <v>93.264248704663245</v>
      </c>
      <c r="Q34" s="11"/>
    </row>
    <row r="35" spans="1:18">
      <c r="A35" t="s">
        <v>51</v>
      </c>
      <c r="B35">
        <v>70353428</v>
      </c>
      <c r="C35" s="10">
        <f t="shared" si="13"/>
        <v>107.7720207253886</v>
      </c>
      <c r="D35" s="10">
        <f t="shared" si="13"/>
        <v>107.7720207253886</v>
      </c>
      <c r="E35" s="10">
        <f t="shared" si="13"/>
        <v>107.7720207253886</v>
      </c>
      <c r="F35" s="10">
        <f t="shared" si="13"/>
        <v>107.7720207253886</v>
      </c>
      <c r="G35" s="10">
        <f t="shared" si="13"/>
        <v>107.7720207253886</v>
      </c>
      <c r="H35" s="10">
        <f t="shared" si="13"/>
        <v>107.7720207253886</v>
      </c>
      <c r="I35" s="10">
        <f t="shared" si="13"/>
        <v>107.7720207253886</v>
      </c>
      <c r="J35" s="10">
        <f t="shared" si="13"/>
        <v>107.7720207253886</v>
      </c>
      <c r="K35" s="10">
        <f t="shared" si="13"/>
        <v>107.7720207253886</v>
      </c>
      <c r="L35" s="10">
        <f t="shared" si="13"/>
        <v>107.7720207253886</v>
      </c>
      <c r="M35" s="10">
        <f t="shared" si="13"/>
        <v>107.7720207253886</v>
      </c>
      <c r="N35" s="10">
        <f t="shared" si="13"/>
        <v>107.7720207253886</v>
      </c>
      <c r="O35" s="10">
        <f t="shared" si="11"/>
        <v>1293.2642487046633</v>
      </c>
      <c r="P35" s="10">
        <f t="shared" si="12"/>
        <v>107.7720207253886</v>
      </c>
      <c r="Q35" s="11"/>
    </row>
    <row r="36" spans="1:18" s="3" customFormat="1">
      <c r="A36" s="3" t="s">
        <v>52</v>
      </c>
      <c r="C36" s="12">
        <f t="shared" si="13"/>
        <v>0</v>
      </c>
      <c r="D36" s="12">
        <f t="shared" si="13"/>
        <v>0</v>
      </c>
      <c r="E36" s="12">
        <f t="shared" si="13"/>
        <v>0</v>
      </c>
      <c r="F36" s="12">
        <f t="shared" si="13"/>
        <v>0</v>
      </c>
      <c r="G36" s="12">
        <f t="shared" si="13"/>
        <v>0</v>
      </c>
      <c r="H36" s="12">
        <f t="shared" si="13"/>
        <v>0</v>
      </c>
      <c r="I36" s="12">
        <f t="shared" si="13"/>
        <v>0</v>
      </c>
      <c r="J36" s="12">
        <f t="shared" si="13"/>
        <v>0</v>
      </c>
      <c r="K36" s="12">
        <f t="shared" si="13"/>
        <v>0</v>
      </c>
      <c r="L36" s="12">
        <f t="shared" si="13"/>
        <v>0</v>
      </c>
      <c r="M36" s="12">
        <f t="shared" si="13"/>
        <v>0</v>
      </c>
      <c r="N36" s="12">
        <f t="shared" si="13"/>
        <v>0</v>
      </c>
      <c r="O36" s="12">
        <f t="shared" si="11"/>
        <v>0</v>
      </c>
      <c r="P36" s="12">
        <f t="shared" si="12"/>
        <v>0</v>
      </c>
      <c r="Q36" s="13"/>
    </row>
    <row r="37" spans="1:18">
      <c r="A37" s="3" t="s">
        <v>38</v>
      </c>
      <c r="C37" s="10">
        <f t="shared" si="13"/>
        <v>20.725388601036268</v>
      </c>
      <c r="D37" s="10">
        <f t="shared" si="13"/>
        <v>20.725388601036268</v>
      </c>
      <c r="E37" s="10">
        <f t="shared" si="13"/>
        <v>20.725388601036268</v>
      </c>
      <c r="F37" s="10">
        <f t="shared" si="13"/>
        <v>20.725388601036268</v>
      </c>
      <c r="G37" s="10">
        <f t="shared" si="13"/>
        <v>20.725388601036268</v>
      </c>
      <c r="H37" s="10">
        <f t="shared" si="13"/>
        <v>20.725388601036268</v>
      </c>
      <c r="I37" s="10">
        <f t="shared" si="13"/>
        <v>20.725388601036268</v>
      </c>
      <c r="J37" s="10">
        <f t="shared" si="13"/>
        <v>20.725388601036268</v>
      </c>
      <c r="K37" s="10">
        <f t="shared" si="13"/>
        <v>20.725388601036268</v>
      </c>
      <c r="L37" s="10">
        <f t="shared" si="13"/>
        <v>20.725388601036268</v>
      </c>
      <c r="M37" s="10">
        <f t="shared" si="13"/>
        <v>20.725388601036268</v>
      </c>
      <c r="N37" s="10">
        <f t="shared" si="13"/>
        <v>20.725388601036268</v>
      </c>
      <c r="O37" s="10">
        <f t="shared" si="11"/>
        <v>248.70466321243518</v>
      </c>
      <c r="P37" s="10">
        <f t="shared" si="12"/>
        <v>20.725388601036265</v>
      </c>
      <c r="Q37" s="11"/>
    </row>
    <row r="38" spans="1:18">
      <c r="A38" t="s">
        <v>53</v>
      </c>
      <c r="C38" s="10">
        <f t="shared" si="13"/>
        <v>0</v>
      </c>
      <c r="D38" s="10">
        <f t="shared" si="13"/>
        <v>0</v>
      </c>
      <c r="E38" s="10">
        <f t="shared" si="13"/>
        <v>0</v>
      </c>
      <c r="F38" s="10">
        <f t="shared" si="13"/>
        <v>0</v>
      </c>
      <c r="G38" s="10">
        <f t="shared" si="13"/>
        <v>0</v>
      </c>
      <c r="H38" s="10">
        <f t="shared" si="13"/>
        <v>0</v>
      </c>
      <c r="I38" s="10">
        <f t="shared" si="13"/>
        <v>0</v>
      </c>
      <c r="J38" s="10">
        <f t="shared" si="13"/>
        <v>0</v>
      </c>
      <c r="K38" s="10">
        <f t="shared" si="13"/>
        <v>0</v>
      </c>
      <c r="L38" s="10">
        <f t="shared" si="13"/>
        <v>0</v>
      </c>
      <c r="M38" s="10">
        <f t="shared" si="13"/>
        <v>0</v>
      </c>
      <c r="N38" s="10">
        <f t="shared" si="13"/>
        <v>0</v>
      </c>
      <c r="O38" s="10">
        <f t="shared" si="11"/>
        <v>0</v>
      </c>
      <c r="P38" s="10">
        <f t="shared" si="12"/>
        <v>0</v>
      </c>
      <c r="Q38" s="11"/>
    </row>
    <row r="39" spans="1:18">
      <c r="A39" s="2" t="s">
        <v>54</v>
      </c>
      <c r="C39" s="10">
        <f t="shared" ref="C39:P39" si="14">SUM(C32:C38)</f>
        <v>283.93782383419693</v>
      </c>
      <c r="D39" s="10">
        <f t="shared" si="14"/>
        <v>283.93782383419693</v>
      </c>
      <c r="E39" s="10">
        <f t="shared" si="14"/>
        <v>283.93782383419693</v>
      </c>
      <c r="F39" s="10">
        <f t="shared" si="14"/>
        <v>283.93782383419693</v>
      </c>
      <c r="G39" s="10">
        <f t="shared" si="14"/>
        <v>283.93782383419693</v>
      </c>
      <c r="H39" s="10">
        <f t="shared" si="14"/>
        <v>283.93782383419693</v>
      </c>
      <c r="I39" s="10">
        <f t="shared" si="14"/>
        <v>283.93782383419693</v>
      </c>
      <c r="J39" s="10">
        <f t="shared" si="14"/>
        <v>283.93782383419693</v>
      </c>
      <c r="K39" s="10">
        <f t="shared" si="14"/>
        <v>283.93782383419693</v>
      </c>
      <c r="L39" s="10">
        <f t="shared" si="14"/>
        <v>283.93782383419693</v>
      </c>
      <c r="M39" s="10">
        <f t="shared" si="14"/>
        <v>283.93782383419693</v>
      </c>
      <c r="N39" s="10">
        <f t="shared" si="14"/>
        <v>283.93782383419693</v>
      </c>
      <c r="O39" s="10">
        <f t="shared" si="14"/>
        <v>3407.2538860103632</v>
      </c>
      <c r="P39" s="10">
        <f t="shared" si="14"/>
        <v>283.93782383419693</v>
      </c>
      <c r="Q39" s="11">
        <f>+P39/$P$41</f>
        <v>0.1182674980140578</v>
      </c>
      <c r="R39" t="s">
        <v>55</v>
      </c>
    </row>
    <row r="40" spans="1:18">
      <c r="K40" s="10"/>
      <c r="L40" s="10"/>
      <c r="M40" s="10"/>
      <c r="N40" s="10"/>
      <c r="O40" s="10"/>
      <c r="P40" s="10"/>
      <c r="Q40" s="11"/>
    </row>
    <row r="41" spans="1:18">
      <c r="A41" s="2" t="s">
        <v>56</v>
      </c>
      <c r="C41" s="10">
        <f t="shared" ref="C41:N41" si="15">+C11+C23+C29+C39</f>
        <v>2403.7416569067359</v>
      </c>
      <c r="D41" s="10">
        <f t="shared" si="15"/>
        <v>2369.1528303937826</v>
      </c>
      <c r="E41" s="10">
        <f>+E11+E23+E29+E39</f>
        <v>2080.1551950621761</v>
      </c>
      <c r="F41" s="10">
        <f t="shared" si="15"/>
        <v>1999.1202189326425</v>
      </c>
      <c r="G41" s="10">
        <f t="shared" si="15"/>
        <v>2116.9282028082903</v>
      </c>
      <c r="H41" s="10">
        <f t="shared" si="15"/>
        <v>2901.9443386528501</v>
      </c>
      <c r="I41" s="10">
        <f t="shared" si="15"/>
        <v>2923.5417957616582</v>
      </c>
      <c r="J41" s="10">
        <f t="shared" si="15"/>
        <v>2737.7608389740935</v>
      </c>
      <c r="K41" s="10">
        <f t="shared" si="15"/>
        <v>2480.666662202073</v>
      </c>
      <c r="L41" s="10">
        <f t="shared" si="15"/>
        <v>2159.9146595440416</v>
      </c>
      <c r="M41" s="10">
        <f t="shared" si="15"/>
        <v>2308.0075174663216</v>
      </c>
      <c r="N41" s="10">
        <f t="shared" si="15"/>
        <v>2328.789322772021</v>
      </c>
      <c r="O41" s="10">
        <f>SUM(C41:N41)</f>
        <v>28809.723239476683</v>
      </c>
      <c r="P41" s="10">
        <f>AVERAGE(C41:N41)</f>
        <v>2400.8102699563901</v>
      </c>
      <c r="Q41" s="11">
        <f>+Q11+Q23+Q29+Q39</f>
        <v>1.0000000000000002</v>
      </c>
    </row>
    <row r="42" spans="1:18">
      <c r="K42" s="10"/>
      <c r="L42" s="10"/>
      <c r="M42" s="10"/>
      <c r="N42" s="10"/>
      <c r="O42" s="10"/>
      <c r="P42" s="10"/>
      <c r="Q42" s="14"/>
    </row>
    <row r="43" spans="1:18">
      <c r="A43" s="2" t="s">
        <v>57</v>
      </c>
    </row>
    <row r="44" spans="1:18">
      <c r="A44" t="s">
        <v>58</v>
      </c>
      <c r="B44" t="s">
        <v>59</v>
      </c>
      <c r="C44" s="15">
        <v>100</v>
      </c>
      <c r="D44" s="15">
        <v>100</v>
      </c>
      <c r="E44" s="15">
        <v>100</v>
      </c>
      <c r="F44" s="15">
        <v>100</v>
      </c>
      <c r="G44" s="15">
        <v>100</v>
      </c>
      <c r="H44" s="15">
        <v>100</v>
      </c>
      <c r="I44" s="15">
        <v>100</v>
      </c>
      <c r="J44" s="15">
        <v>100</v>
      </c>
      <c r="K44" s="15">
        <v>100</v>
      </c>
      <c r="L44" s="15">
        <v>100</v>
      </c>
      <c r="M44" s="15">
        <v>100</v>
      </c>
      <c r="N44" s="15">
        <v>100</v>
      </c>
      <c r="O44" s="12">
        <f>SUM(C44:N44)</f>
        <v>1200</v>
      </c>
      <c r="P44" s="10">
        <f>AVERAGE(C44:N44)</f>
        <v>100</v>
      </c>
    </row>
    <row r="47" spans="1:18">
      <c r="A47" s="2" t="s">
        <v>60</v>
      </c>
    </row>
    <row r="48" spans="1:18">
      <c r="A48" s="3" t="s">
        <v>28</v>
      </c>
      <c r="B48" t="s">
        <v>25</v>
      </c>
      <c r="C48" s="10">
        <f t="shared" ref="C48:N50" si="16">+C17</f>
        <v>31.624702590673575</v>
      </c>
      <c r="D48" s="10">
        <f t="shared" si="16"/>
        <v>32.236106735751299</v>
      </c>
      <c r="E48" s="10">
        <f t="shared" si="16"/>
        <v>27.829444559585493</v>
      </c>
      <c r="F48" s="10">
        <f t="shared" si="16"/>
        <v>25.484128497409326</v>
      </c>
      <c r="G48" s="10">
        <f t="shared" si="16"/>
        <v>22.989268393782382</v>
      </c>
      <c r="H48" s="10">
        <f t="shared" si="16"/>
        <v>37.040146113989636</v>
      </c>
      <c r="I48" s="10">
        <f t="shared" si="16"/>
        <v>35.361267357512958</v>
      </c>
      <c r="J48" s="10">
        <f t="shared" si="16"/>
        <v>30.200661139896376</v>
      </c>
      <c r="K48" s="10">
        <f t="shared" si="16"/>
        <v>23.304054922279796</v>
      </c>
      <c r="L48" s="10">
        <f t="shared" si="16"/>
        <v>23.37958756476684</v>
      </c>
      <c r="M48" s="10">
        <f t="shared" si="16"/>
        <v>31.179810362694305</v>
      </c>
      <c r="N48" s="10">
        <f t="shared" si="16"/>
        <v>29.636459067357514</v>
      </c>
      <c r="O48" s="10">
        <f>SUM(C48:N48)</f>
        <v>350.2656373056995</v>
      </c>
      <c r="P48" s="10">
        <f>AVERAGE(C48:N48)</f>
        <v>29.18880310880829</v>
      </c>
    </row>
    <row r="49" spans="1:16">
      <c r="A49" t="s">
        <v>29</v>
      </c>
      <c r="C49" s="10">
        <f t="shared" si="16"/>
        <v>39.673341968911913</v>
      </c>
      <c r="D49" s="10">
        <f t="shared" si="16"/>
        <v>42.570549222797929</v>
      </c>
      <c r="E49" s="10">
        <f t="shared" si="16"/>
        <v>25.126751295336788</v>
      </c>
      <c r="F49" s="10">
        <f t="shared" si="16"/>
        <v>21.267051813471504</v>
      </c>
      <c r="G49" s="10">
        <f t="shared" si="16"/>
        <v>16.044507772020729</v>
      </c>
      <c r="H49" s="10">
        <f t="shared" si="16"/>
        <v>40.694849740932654</v>
      </c>
      <c r="I49" s="10">
        <f t="shared" si="16"/>
        <v>34.131119170984455</v>
      </c>
      <c r="J49" s="10">
        <f t="shared" si="16"/>
        <v>26.257062176165803</v>
      </c>
      <c r="K49" s="10">
        <f t="shared" si="16"/>
        <v>26.05095336787565</v>
      </c>
      <c r="L49" s="10">
        <f t="shared" si="16"/>
        <v>23.6089378238342</v>
      </c>
      <c r="M49" s="10">
        <f t="shared" si="16"/>
        <v>39.928347150259071</v>
      </c>
      <c r="N49" s="10">
        <f t="shared" si="16"/>
        <v>32.378430051813474</v>
      </c>
      <c r="O49" s="10">
        <f>SUM(C49:N49)</f>
        <v>367.7319015544042</v>
      </c>
      <c r="P49" s="10">
        <f>AVERAGE(C49:N49)</f>
        <v>30.644325129533684</v>
      </c>
    </row>
    <row r="50" spans="1:16">
      <c r="A50" t="s">
        <v>31</v>
      </c>
      <c r="B50" t="s">
        <v>25</v>
      </c>
      <c r="C50" s="10">
        <f t="shared" si="16"/>
        <v>5.9730569948186529</v>
      </c>
      <c r="D50" s="10">
        <f t="shared" si="16"/>
        <v>6.0725388601036272</v>
      </c>
      <c r="E50" s="10">
        <f t="shared" si="16"/>
        <v>4.7917098445595849</v>
      </c>
      <c r="F50" s="10">
        <f t="shared" si="16"/>
        <v>4.3585492227979277</v>
      </c>
      <c r="G50" s="10">
        <f t="shared" si="16"/>
        <v>4.4383419689119172</v>
      </c>
      <c r="H50" s="10">
        <f t="shared" si="16"/>
        <v>6.4384901554404141</v>
      </c>
      <c r="I50" s="10">
        <f t="shared" si="16"/>
        <v>0</v>
      </c>
      <c r="J50" s="10">
        <f t="shared" si="16"/>
        <v>0</v>
      </c>
      <c r="K50" s="10">
        <f t="shared" si="16"/>
        <v>0</v>
      </c>
      <c r="L50" s="10">
        <f t="shared" si="16"/>
        <v>0</v>
      </c>
      <c r="M50" s="10">
        <f t="shared" si="16"/>
        <v>0</v>
      </c>
      <c r="N50" s="10">
        <f t="shared" si="16"/>
        <v>0</v>
      </c>
      <c r="O50" s="10">
        <f>SUM(C50:N50)</f>
        <v>32.072687046632126</v>
      </c>
      <c r="P50" s="10">
        <f>AVERAGE(C50:N50)</f>
        <v>2.6727239205526772</v>
      </c>
    </row>
    <row r="52" spans="1:16">
      <c r="A52" s="2" t="s">
        <v>61</v>
      </c>
      <c r="C52" s="2" t="s">
        <v>62</v>
      </c>
      <c r="E52" s="2" t="s">
        <v>63</v>
      </c>
    </row>
    <row r="53" spans="1:16">
      <c r="A53" t="s">
        <v>64</v>
      </c>
      <c r="C53" s="10">
        <f>$N$23</f>
        <v>487.24176165803112</v>
      </c>
      <c r="D53" s="16">
        <f>+C53/$C$56</f>
        <v>0.50385147349147008</v>
      </c>
      <c r="E53" t="s">
        <v>65</v>
      </c>
    </row>
    <row r="54" spans="1:16">
      <c r="A54" t="s">
        <v>66</v>
      </c>
      <c r="C54" s="10">
        <f>$N$29</f>
        <v>195.85492227979276</v>
      </c>
      <c r="D54" s="16">
        <f>+C54/$C$56</f>
        <v>0.20253147194408674</v>
      </c>
      <c r="E54" t="s">
        <v>67</v>
      </c>
    </row>
    <row r="55" spans="1:16">
      <c r="A55" t="s">
        <v>68</v>
      </c>
      <c r="C55" s="10">
        <f>$N$39</f>
        <v>283.93782383419693</v>
      </c>
      <c r="D55" s="16">
        <f>+C55/$C$56</f>
        <v>0.29361705456444326</v>
      </c>
      <c r="E55" t="s">
        <v>69</v>
      </c>
    </row>
    <row r="56" spans="1:16">
      <c r="A56" s="2" t="s">
        <v>16</v>
      </c>
      <c r="C56" s="10">
        <f>SUM(C53:C55)</f>
        <v>967.03450777202079</v>
      </c>
      <c r="D56" s="17">
        <f>SUM(D53:D55)</f>
        <v>1</v>
      </c>
    </row>
    <row r="58" spans="1:16">
      <c r="A58" s="2" t="s">
        <v>70</v>
      </c>
    </row>
    <row r="59" spans="1:16">
      <c r="A59" t="s">
        <v>24</v>
      </c>
      <c r="C59" s="15">
        <v>41.874282000000001</v>
      </c>
      <c r="D59" s="15">
        <v>43.606720000000003</v>
      </c>
      <c r="E59" s="15">
        <v>40.822248000000002</v>
      </c>
      <c r="F59" s="15">
        <v>39.806874000000001</v>
      </c>
      <c r="G59" s="15">
        <v>50.006957999999997</v>
      </c>
      <c r="H59" s="15">
        <v>62.263159999999999</v>
      </c>
      <c r="I59" s="15">
        <v>60.482700000000001</v>
      </c>
      <c r="J59" s="15">
        <v>61.743204000000006</v>
      </c>
      <c r="K59" s="15">
        <v>48.731064000000003</v>
      </c>
      <c r="L59" s="15">
        <v>42.013475999999997</v>
      </c>
      <c r="M59" s="15">
        <v>44.056283999999998</v>
      </c>
      <c r="N59" s="15">
        <v>45.011499999999998</v>
      </c>
      <c r="O59" s="12">
        <f>+SUM(C59:N59)</f>
        <v>580.41846999999996</v>
      </c>
    </row>
    <row r="60" spans="1:16">
      <c r="A60" t="s">
        <v>26</v>
      </c>
      <c r="C60" s="15">
        <v>286</v>
      </c>
      <c r="D60" s="15">
        <v>288</v>
      </c>
      <c r="E60" s="15">
        <v>274</v>
      </c>
      <c r="F60" s="15">
        <v>271</v>
      </c>
      <c r="G60" s="15">
        <v>217</v>
      </c>
      <c r="H60" s="15">
        <v>305</v>
      </c>
      <c r="I60" s="15">
        <v>298</v>
      </c>
      <c r="J60" s="15">
        <v>272</v>
      </c>
      <c r="K60" s="15">
        <v>273</v>
      </c>
      <c r="L60" s="15">
        <v>275</v>
      </c>
      <c r="M60" s="15">
        <v>202</v>
      </c>
      <c r="N60" s="15">
        <v>223</v>
      </c>
      <c r="O60" s="12">
        <f t="shared" ref="O60:O67" si="17">+SUM(C60:N60)</f>
        <v>3184</v>
      </c>
    </row>
    <row r="61" spans="1:16">
      <c r="A61" t="s">
        <v>27</v>
      </c>
      <c r="C61" s="15">
        <v>53</v>
      </c>
      <c r="D61" s="15">
        <v>35</v>
      </c>
      <c r="E61" s="15">
        <v>41</v>
      </c>
      <c r="F61" s="15">
        <v>22</v>
      </c>
      <c r="G61" s="15">
        <v>39</v>
      </c>
      <c r="H61" s="15">
        <v>39</v>
      </c>
      <c r="I61" s="15">
        <v>42</v>
      </c>
      <c r="J61" s="15">
        <v>47</v>
      </c>
      <c r="K61" s="15">
        <v>55</v>
      </c>
      <c r="L61" s="15">
        <v>56</v>
      </c>
      <c r="M61" s="15">
        <v>45</v>
      </c>
      <c r="N61" s="15">
        <v>56</v>
      </c>
      <c r="O61" s="12">
        <f t="shared" si="17"/>
        <v>530</v>
      </c>
    </row>
    <row r="62" spans="1:16">
      <c r="A62" t="s">
        <v>28</v>
      </c>
      <c r="C62" s="15">
        <v>30.517837999999998</v>
      </c>
      <c r="D62" s="15">
        <v>31.107843000000003</v>
      </c>
      <c r="E62" s="15">
        <v>26.855414</v>
      </c>
      <c r="F62" s="15">
        <v>24.592184</v>
      </c>
      <c r="G62" s="15">
        <v>22.184643999999999</v>
      </c>
      <c r="H62" s="15">
        <v>35.743741</v>
      </c>
      <c r="I62" s="15">
        <v>34.123623000000002</v>
      </c>
      <c r="J62" s="15">
        <v>29.143638000000003</v>
      </c>
      <c r="K62" s="15">
        <v>22.488413000000001</v>
      </c>
      <c r="L62" s="15">
        <v>22.561302000000001</v>
      </c>
      <c r="M62" s="15">
        <v>30.088517000000003</v>
      </c>
      <c r="N62" s="15">
        <v>28.599183</v>
      </c>
      <c r="O62" s="12">
        <f t="shared" si="17"/>
        <v>338.00634000000002</v>
      </c>
    </row>
    <row r="63" spans="1:16">
      <c r="A63" s="3" t="s">
        <v>71</v>
      </c>
      <c r="C63" s="15">
        <v>63.284774999999996</v>
      </c>
      <c r="D63" s="15">
        <v>66.080579999999998</v>
      </c>
      <c r="E63" s="15">
        <v>49.247315</v>
      </c>
      <c r="F63" s="15">
        <v>45.522705000000002</v>
      </c>
      <c r="G63" s="15">
        <v>40.482950000000002</v>
      </c>
      <c r="H63" s="15">
        <v>64.270530000000008</v>
      </c>
      <c r="I63" s="15">
        <v>57.936529999999998</v>
      </c>
      <c r="J63" s="15">
        <v>50.338065</v>
      </c>
      <c r="K63" s="15">
        <v>50.13917</v>
      </c>
      <c r="L63" s="15">
        <v>47.782625000000003</v>
      </c>
      <c r="M63" s="15">
        <v>63.530855000000003</v>
      </c>
      <c r="N63" s="15">
        <v>56.245184999999999</v>
      </c>
      <c r="O63" s="12">
        <f t="shared" si="17"/>
        <v>654.86128499999995</v>
      </c>
    </row>
    <row r="64" spans="1:16">
      <c r="A64" t="s">
        <v>31</v>
      </c>
      <c r="C64" s="15">
        <v>5.7640000000000002</v>
      </c>
      <c r="D64" s="15">
        <v>5.86</v>
      </c>
      <c r="E64" s="15">
        <v>4.6239999999999997</v>
      </c>
      <c r="F64" s="15">
        <v>4.2060000000000004</v>
      </c>
      <c r="G64" s="15">
        <v>4.2830000000000004</v>
      </c>
      <c r="H64" s="15">
        <v>6.2131429999999996</v>
      </c>
      <c r="I64" s="15">
        <v>0</v>
      </c>
      <c r="J64" s="15">
        <v>0</v>
      </c>
      <c r="K64" s="15">
        <v>0</v>
      </c>
      <c r="L64" s="15">
        <v>0</v>
      </c>
      <c r="M64" s="15">
        <v>0</v>
      </c>
      <c r="N64" s="15">
        <v>0</v>
      </c>
      <c r="O64" s="12">
        <f t="shared" si="17"/>
        <v>30.950143000000001</v>
      </c>
    </row>
    <row r="65" spans="1:17">
      <c r="A65" t="s">
        <v>32</v>
      </c>
      <c r="C65" s="15">
        <v>40.898755000000001</v>
      </c>
      <c r="D65" s="15">
        <v>37.82817</v>
      </c>
      <c r="E65" s="15">
        <v>32.066670000000002</v>
      </c>
      <c r="F65" s="15">
        <v>31.155795000000001</v>
      </c>
      <c r="G65" s="15">
        <v>25.209315</v>
      </c>
      <c r="H65" s="15">
        <v>19.480035000000001</v>
      </c>
      <c r="I65" s="15">
        <v>32.771859999999997</v>
      </c>
      <c r="J65" s="15">
        <v>32.677515</v>
      </c>
      <c r="K65" s="15">
        <v>23.41206</v>
      </c>
      <c r="L65" s="15">
        <v>23.441579999999998</v>
      </c>
      <c r="M65" s="15">
        <v>36.998905000000001</v>
      </c>
      <c r="N65" s="15">
        <v>32.386125</v>
      </c>
      <c r="O65" s="12">
        <f t="shared" si="17"/>
        <v>368.32678499999997</v>
      </c>
    </row>
    <row r="66" spans="1:17">
      <c r="A66" t="s">
        <v>33</v>
      </c>
      <c r="C66" s="15">
        <v>3.5461939999999998</v>
      </c>
      <c r="D66" s="15">
        <v>3.5556380000000001</v>
      </c>
      <c r="E66" s="15">
        <v>2.9960599999999999</v>
      </c>
      <c r="F66" s="15">
        <v>2.8758170000000001</v>
      </c>
      <c r="G66" s="15">
        <v>2.371156</v>
      </c>
      <c r="H66" s="15">
        <v>3.069207</v>
      </c>
      <c r="I66" s="15">
        <v>3.140066</v>
      </c>
      <c r="J66" s="15">
        <v>3.0005809999999999</v>
      </c>
      <c r="K66" s="15">
        <v>2.397745</v>
      </c>
      <c r="L66" s="15">
        <v>2.5113310000000002</v>
      </c>
      <c r="M66" s="15">
        <v>3.1990980000000002</v>
      </c>
      <c r="N66" s="15">
        <v>3.1773069999999999</v>
      </c>
      <c r="O66" s="12">
        <f t="shared" si="17"/>
        <v>35.840199999999996</v>
      </c>
    </row>
    <row r="67" spans="1:17">
      <c r="A67" t="s">
        <v>72</v>
      </c>
      <c r="C67" s="15">
        <v>0</v>
      </c>
      <c r="D67" s="15">
        <v>0</v>
      </c>
      <c r="E67" s="15">
        <v>0</v>
      </c>
      <c r="F67" s="15">
        <v>0</v>
      </c>
      <c r="G67" s="15">
        <v>0</v>
      </c>
      <c r="H67" s="15">
        <v>0</v>
      </c>
      <c r="I67" s="15">
        <v>34.551000000000002</v>
      </c>
      <c r="J67" s="15">
        <v>32.927999999999997</v>
      </c>
      <c r="K67" s="15">
        <v>30.248000000000001</v>
      </c>
      <c r="L67" s="15">
        <v>32.036000000000001</v>
      </c>
      <c r="M67" s="15">
        <v>49.993000000000002</v>
      </c>
      <c r="N67" s="15">
        <v>50.768999999999998</v>
      </c>
      <c r="O67" s="12">
        <f t="shared" si="17"/>
        <v>230.52500000000001</v>
      </c>
    </row>
    <row r="69" spans="1:17">
      <c r="A69" s="18" t="s">
        <v>37</v>
      </c>
    </row>
    <row r="70" spans="1:17">
      <c r="A70" s="3" t="s">
        <v>38</v>
      </c>
      <c r="C70" s="15">
        <v>0</v>
      </c>
      <c r="D70" s="15">
        <v>0</v>
      </c>
      <c r="E70" s="15">
        <v>0</v>
      </c>
      <c r="F70" s="15">
        <v>0</v>
      </c>
      <c r="G70" s="15">
        <v>0</v>
      </c>
      <c r="H70" s="15">
        <v>0</v>
      </c>
      <c r="I70" s="15">
        <v>0</v>
      </c>
      <c r="J70" s="15">
        <v>0</v>
      </c>
      <c r="K70" s="15">
        <v>0</v>
      </c>
      <c r="L70" s="15">
        <v>0</v>
      </c>
      <c r="M70" s="15">
        <v>0</v>
      </c>
      <c r="N70" s="15">
        <v>0</v>
      </c>
      <c r="O70" s="12">
        <f>+SUM(C70:N70)</f>
        <v>0</v>
      </c>
    </row>
    <row r="71" spans="1:17">
      <c r="A71" s="3" t="s">
        <v>40</v>
      </c>
      <c r="C71" s="15">
        <v>202</v>
      </c>
      <c r="D71" s="15">
        <v>183</v>
      </c>
      <c r="E71" s="15">
        <v>133</v>
      </c>
      <c r="F71" s="15">
        <v>123.8336</v>
      </c>
      <c r="G71" s="15">
        <v>136.96436</v>
      </c>
      <c r="H71" s="15">
        <v>159.8476</v>
      </c>
      <c r="I71" s="15">
        <v>158.3364</v>
      </c>
      <c r="J71" s="15">
        <v>159.06559999999999</v>
      </c>
      <c r="K71" s="15">
        <v>115.9808</v>
      </c>
      <c r="L71" s="15">
        <v>72.618399999999994</v>
      </c>
      <c r="M71" s="15">
        <v>209.88480000000001</v>
      </c>
      <c r="N71" s="15">
        <v>188.58240000000001</v>
      </c>
      <c r="O71" s="12">
        <f>+SUM(C71:N71)</f>
        <v>1843.1139600000001</v>
      </c>
      <c r="P71" s="10">
        <f>AVERAGE(C71:N71)</f>
        <v>153.59283000000002</v>
      </c>
    </row>
    <row r="72" spans="1:17">
      <c r="A72" s="3" t="s">
        <v>42</v>
      </c>
      <c r="C72" s="15">
        <v>5.3999999999999999E-2</v>
      </c>
      <c r="D72" s="15">
        <v>0.39240000000000003</v>
      </c>
      <c r="E72" s="15">
        <v>0.43559999999999999</v>
      </c>
      <c r="F72" s="15">
        <v>1.1664000000000001</v>
      </c>
      <c r="G72" s="15">
        <v>3.5639999999999998E-2</v>
      </c>
      <c r="H72" s="15">
        <v>6.1524000000000001</v>
      </c>
      <c r="I72" s="15">
        <v>6.6635999999999997</v>
      </c>
      <c r="J72" s="15">
        <v>7.9344000000000001</v>
      </c>
      <c r="K72" s="15">
        <v>6.0191999999999997</v>
      </c>
      <c r="L72" s="15">
        <v>0.38159999999999999</v>
      </c>
      <c r="M72" s="15">
        <v>0.1152</v>
      </c>
      <c r="N72" s="15">
        <v>0.41760000000000003</v>
      </c>
      <c r="O72" s="12">
        <f>+SUM(C72:N72)</f>
        <v>29.768039999999999</v>
      </c>
    </row>
    <row r="73" spans="1:17">
      <c r="A73" s="3"/>
    </row>
    <row r="74" spans="1:17">
      <c r="A74" s="18" t="s">
        <v>46</v>
      </c>
    </row>
    <row r="75" spans="1:17">
      <c r="A75" s="3" t="s">
        <v>48</v>
      </c>
      <c r="C75" s="19">
        <v>60</v>
      </c>
      <c r="D75" s="19">
        <v>60</v>
      </c>
      <c r="E75" s="19">
        <v>60</v>
      </c>
      <c r="F75" s="19">
        <v>60</v>
      </c>
      <c r="G75" s="19">
        <v>60</v>
      </c>
      <c r="H75" s="19">
        <v>60</v>
      </c>
      <c r="I75" s="19">
        <v>60</v>
      </c>
      <c r="J75" s="19">
        <v>60</v>
      </c>
      <c r="K75" s="19">
        <v>60</v>
      </c>
      <c r="L75" s="19">
        <v>60</v>
      </c>
      <c r="M75" s="19">
        <v>60</v>
      </c>
      <c r="N75" s="19">
        <v>60</v>
      </c>
      <c r="O75" s="10">
        <f t="shared" ref="O75:O81" si="18">SUM(C75:N75)</f>
        <v>720</v>
      </c>
      <c r="Q75" t="s">
        <v>73</v>
      </c>
    </row>
    <row r="76" spans="1:17">
      <c r="A76" s="3" t="s">
        <v>49</v>
      </c>
      <c r="C76" s="19">
        <v>0</v>
      </c>
      <c r="D76" s="19">
        <v>0</v>
      </c>
      <c r="E76" s="19">
        <v>0</v>
      </c>
      <c r="F76" s="19">
        <v>0</v>
      </c>
      <c r="G76" s="19">
        <v>0</v>
      </c>
      <c r="H76" s="19">
        <v>0</v>
      </c>
      <c r="I76" s="19">
        <v>0</v>
      </c>
      <c r="J76" s="19">
        <v>0</v>
      </c>
      <c r="K76" s="19">
        <v>0</v>
      </c>
      <c r="L76" s="19">
        <v>0</v>
      </c>
      <c r="M76" s="19">
        <v>0</v>
      </c>
      <c r="N76" s="19">
        <v>0</v>
      </c>
      <c r="O76" s="10">
        <f t="shared" si="18"/>
        <v>0</v>
      </c>
      <c r="Q76" t="s">
        <v>74</v>
      </c>
    </row>
    <row r="77" spans="1:17">
      <c r="A77" s="3" t="s">
        <v>50</v>
      </c>
      <c r="C77" s="19">
        <v>90</v>
      </c>
      <c r="D77" s="19">
        <v>90</v>
      </c>
      <c r="E77" s="19">
        <v>90</v>
      </c>
      <c r="F77" s="19">
        <v>90</v>
      </c>
      <c r="G77" s="19">
        <v>90</v>
      </c>
      <c r="H77" s="19">
        <v>90</v>
      </c>
      <c r="I77" s="19">
        <v>90</v>
      </c>
      <c r="J77" s="19">
        <v>90</v>
      </c>
      <c r="K77" s="19">
        <v>90</v>
      </c>
      <c r="L77" s="19">
        <v>90</v>
      </c>
      <c r="M77" s="19">
        <v>90</v>
      </c>
      <c r="N77" s="19">
        <v>90</v>
      </c>
      <c r="O77" s="10">
        <f t="shared" si="18"/>
        <v>1080</v>
      </c>
      <c r="Q77" t="s">
        <v>75</v>
      </c>
    </row>
    <row r="78" spans="1:17">
      <c r="A78" s="3" t="s">
        <v>51</v>
      </c>
      <c r="C78" s="19">
        <v>104</v>
      </c>
      <c r="D78" s="19">
        <v>104</v>
      </c>
      <c r="E78" s="19">
        <v>104</v>
      </c>
      <c r="F78" s="19">
        <v>104</v>
      </c>
      <c r="G78" s="19">
        <v>104</v>
      </c>
      <c r="H78" s="19">
        <v>104</v>
      </c>
      <c r="I78" s="19">
        <v>104</v>
      </c>
      <c r="J78" s="19">
        <v>104</v>
      </c>
      <c r="K78" s="19">
        <v>104</v>
      </c>
      <c r="L78" s="19">
        <v>104</v>
      </c>
      <c r="M78" s="19">
        <v>104</v>
      </c>
      <c r="N78" s="19">
        <v>104</v>
      </c>
      <c r="O78" s="10">
        <f t="shared" si="18"/>
        <v>1248</v>
      </c>
      <c r="Q78" t="s">
        <v>76</v>
      </c>
    </row>
    <row r="79" spans="1:17" s="3" customFormat="1">
      <c r="A79" s="3" t="s">
        <v>52</v>
      </c>
      <c r="C79" s="19">
        <v>0</v>
      </c>
      <c r="D79" s="19">
        <v>0</v>
      </c>
      <c r="E79" s="19">
        <v>0</v>
      </c>
      <c r="F79" s="19">
        <v>0</v>
      </c>
      <c r="G79" s="19">
        <v>0</v>
      </c>
      <c r="H79" s="19">
        <v>0</v>
      </c>
      <c r="I79" s="19">
        <v>0</v>
      </c>
      <c r="J79" s="19">
        <v>0</v>
      </c>
      <c r="K79" s="19">
        <v>0</v>
      </c>
      <c r="L79" s="19">
        <v>0</v>
      </c>
      <c r="M79" s="19">
        <v>0</v>
      </c>
      <c r="N79" s="19">
        <v>0</v>
      </c>
      <c r="O79" s="12">
        <f t="shared" si="18"/>
        <v>0</v>
      </c>
      <c r="Q79" s="3" t="s">
        <v>77</v>
      </c>
    </row>
    <row r="80" spans="1:17">
      <c r="A80" s="3" t="s">
        <v>38</v>
      </c>
      <c r="C80" s="19">
        <v>20</v>
      </c>
      <c r="D80" s="19">
        <v>20</v>
      </c>
      <c r="E80" s="19">
        <v>20</v>
      </c>
      <c r="F80" s="19">
        <v>20</v>
      </c>
      <c r="G80" s="19">
        <v>20</v>
      </c>
      <c r="H80" s="19">
        <v>20</v>
      </c>
      <c r="I80" s="19">
        <v>20</v>
      </c>
      <c r="J80" s="19">
        <v>20</v>
      </c>
      <c r="K80" s="19">
        <v>20</v>
      </c>
      <c r="L80" s="19">
        <v>20</v>
      </c>
      <c r="M80" s="19">
        <v>20</v>
      </c>
      <c r="N80" s="19">
        <v>20</v>
      </c>
      <c r="O80" s="10">
        <f t="shared" si="18"/>
        <v>240</v>
      </c>
      <c r="Q80" t="s">
        <v>78</v>
      </c>
    </row>
    <row r="81" spans="1:17">
      <c r="A81" t="s">
        <v>53</v>
      </c>
      <c r="C81" s="19">
        <v>0</v>
      </c>
      <c r="D81" s="19">
        <v>0</v>
      </c>
      <c r="E81" s="19">
        <v>0</v>
      </c>
      <c r="F81" s="19">
        <v>0</v>
      </c>
      <c r="G81" s="19">
        <v>0</v>
      </c>
      <c r="H81" s="19">
        <v>0</v>
      </c>
      <c r="I81" s="19">
        <v>0</v>
      </c>
      <c r="J81" s="19">
        <v>0</v>
      </c>
      <c r="K81" s="19">
        <v>0</v>
      </c>
      <c r="L81" s="19">
        <v>0</v>
      </c>
      <c r="M81" s="19">
        <v>0</v>
      </c>
      <c r="N81" s="19">
        <v>0</v>
      </c>
      <c r="O81" s="10">
        <f t="shared" si="18"/>
        <v>0</v>
      </c>
      <c r="Q81" t="s">
        <v>79</v>
      </c>
    </row>
    <row r="82" spans="1:17" s="3" customFormat="1">
      <c r="C82" s="20"/>
      <c r="D82" s="20"/>
      <c r="E82" s="20"/>
      <c r="F82" s="20"/>
      <c r="G82" s="20"/>
      <c r="H82" s="20"/>
      <c r="I82" s="20"/>
      <c r="J82" s="20"/>
      <c r="K82" s="20"/>
      <c r="L82" s="20"/>
      <c r="M82" s="20"/>
      <c r="N82" s="20"/>
      <c r="O82" s="12"/>
    </row>
    <row r="83" spans="1:17">
      <c r="O83" s="10">
        <f>SUM(O59:O81)+O44+O11</f>
        <v>29917.512505999999</v>
      </c>
    </row>
    <row r="84" spans="1:17">
      <c r="A84" s="2" t="s">
        <v>80</v>
      </c>
    </row>
    <row r="85" spans="1:17">
      <c r="A85" t="s">
        <v>81</v>
      </c>
      <c r="C85" s="21">
        <v>1</v>
      </c>
      <c r="D85" s="21">
        <v>1</v>
      </c>
      <c r="E85" s="21">
        <v>1</v>
      </c>
      <c r="F85" s="21">
        <v>1</v>
      </c>
      <c r="G85" s="21">
        <v>1</v>
      </c>
      <c r="H85" s="21">
        <v>1</v>
      </c>
      <c r="I85" s="21">
        <v>1</v>
      </c>
      <c r="J85" s="21">
        <v>1</v>
      </c>
      <c r="K85" s="21">
        <v>1</v>
      </c>
      <c r="L85" s="21">
        <v>1</v>
      </c>
      <c r="M85" s="21">
        <v>1</v>
      </c>
      <c r="N85" s="21">
        <v>1</v>
      </c>
    </row>
    <row r="87" spans="1:17" s="3" customFormat="1">
      <c r="A87" s="3" t="s">
        <v>82</v>
      </c>
      <c r="C87" s="22">
        <v>24</v>
      </c>
      <c r="D87" s="22">
        <v>24</v>
      </c>
      <c r="E87" s="22">
        <v>24</v>
      </c>
      <c r="F87" s="22">
        <v>24</v>
      </c>
      <c r="G87" s="22">
        <v>24</v>
      </c>
      <c r="H87" s="22">
        <v>24</v>
      </c>
      <c r="I87" s="22">
        <v>24</v>
      </c>
      <c r="J87" s="22">
        <v>24</v>
      </c>
      <c r="K87" s="22">
        <v>24</v>
      </c>
      <c r="L87" s="22">
        <v>24</v>
      </c>
      <c r="M87" s="22">
        <v>24</v>
      </c>
      <c r="N87" s="22">
        <v>24</v>
      </c>
    </row>
    <row r="88" spans="1:17" s="3" customFormat="1">
      <c r="A88" s="3" t="s">
        <v>83</v>
      </c>
      <c r="B88" s="23">
        <v>1</v>
      </c>
      <c r="C88" s="24">
        <f>+C87*$B$88</f>
        <v>24</v>
      </c>
      <c r="D88" s="24">
        <f t="shared" ref="D88:N88" si="19">+D87*$B$88</f>
        <v>24</v>
      </c>
      <c r="E88" s="24">
        <f t="shared" si="19"/>
        <v>24</v>
      </c>
      <c r="F88" s="24">
        <f t="shared" si="19"/>
        <v>24</v>
      </c>
      <c r="G88" s="24">
        <f t="shared" si="19"/>
        <v>24</v>
      </c>
      <c r="H88" s="24">
        <f t="shared" si="19"/>
        <v>24</v>
      </c>
      <c r="I88" s="24">
        <f t="shared" si="19"/>
        <v>24</v>
      </c>
      <c r="J88" s="24">
        <f t="shared" si="19"/>
        <v>24</v>
      </c>
      <c r="K88" s="24">
        <f t="shared" si="19"/>
        <v>24</v>
      </c>
      <c r="L88" s="24">
        <f t="shared" si="19"/>
        <v>24</v>
      </c>
      <c r="M88" s="24">
        <f t="shared" si="19"/>
        <v>24</v>
      </c>
      <c r="N88" s="24">
        <f t="shared" si="19"/>
        <v>24</v>
      </c>
    </row>
    <row r="89" spans="1:17" s="3" customFormat="1"/>
    <row r="90" spans="1:17" s="3" customFormat="1">
      <c r="A90" s="3" t="s">
        <v>84</v>
      </c>
      <c r="C90" s="25">
        <v>2013</v>
      </c>
      <c r="D90" s="25">
        <v>2014</v>
      </c>
      <c r="E90" s="25">
        <v>2015</v>
      </c>
      <c r="F90" s="25">
        <v>2016</v>
      </c>
      <c r="G90" s="25">
        <v>2017</v>
      </c>
      <c r="H90" s="25">
        <v>2018</v>
      </c>
      <c r="I90" s="25">
        <v>2019</v>
      </c>
      <c r="J90" s="26" t="s">
        <v>85</v>
      </c>
    </row>
    <row r="91" spans="1:17" s="3" customFormat="1">
      <c r="A91" s="27" t="s">
        <v>86</v>
      </c>
      <c r="C91" s="28">
        <v>0</v>
      </c>
      <c r="D91" s="28">
        <v>0.20833333333333334</v>
      </c>
      <c r="E91" s="28">
        <v>0.54166666666666663</v>
      </c>
      <c r="F91" s="28">
        <v>0.64166666666666672</v>
      </c>
      <c r="G91" s="28">
        <v>0.74166666666666659</v>
      </c>
      <c r="H91" s="28">
        <v>0.84166666666666667</v>
      </c>
      <c r="I91" s="28">
        <v>0.94166666666666643</v>
      </c>
      <c r="J91" s="28">
        <v>0.99999999999999989</v>
      </c>
    </row>
    <row r="92" spans="1:17" s="3" customFormat="1"/>
    <row r="93" spans="1:17" s="3" customFormat="1">
      <c r="A93" s="3" t="s">
        <v>87</v>
      </c>
      <c r="O93" s="38"/>
    </row>
    <row r="94" spans="1:17">
      <c r="O94" s="29"/>
    </row>
    <row r="95" spans="1:17">
      <c r="O95" s="29"/>
    </row>
    <row r="96" spans="1:17">
      <c r="O96" s="39"/>
    </row>
    <row r="98" spans="8:8">
      <c r="H98" s="10"/>
    </row>
  </sheetData>
  <pageMargins left="0.7" right="0.7" top="0.75" bottom="0.75" header="0.3" footer="0.3"/>
  <pageSetup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PNM Exhibit 1-16</vt:lpstr>
      <vt:lpstr>Sch 17 - Trans Dmd Run 2 Adjust</vt:lpstr>
    </vt:vector>
  </TitlesOfParts>
  <Company>PNMR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Blackman, Marc</dc:creator>
  <cp:lastModifiedBy>Sanders, Kyle</cp:lastModifiedBy>
  <cp:lastPrinted>2017-06-21T17:36:43Z</cp:lastPrinted>
  <dcterms:created xsi:type="dcterms:W3CDTF">2017-06-13T15:30:32Z</dcterms:created>
  <dcterms:modified xsi:type="dcterms:W3CDTF">2017-06-21T19:11:55Z</dcterms:modified>
</cp:coreProperties>
</file>