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2120" windowHeight="4470" activeTab="0"/>
  </bookViews>
  <sheets>
    <sheet name="HL_graph" sheetId="1" r:id="rId1"/>
    <sheet name="LL_graph" sheetId="2" r:id="rId2"/>
    <sheet name="Heavy_Results" sheetId="3" r:id="rId3"/>
    <sheet name="heavy_pf" sheetId="4" r:id="rId4"/>
    <sheet name="Light_Results" sheetId="5" r:id="rId5"/>
    <sheet name="light_pf" sheetId="6" r:id="rId6"/>
    <sheet name="yt_so_nomgram" sheetId="7" r:id="rId7"/>
  </sheets>
  <definedNames>
    <definedName name="_xlnm.Print_Area" localSheetId="3">'heavy_pf'!$A$1:$F$47</definedName>
    <definedName name="_xlnm.Print_Area" localSheetId="2">'Heavy_Results'!$A$1:$I$24</definedName>
    <definedName name="_xlnm.Print_Area" localSheetId="0">'HL_graph'!$G$7:$X$46</definedName>
    <definedName name="_xlnm.Print_Area" localSheetId="5">'light_pf'!$A$1:$H$49</definedName>
    <definedName name="_xlnm.Print_Area" localSheetId="4">'Light_Results'!$A$1:$J$34</definedName>
    <definedName name="_xlnm.Print_Area" localSheetId="1">'LL_graph'!$H$7:$Y$46</definedName>
  </definedNames>
  <calcPr fullCalcOnLoad="1"/>
</workbook>
</file>

<file path=xl/sharedStrings.xml><?xml version="1.0" encoding="utf-8"?>
<sst xmlns="http://schemas.openxmlformats.org/spreadsheetml/2006/main" count="325" uniqueCount="125">
  <si>
    <t>Broadview Garrison Double</t>
  </si>
  <si>
    <t>Light</t>
  </si>
  <si>
    <t>Heavy</t>
  </si>
  <si>
    <t xml:space="preserve">COI </t>
  </si>
  <si>
    <t>COLSTRIP 1</t>
  </si>
  <si>
    <t>COLSTRIP 2</t>
  </si>
  <si>
    <t>COLSTRIP 3</t>
  </si>
  <si>
    <t>COLSTRIP 4</t>
  </si>
  <si>
    <t>COLSTRIP TTL</t>
  </si>
  <si>
    <t>PATH C</t>
  </si>
  <si>
    <t>PATH 15</t>
  </si>
  <si>
    <t xml:space="preserve">TOT2 </t>
  </si>
  <si>
    <t xml:space="preserve">TOT4A </t>
  </si>
  <si>
    <t>TOT4B</t>
  </si>
  <si>
    <t>&lt; 80%</t>
  </si>
  <si>
    <t>Cycles @</t>
  </si>
  <si>
    <t>NORTH OF JOHN DAY</t>
  </si>
  <si>
    <t>BC HYDRO-NORTHWEST</t>
  </si>
  <si>
    <t>WEST OF HATWAI</t>
  </si>
  <si>
    <t>WESTERN MONTANA HYDRO</t>
  </si>
  <si>
    <t>MONTANA-NORTHWEST</t>
  </si>
  <si>
    <t>AMPS + JEFFERSON</t>
  </si>
  <si>
    <t>BROADVIEW-GARRISON #1</t>
  </si>
  <si>
    <t>BROADVIEW-GARRISON#2</t>
  </si>
  <si>
    <t>BROADVIEW-JUDITH GAP</t>
  </si>
  <si>
    <t>SHOREYROAD-WILSALL</t>
  </si>
  <si>
    <t>ALKALI-CLYDE PARK</t>
  </si>
  <si>
    <t>WEST OF BROADVIEW</t>
  </si>
  <si>
    <t>BROADVIEW 230/100 #1</t>
  </si>
  <si>
    <t>BROADVIEW 230/100 #2</t>
  </si>
  <si>
    <t>MILES CITY DC TIE FLOW</t>
  </si>
  <si>
    <t>IDAHO-NORTHWEST</t>
  </si>
  <si>
    <t>MIDPOINT - SUMMER LAKE</t>
  </si>
  <si>
    <t>BORAH WEST</t>
  </si>
  <si>
    <t>BRIDGER WEST</t>
  </si>
  <si>
    <t>MONTANA-SOUTHEAST</t>
  </si>
  <si>
    <t>YELLOWTAIL GENERATION</t>
  </si>
  <si>
    <t>YELLOWTAIL NORTH (+ = North)</t>
  </si>
  <si>
    <t>YELLOWTAIL SOUTH (+ = South)</t>
  </si>
  <si>
    <t>Bus</t>
  </si>
  <si>
    <t>Fault</t>
  </si>
  <si>
    <t>Line(s)</t>
  </si>
  <si>
    <t>Open</t>
  </si>
  <si>
    <t>Full CS</t>
  </si>
  <si>
    <t>YT20</t>
  </si>
  <si>
    <t>YT288</t>
  </si>
  <si>
    <t>Billings to</t>
  </si>
  <si>
    <t>Yellowtail</t>
  </si>
  <si>
    <t>YT=15 MW</t>
  </si>
  <si>
    <t>YT=125 MW</t>
  </si>
  <si>
    <t>YT=216 MW</t>
  </si>
  <si>
    <t xml:space="preserve">&lt;==Slope </t>
  </si>
  <si>
    <t xml:space="preserve">             Crossover to Yellowtail</t>
  </si>
  <si>
    <t>The southbound MTSE</t>
  </si>
  <si>
    <t>operating point (603 MW)</t>
  </si>
  <si>
    <t>is 220, 218 which is</t>
  </si>
  <si>
    <t xml:space="preserve">well below </t>
  </si>
  <si>
    <t xml:space="preserve">the 220, 238 allowed </t>
  </si>
  <si>
    <t>with YT at 15 MW</t>
  </si>
  <si>
    <t>PCDC FLOWS @CELILO1&amp;2</t>
  </si>
  <si>
    <t>PCDC FLOWS @CELILO3&amp;4</t>
  </si>
  <si>
    <t>Colstrip</t>
  </si>
  <si>
    <t>Units Tripped</t>
  </si>
  <si>
    <t>C</t>
  </si>
  <si>
    <t>B</t>
  </si>
  <si>
    <t>A</t>
  </si>
  <si>
    <t>D</t>
  </si>
  <si>
    <t>E</t>
  </si>
  <si>
    <t>F</t>
  </si>
  <si>
    <t>G</t>
  </si>
  <si>
    <t>Colstrip = Full</t>
  </si>
  <si>
    <t>Sheridan 230</t>
  </si>
  <si>
    <t>1S</t>
  </si>
  <si>
    <t>2L</t>
  </si>
  <si>
    <t>Corner</t>
  </si>
  <si>
    <t>ID</t>
  </si>
  <si>
    <t>Low  Voltage</t>
  </si>
  <si>
    <t>Low Bus</t>
  </si>
  <si>
    <t>Final</t>
  </si>
  <si>
    <t>MCDC=195, YT=20</t>
  </si>
  <si>
    <t>MCDC=195, YT=288</t>
  </si>
  <si>
    <t>Corner Point-----------&gt;</t>
  </si>
  <si>
    <t>SHERIDAN35.0</t>
  </si>
  <si>
    <t>Voltage</t>
  </si>
  <si>
    <t>Broadview</t>
  </si>
  <si>
    <t>&lt;40</t>
  </si>
  <si>
    <t>&gt;80%</t>
  </si>
  <si>
    <t>Three-phase</t>
  </si>
  <si>
    <t>MCDC=50, YT=20</t>
  </si>
  <si>
    <t>MCDC=50, YT=288</t>
  </si>
  <si>
    <t>Big Timber 161</t>
  </si>
  <si>
    <t>Broadview-Garrison  Double</t>
  </si>
  <si>
    <t>MCDC = 50MW,   CS=Full</t>
  </si>
  <si>
    <t>CS=1313or less</t>
  </si>
  <si>
    <t>CS=1800or less</t>
  </si>
  <si>
    <t>CS=1628or less</t>
  </si>
  <si>
    <t>MTSE = -133</t>
  </si>
  <si>
    <t>MTSE = -337</t>
  </si>
  <si>
    <t>Colstrip = 1313</t>
  </si>
  <si>
    <t>MTSE = -389</t>
  </si>
  <si>
    <t>MTSE = -601</t>
  </si>
  <si>
    <t>Colstrip = Full(also passes CS&lt;full)</t>
  </si>
  <si>
    <t>The following set the nomogram corner points for heavy winter 2002</t>
  </si>
  <si>
    <t>Heavy Winter  2002-03  Case</t>
  </si>
  <si>
    <t>Heavy Winter 2002-03 Case</t>
  </si>
  <si>
    <t>WILSALL230</t>
  </si>
  <si>
    <t>Light Winter 2002-03 Case</t>
  </si>
  <si>
    <t>The following set the nomogram corner points for Light Winter 2002-03</t>
  </si>
  <si>
    <t>MTSE = -197</t>
  </si>
  <si>
    <t>MTSE = -415</t>
  </si>
  <si>
    <t>MTSE = -602</t>
  </si>
  <si>
    <t>Colstrip = 1628</t>
  </si>
  <si>
    <t>Colstrip = 1800</t>
  </si>
  <si>
    <t>MTSE = -501</t>
  </si>
  <si>
    <t>MTSE = -331</t>
  </si>
  <si>
    <t>MTSE = -448</t>
  </si>
  <si>
    <t>MTSE = -604</t>
  </si>
  <si>
    <t>Colstrip = 1628 or less</t>
  </si>
  <si>
    <t>Colstrip = 1800 or less</t>
  </si>
  <si>
    <t>2S</t>
  </si>
  <si>
    <t>1L</t>
  </si>
  <si>
    <t>Light Winter 2002-03  case</t>
  </si>
  <si>
    <t>WEST OF COLSTRIP</t>
  </si>
  <si>
    <t>WEST OF CROSSOVER</t>
  </si>
  <si>
    <t>Pre-event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</si>
</sst>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9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sz val="41.25"/>
      <name val="Arial"/>
      <family val="0"/>
    </font>
    <font>
      <sz val="32.5"/>
      <name val="Arial"/>
      <family val="0"/>
    </font>
    <font>
      <b/>
      <sz val="17.5"/>
      <name val="Arial"/>
      <family val="2"/>
    </font>
    <font>
      <sz val="19"/>
      <name val="Arial"/>
      <family val="0"/>
    </font>
    <font>
      <b/>
      <sz val="12.5"/>
      <name val="Arial"/>
      <family val="2"/>
    </font>
    <font>
      <sz val="38.5"/>
      <name val="Arial"/>
      <family val="0"/>
    </font>
    <font>
      <sz val="12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75"/>
      <name val="Arial"/>
      <family val="2"/>
    </font>
    <font>
      <b/>
      <sz val="10.75"/>
      <name val="Arial"/>
      <family val="2"/>
    </font>
    <font>
      <b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5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166" fontId="0" fillId="0" borderId="25" xfId="0" applyNumberFormat="1" applyBorder="1" applyAlignment="1">
      <alignment/>
    </xf>
    <xf numFmtId="166" fontId="0" fillId="0" borderId="26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0" fillId="0" borderId="3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" fontId="0" fillId="0" borderId="32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0" fillId="0" borderId="23" xfId="0" applyNumberFormat="1" applyBorder="1" applyAlignment="1">
      <alignment/>
    </xf>
    <xf numFmtId="0" fontId="0" fillId="0" borderId="35" xfId="0" applyBorder="1" applyAlignment="1">
      <alignment/>
    </xf>
    <xf numFmtId="1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7" xfId="0" applyBorder="1" applyAlignment="1">
      <alignment/>
    </xf>
    <xf numFmtId="0" fontId="0" fillId="2" borderId="4" xfId="0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35" xfId="0" applyNumberFormat="1" applyFill="1" applyBorder="1" applyAlignment="1">
      <alignment/>
    </xf>
    <xf numFmtId="0" fontId="0" fillId="2" borderId="35" xfId="0" applyFill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1" fillId="0" borderId="3" xfId="0" applyFont="1" applyBorder="1" applyAlignment="1" quotePrefix="1">
      <alignment horizontal="center"/>
    </xf>
    <xf numFmtId="0" fontId="0" fillId="0" borderId="0" xfId="0" applyFill="1" applyBorder="1" applyAlignment="1" quotePrefix="1">
      <alignment horizontal="left"/>
    </xf>
    <xf numFmtId="2" fontId="0" fillId="0" borderId="14" xfId="0" applyNumberFormat="1" applyBorder="1" applyAlignment="1">
      <alignment horizontal="center"/>
    </xf>
    <xf numFmtId="2" fontId="0" fillId="0" borderId="8" xfId="0" applyNumberFormat="1" applyBorder="1" applyAlignment="1" quotePrefix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1" fontId="0" fillId="0" borderId="42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2" borderId="2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4" xfId="0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44" xfId="0" applyNumberFormat="1" applyFill="1" applyBorder="1" applyAlignment="1">
      <alignment/>
    </xf>
    <xf numFmtId="1" fontId="0" fillId="0" borderId="45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Heavy Load Montana-Southeast North-bound
Winter 2002 -2003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3875"/>
          <c:h val="0.83625"/>
        </c:manualLayout>
      </c:layout>
      <c:lineChart>
        <c:grouping val="standard"/>
        <c:varyColors val="0"/>
        <c:ser>
          <c:idx val="2"/>
          <c:order val="0"/>
          <c:tx>
            <c:strRef>
              <c:f>HL_graph!$E$5</c:f>
              <c:strCache>
                <c:ptCount val="1"/>
                <c:pt idx="0">
                  <c:v>CS=1313or less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HL_graph!$B$6:$B$7</c:f>
              <c:strCache/>
            </c:strRef>
          </c:cat>
          <c:val>
            <c:numRef>
              <c:f>HL_graph!$E$6:$E$7</c:f>
              <c:numCache/>
            </c:numRef>
          </c:val>
          <c:smooth val="0"/>
        </c:ser>
        <c:ser>
          <c:idx val="1"/>
          <c:order val="1"/>
          <c:tx>
            <c:strRef>
              <c:f>HL_graph!$C$5</c:f>
              <c:strCache>
                <c:ptCount val="1"/>
                <c:pt idx="0">
                  <c:v>MCDC = 50MW,   CS=Full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HL_graph!$C$6:$C$7</c:f>
              <c:numCache/>
            </c:numRef>
          </c:val>
          <c:smooth val="0"/>
        </c:ser>
        <c:ser>
          <c:idx val="3"/>
          <c:order val="2"/>
          <c:tx>
            <c:strRef>
              <c:f>HL_graph!$D$5</c:f>
              <c:strCache>
                <c:ptCount val="1"/>
                <c:pt idx="0">
                  <c:v>Full 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HL_graph!$B$6:$B$7</c:f>
              <c:strCache/>
            </c:strRef>
          </c:cat>
          <c:val>
            <c:numRef>
              <c:f>HL_graph!$D$6:$D$7</c:f>
              <c:numCache/>
            </c:numRef>
          </c:val>
          <c:smooth val="0"/>
        </c:ser>
        <c:marker val="1"/>
        <c:axId val="45278880"/>
        <c:axId val="4856737"/>
      </c:lineChart>
      <c:catAx>
        <c:axId val="4527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Yellowtail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856737"/>
        <c:crosses val="autoZero"/>
        <c:auto val="1"/>
        <c:lblOffset val="100"/>
        <c:noMultiLvlLbl val="0"/>
      </c:catAx>
      <c:valAx>
        <c:axId val="485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MTSE OTC
YT20 = 133, 337, 600
YT288 = 389, 600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5278880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235"/>
          <c:y val="0.545"/>
          <c:w val="0.16425"/>
          <c:h val="0.26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Light Load Montana-Southeast North-bound
Winter 2002 -2003
</a:t>
            </a:r>
          </a:p>
        </c:rich>
      </c:tx>
      <c:layout>
        <c:manualLayout>
          <c:xMode val="factor"/>
          <c:yMode val="factor"/>
          <c:x val="-0.000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125"/>
          <c:w val="0.675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LL_graph!$D$5</c:f>
              <c:strCache>
                <c:ptCount val="1"/>
                <c:pt idx="0">
                  <c:v>Full 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LL_graph!$B$6:$B$7</c:f>
              <c:strCache/>
            </c:strRef>
          </c:cat>
          <c:val>
            <c:numRef>
              <c:f>LL_graph!$D$6:$D$7</c:f>
              <c:numCache/>
            </c:numRef>
          </c:val>
          <c:smooth val="0"/>
        </c:ser>
        <c:ser>
          <c:idx val="1"/>
          <c:order val="1"/>
          <c:tx>
            <c:strRef>
              <c:f>LL_graph!$F$5</c:f>
              <c:strCache>
                <c:ptCount val="1"/>
                <c:pt idx="0">
                  <c:v>CS=1628or less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LL_graph!$F$6:$F$7</c:f>
              <c:numCache/>
            </c:numRef>
          </c:val>
          <c:smooth val="0"/>
        </c:ser>
        <c:ser>
          <c:idx val="3"/>
          <c:order val="2"/>
          <c:tx>
            <c:strRef>
              <c:f>LL_graph!$C$5</c:f>
              <c:strCache>
                <c:ptCount val="1"/>
                <c:pt idx="0">
                  <c:v>MCDC = 50MW,   CS=Full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LL_graph!$C$6:$C$7</c:f>
              <c:numCache/>
            </c:numRef>
          </c:val>
          <c:smooth val="0"/>
        </c:ser>
        <c:ser>
          <c:idx val="2"/>
          <c:order val="3"/>
          <c:tx>
            <c:strRef>
              <c:f>LL_graph!$E$5</c:f>
              <c:strCache>
                <c:ptCount val="1"/>
                <c:pt idx="0">
                  <c:v>CS=1800or less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LL_graph!$E$6:$E$7</c:f>
              <c:numCache/>
            </c:numRef>
          </c:val>
          <c:smooth val="0"/>
        </c:ser>
        <c:marker val="1"/>
        <c:axId val="43710634"/>
        <c:axId val="57851387"/>
      </c:lineChart>
      <c:catAx>
        <c:axId val="4371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Yellowtail Generation
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* OTC limted by informal RTC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57851387"/>
        <c:crosses val="autoZero"/>
        <c:auto val="1"/>
        <c:lblOffset val="100"/>
        <c:noMultiLvlLbl val="0"/>
      </c:catAx>
      <c:valAx>
        <c:axId val="5785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MTSE OTC
YT20 = 197, 415, 501, 600
YT288 = 331,448, 600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43710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6115"/>
          <c:w val="0.22025"/>
          <c:h val="0.15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YT Northern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yt_so_nomgram!$D$6</c:f>
              <c:strCache>
                <c:ptCount val="1"/>
                <c:pt idx="0">
                  <c:v>YT=15 MW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yt_so_nomgram!$C$7:$C$26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yt_so_nomgram!$D$7:$D$26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yt_so_nomgram!$E$6</c:f>
              <c:strCache>
                <c:ptCount val="1"/>
                <c:pt idx="0">
                  <c:v>YT=125 MW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yt_so_nomgram!$C$7:$C$26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yt_so_nomgram!$E$7:$E$26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yt_so_nomgram!$F$6</c:f>
              <c:strCache>
                <c:ptCount val="1"/>
                <c:pt idx="0">
                  <c:v>YT=216 MW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yt_so_nomgram!$C$7:$C$26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yt_so_nomgram!$F$7:$F$26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0900436"/>
        <c:axId val="55450741"/>
      </c:lineChart>
      <c:catAx>
        <c:axId val="509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Billings to Yellowtail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450741"/>
        <c:crosses val="autoZero"/>
        <c:auto val="1"/>
        <c:lblOffset val="100"/>
        <c:noMultiLvlLbl val="0"/>
      </c:catAx>
      <c:valAx>
        <c:axId val="55450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Crossover to Yellowtail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32</xdr:row>
      <xdr:rowOff>85725</xdr:rowOff>
    </xdr:from>
    <xdr:to>
      <xdr:col>10</xdr:col>
      <xdr:colOff>504825</xdr:colOff>
      <xdr:row>33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953250" y="5286375"/>
          <a:ext cx="3143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145</a:t>
          </a:r>
        </a:p>
      </xdr:txBody>
    </xdr:sp>
    <xdr:clientData/>
  </xdr:twoCellAnchor>
  <xdr:twoCellAnchor>
    <xdr:from>
      <xdr:col>10</xdr:col>
      <xdr:colOff>123825</xdr:colOff>
      <xdr:row>25</xdr:row>
      <xdr:rowOff>114300</xdr:rowOff>
    </xdr:from>
    <xdr:to>
      <xdr:col>10</xdr:col>
      <xdr:colOff>428625</xdr:colOff>
      <xdr:row>26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886575" y="4181475"/>
          <a:ext cx="304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17</xdr:col>
      <xdr:colOff>409575</xdr:colOff>
      <xdr:row>20</xdr:row>
      <xdr:rowOff>28575</xdr:rowOff>
    </xdr:from>
    <xdr:to>
      <xdr:col>18</xdr:col>
      <xdr:colOff>95250</xdr:colOff>
      <xdr:row>21</xdr:row>
      <xdr:rowOff>57150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1439525" y="3286125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467</a:t>
          </a:r>
        </a:p>
      </xdr:txBody>
    </xdr:sp>
    <xdr:clientData/>
  </xdr:twoCellAnchor>
  <xdr:twoCellAnchor>
    <xdr:from>
      <xdr:col>17</xdr:col>
      <xdr:colOff>381000</xdr:colOff>
      <xdr:row>15</xdr:row>
      <xdr:rowOff>123825</xdr:rowOff>
    </xdr:from>
    <xdr:to>
      <xdr:col>18</xdr:col>
      <xdr:colOff>95250</xdr:colOff>
      <xdr:row>16</xdr:row>
      <xdr:rowOff>152400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1410950" y="2571750"/>
          <a:ext cx="323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600</a:t>
          </a:r>
        </a:p>
      </xdr:txBody>
    </xdr:sp>
    <xdr:clientData/>
  </xdr:twoCellAnchor>
  <xdr:twoCellAnchor>
    <xdr:from>
      <xdr:col>5</xdr:col>
      <xdr:colOff>590550</xdr:colOff>
      <xdr:row>7</xdr:row>
      <xdr:rowOff>0</xdr:rowOff>
    </xdr:from>
    <xdr:to>
      <xdr:col>24</xdr:col>
      <xdr:colOff>0</xdr:colOff>
      <xdr:row>45</xdr:row>
      <xdr:rowOff>152400</xdr:rowOff>
    </xdr:to>
    <xdr:graphicFrame>
      <xdr:nvGraphicFramePr>
        <xdr:cNvPr id="5" name="Chart 7"/>
        <xdr:cNvGraphicFramePr/>
      </xdr:nvGraphicFramePr>
      <xdr:xfrm>
        <a:off x="4305300" y="1152525"/>
        <a:ext cx="109918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26</xdr:row>
      <xdr:rowOff>152400</xdr:rowOff>
    </xdr:from>
    <xdr:to>
      <xdr:col>10</xdr:col>
      <xdr:colOff>419100</xdr:colOff>
      <xdr:row>28</xdr:row>
      <xdr:rowOff>76200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915150" y="4381500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323850</xdr:colOff>
      <xdr:row>35</xdr:row>
      <xdr:rowOff>57150</xdr:rowOff>
    </xdr:from>
    <xdr:to>
      <xdr:col>10</xdr:col>
      <xdr:colOff>552450</xdr:colOff>
      <xdr:row>36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086600" y="5743575"/>
          <a:ext cx="228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18</xdr:col>
      <xdr:colOff>38100</xdr:colOff>
      <xdr:row>23</xdr:row>
      <xdr:rowOff>152400</xdr:rowOff>
    </xdr:from>
    <xdr:to>
      <xdr:col>18</xdr:col>
      <xdr:colOff>228600</xdr:colOff>
      <xdr:row>25</xdr:row>
      <xdr:rowOff>85725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1677650" y="3895725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17</xdr:col>
      <xdr:colOff>533400</xdr:colOff>
      <xdr:row>15</xdr:row>
      <xdr:rowOff>95250</xdr:rowOff>
    </xdr:from>
    <xdr:to>
      <xdr:col>18</xdr:col>
      <xdr:colOff>95250</xdr:colOff>
      <xdr:row>17</xdr:row>
      <xdr:rowOff>38100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1563350" y="2543175"/>
          <a:ext cx="171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10</xdr:col>
      <xdr:colOff>247650</xdr:colOff>
      <xdr:row>15</xdr:row>
      <xdr:rowOff>57150</xdr:rowOff>
    </xdr:from>
    <xdr:to>
      <xdr:col>10</xdr:col>
      <xdr:colOff>438150</xdr:colOff>
      <xdr:row>17</xdr:row>
      <xdr:rowOff>9525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010400" y="2505075"/>
          <a:ext cx="190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32</xdr:row>
      <xdr:rowOff>85725</xdr:rowOff>
    </xdr:from>
    <xdr:to>
      <xdr:col>11</xdr:col>
      <xdr:colOff>504825</xdr:colOff>
      <xdr:row>33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0100" y="5286375"/>
          <a:ext cx="3143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145</a:t>
          </a:r>
        </a:p>
      </xdr:txBody>
    </xdr:sp>
    <xdr:clientData/>
  </xdr:twoCellAnchor>
  <xdr:twoCellAnchor>
    <xdr:from>
      <xdr:col>11</xdr:col>
      <xdr:colOff>123825</xdr:colOff>
      <xdr:row>25</xdr:row>
      <xdr:rowOff>114300</xdr:rowOff>
    </xdr:from>
    <xdr:to>
      <xdr:col>11</xdr:col>
      <xdr:colOff>428625</xdr:colOff>
      <xdr:row>26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53425" y="4181475"/>
          <a:ext cx="304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18</xdr:col>
      <xdr:colOff>409575</xdr:colOff>
      <xdr:row>20</xdr:row>
      <xdr:rowOff>28575</xdr:rowOff>
    </xdr:from>
    <xdr:to>
      <xdr:col>19</xdr:col>
      <xdr:colOff>95250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906375" y="3286125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467</a:t>
          </a:r>
        </a:p>
      </xdr:txBody>
    </xdr:sp>
    <xdr:clientData/>
  </xdr:twoCellAnchor>
  <xdr:twoCellAnchor>
    <xdr:from>
      <xdr:col>18</xdr:col>
      <xdr:colOff>381000</xdr:colOff>
      <xdr:row>15</xdr:row>
      <xdr:rowOff>123825</xdr:rowOff>
    </xdr:from>
    <xdr:to>
      <xdr:col>19</xdr:col>
      <xdr:colOff>95250</xdr:colOff>
      <xdr:row>16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877800" y="2571750"/>
          <a:ext cx="323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600</a:t>
          </a:r>
        </a:p>
      </xdr:txBody>
    </xdr:sp>
    <xdr:clientData/>
  </xdr:twoCellAnchor>
  <xdr:twoCellAnchor>
    <xdr:from>
      <xdr:col>7</xdr:col>
      <xdr:colOff>0</xdr:colOff>
      <xdr:row>6</xdr:row>
      <xdr:rowOff>152400</xdr:rowOff>
    </xdr:from>
    <xdr:to>
      <xdr:col>25</xdr:col>
      <xdr:colOff>19050</xdr:colOff>
      <xdr:row>45</xdr:row>
      <xdr:rowOff>133350</xdr:rowOff>
    </xdr:to>
    <xdr:graphicFrame>
      <xdr:nvGraphicFramePr>
        <xdr:cNvPr id="5" name="Chart 5"/>
        <xdr:cNvGraphicFramePr/>
      </xdr:nvGraphicFramePr>
      <xdr:xfrm>
        <a:off x="5791200" y="1133475"/>
        <a:ext cx="109918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30</xdr:row>
      <xdr:rowOff>152400</xdr:rowOff>
    </xdr:from>
    <xdr:to>
      <xdr:col>11</xdr:col>
      <xdr:colOff>285750</xdr:colOff>
      <xdr:row>32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305800" y="5029200"/>
          <a:ext cx="209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76200</xdr:colOff>
      <xdr:row>22</xdr:row>
      <xdr:rowOff>76200</xdr:rowOff>
    </xdr:from>
    <xdr:to>
      <xdr:col>11</xdr:col>
      <xdr:colOff>304800</xdr:colOff>
      <xdr:row>24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305800" y="3657600"/>
          <a:ext cx="228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11</xdr:col>
      <xdr:colOff>114300</xdr:colOff>
      <xdr:row>16</xdr:row>
      <xdr:rowOff>152400</xdr:rowOff>
    </xdr:from>
    <xdr:to>
      <xdr:col>11</xdr:col>
      <xdr:colOff>361950</xdr:colOff>
      <xdr:row>18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343900" y="2762250"/>
          <a:ext cx="247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18</xdr:col>
      <xdr:colOff>152400</xdr:colOff>
      <xdr:row>30</xdr:row>
      <xdr:rowOff>57150</xdr:rowOff>
    </xdr:from>
    <xdr:to>
      <xdr:col>18</xdr:col>
      <xdr:colOff>381000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649200" y="4933950"/>
          <a:ext cx="228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18</xdr:col>
      <xdr:colOff>133350</xdr:colOff>
      <xdr:row>23</xdr:row>
      <xdr:rowOff>0</xdr:rowOff>
    </xdr:from>
    <xdr:to>
      <xdr:col>18</xdr:col>
      <xdr:colOff>361950</xdr:colOff>
      <xdr:row>24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630150" y="3743325"/>
          <a:ext cx="2286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18</xdr:col>
      <xdr:colOff>152400</xdr:colOff>
      <xdr:row>15</xdr:row>
      <xdr:rowOff>38100</xdr:rowOff>
    </xdr:from>
    <xdr:to>
      <xdr:col>18</xdr:col>
      <xdr:colOff>381000</xdr:colOff>
      <xdr:row>16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649200" y="2486025"/>
          <a:ext cx="228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5</xdr:row>
      <xdr:rowOff>133350</xdr:rowOff>
    </xdr:from>
    <xdr:to>
      <xdr:col>19</xdr:col>
      <xdr:colOff>476250</xdr:colOff>
      <xdr:row>40</xdr:row>
      <xdr:rowOff>57150</xdr:rowOff>
    </xdr:to>
    <xdr:graphicFrame>
      <xdr:nvGraphicFramePr>
        <xdr:cNvPr id="1" name="Chart 9"/>
        <xdr:cNvGraphicFramePr/>
      </xdr:nvGraphicFramePr>
      <xdr:xfrm>
        <a:off x="6667500" y="971550"/>
        <a:ext cx="64484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4</xdr:row>
      <xdr:rowOff>0</xdr:rowOff>
    </xdr:from>
    <xdr:to>
      <xdr:col>2</xdr:col>
      <xdr:colOff>400050</xdr:colOff>
      <xdr:row>6</xdr:row>
      <xdr:rowOff>0</xdr:rowOff>
    </xdr:to>
    <xdr:sp>
      <xdr:nvSpPr>
        <xdr:cNvPr id="2" name="Line 10"/>
        <xdr:cNvSpPr>
          <a:spLocks/>
        </xdr:cNvSpPr>
      </xdr:nvSpPr>
      <xdr:spPr>
        <a:xfrm>
          <a:off x="1847850" y="6667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66675</xdr:rowOff>
    </xdr:from>
    <xdr:to>
      <xdr:col>5</xdr:col>
      <xdr:colOff>419100</xdr:colOff>
      <xdr:row>3</xdr:row>
      <xdr:rowOff>66675</xdr:rowOff>
    </xdr:to>
    <xdr:sp>
      <xdr:nvSpPr>
        <xdr:cNvPr id="3" name="Line 11"/>
        <xdr:cNvSpPr>
          <a:spLocks/>
        </xdr:cNvSpPr>
      </xdr:nvSpPr>
      <xdr:spPr>
        <a:xfrm>
          <a:off x="2419350" y="5619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8"/>
  <sheetViews>
    <sheetView tabSelected="1" zoomScale="50" zoomScaleNormal="50" workbookViewId="0" topLeftCell="A1">
      <selection activeCell="E17" sqref="E17"/>
    </sheetView>
  </sheetViews>
  <sheetFormatPr defaultColWidth="9.140625" defaultRowHeight="12.75"/>
  <cols>
    <col min="2" max="2" width="6.57421875" style="0" customWidth="1"/>
    <col min="3" max="3" width="14.421875" style="0" bestFit="1" customWidth="1"/>
    <col min="4" max="4" width="9.28125" style="0" customWidth="1"/>
    <col min="5" max="5" width="16.28125" style="0" customWidth="1"/>
  </cols>
  <sheetData>
    <row r="3" spans="2:3" ht="12.75">
      <c r="B3" t="s">
        <v>78</v>
      </c>
      <c r="C3" t="s">
        <v>2</v>
      </c>
    </row>
    <row r="4" ht="13.5" thickBot="1"/>
    <row r="5" spans="2:5" ht="12.75">
      <c r="B5" s="11"/>
      <c r="C5" s="57" t="s">
        <v>92</v>
      </c>
      <c r="D5" s="12" t="s">
        <v>43</v>
      </c>
      <c r="E5" s="31" t="s">
        <v>93</v>
      </c>
    </row>
    <row r="6" spans="2:5" ht="12.75">
      <c r="B6" s="13" t="s">
        <v>44</v>
      </c>
      <c r="C6" s="45">
        <v>133</v>
      </c>
      <c r="D6" s="45">
        <v>337</v>
      </c>
      <c r="E6" s="32">
        <v>600</v>
      </c>
    </row>
    <row r="7" spans="2:5" ht="13.5" thickBot="1">
      <c r="B7" s="14" t="s">
        <v>45</v>
      </c>
      <c r="C7" s="58">
        <v>389</v>
      </c>
      <c r="D7" s="58">
        <v>600</v>
      </c>
      <c r="E7" s="33">
        <v>600</v>
      </c>
    </row>
    <row r="10" spans="2:5" ht="12.75">
      <c r="B10" s="5"/>
      <c r="C10" s="5"/>
      <c r="D10" s="5"/>
      <c r="E10" s="5"/>
    </row>
    <row r="11" spans="2:5" ht="12.75">
      <c r="B11" s="5"/>
      <c r="C11" s="5"/>
      <c r="D11" s="5"/>
      <c r="E11" s="5"/>
    </row>
    <row r="12" spans="1:6" ht="12.75">
      <c r="A12" s="5"/>
      <c r="B12" s="5"/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  <row r="14" spans="1:6" ht="12.75">
      <c r="A14" s="5"/>
      <c r="B14" s="5"/>
      <c r="C14" s="5"/>
      <c r="D14" s="5"/>
      <c r="E14" s="5"/>
      <c r="F14" s="5"/>
    </row>
    <row r="15" spans="1:6" ht="12.75">
      <c r="A15" s="5"/>
      <c r="B15" s="5"/>
      <c r="C15" s="5"/>
      <c r="D15" s="5"/>
      <c r="E15" s="5"/>
      <c r="F15" s="5"/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spans="2:6" ht="12.75">
      <c r="B19" s="5"/>
      <c r="C19" s="5"/>
      <c r="D19" s="5"/>
      <c r="E19" s="5"/>
      <c r="F19" s="5"/>
    </row>
    <row r="20" spans="2:6" ht="12.75">
      <c r="B20" s="5"/>
      <c r="C20" s="5"/>
      <c r="D20" s="5"/>
      <c r="E20" s="5"/>
      <c r="F20" s="5"/>
    </row>
    <row r="21" spans="2:6" ht="12.75">
      <c r="B21" s="5"/>
      <c r="C21" s="5"/>
      <c r="D21" s="5"/>
      <c r="E21" s="5"/>
      <c r="F21" s="5"/>
    </row>
    <row r="22" spans="2:6" ht="12.75">
      <c r="B22" s="5"/>
      <c r="C22" s="5"/>
      <c r="D22" s="5"/>
      <c r="E22" s="5"/>
      <c r="F22" s="5"/>
    </row>
    <row r="23" spans="2:6" ht="12.75">
      <c r="B23" s="5"/>
      <c r="C23" s="5"/>
      <c r="D23" s="5"/>
      <c r="E23" s="5"/>
      <c r="F23" s="5"/>
    </row>
    <row r="24" spans="2:6" ht="12.75">
      <c r="B24" s="5"/>
      <c r="C24" s="5"/>
      <c r="D24" s="5"/>
      <c r="E24" s="5"/>
      <c r="F24" s="5"/>
    </row>
    <row r="25" spans="2:6" ht="12.75">
      <c r="B25" s="5"/>
      <c r="C25" s="5"/>
      <c r="D25" s="5"/>
      <c r="E25" s="5"/>
      <c r="F25" s="5"/>
    </row>
    <row r="26" spans="2:6" ht="12.75">
      <c r="B26" s="5"/>
      <c r="C26" s="5"/>
      <c r="D26" s="5"/>
      <c r="E26" s="5"/>
      <c r="F26" s="5"/>
    </row>
    <row r="27" spans="2:6" ht="12.75">
      <c r="B27" s="5"/>
      <c r="C27" s="5"/>
      <c r="D27" s="5"/>
      <c r="E27" s="5"/>
      <c r="F27" s="5"/>
    </row>
    <row r="28" spans="2:6" ht="12.75">
      <c r="B28" s="5"/>
      <c r="C28" s="5"/>
      <c r="D28" s="5"/>
      <c r="E28" s="5"/>
      <c r="F28" s="5"/>
    </row>
    <row r="29" spans="2:6" ht="12.75">
      <c r="B29" s="5"/>
      <c r="C29" s="5"/>
      <c r="D29" s="5"/>
      <c r="E29" s="5"/>
      <c r="F29" s="5"/>
    </row>
    <row r="30" spans="2:6" ht="12.75">
      <c r="B30" s="5"/>
      <c r="C30" s="5"/>
      <c r="D30" s="5"/>
      <c r="E30" s="5"/>
      <c r="F30" s="5"/>
    </row>
    <row r="31" spans="2:6" ht="12.75">
      <c r="B31" s="5"/>
      <c r="C31" s="5"/>
      <c r="D31" s="5"/>
      <c r="E31" s="5"/>
      <c r="F31" s="5"/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2:6" ht="12.75">
      <c r="B35" s="5"/>
      <c r="C35" s="5"/>
      <c r="D35" s="5"/>
      <c r="E35" s="5"/>
      <c r="F35" s="5"/>
    </row>
    <row r="36" spans="2:6" ht="12.75">
      <c r="B36" s="5"/>
      <c r="C36" s="5"/>
      <c r="D36" s="5"/>
      <c r="E36" s="5"/>
      <c r="F36" s="5"/>
    </row>
    <row r="37" spans="2:6" ht="12.75">
      <c r="B37" s="5"/>
      <c r="C37" s="5"/>
      <c r="D37" s="5"/>
      <c r="E37" s="5"/>
      <c r="F37" s="5"/>
    </row>
    <row r="38" spans="2:6" ht="12.75">
      <c r="B38" s="5"/>
      <c r="C38" s="5"/>
      <c r="D38" s="5"/>
      <c r="E38" s="5"/>
      <c r="F38" s="5"/>
    </row>
  </sheetData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4"/>
  <sheetViews>
    <sheetView zoomScale="50" zoomScaleNormal="50" workbookViewId="0" topLeftCell="A1">
      <selection activeCell="L49" sqref="L49"/>
    </sheetView>
  </sheetViews>
  <sheetFormatPr defaultColWidth="9.140625" defaultRowHeight="12.75"/>
  <cols>
    <col min="2" max="2" width="6.57421875" style="0" customWidth="1"/>
    <col min="3" max="3" width="23.57421875" style="0" bestFit="1" customWidth="1"/>
    <col min="4" max="4" width="7.8515625" style="0" bestFit="1" customWidth="1"/>
    <col min="5" max="5" width="15.28125" style="0" customWidth="1"/>
    <col min="6" max="6" width="15.28125" style="0" bestFit="1" customWidth="1"/>
  </cols>
  <sheetData>
    <row r="3" ht="12.75">
      <c r="B3" t="s">
        <v>78</v>
      </c>
    </row>
    <row r="4" ht="13.5" thickBot="1">
      <c r="D4" t="s">
        <v>1</v>
      </c>
    </row>
    <row r="5" spans="2:6" ht="12.75">
      <c r="B5" s="11"/>
      <c r="C5" s="57" t="s">
        <v>92</v>
      </c>
      <c r="D5" s="12" t="s">
        <v>43</v>
      </c>
      <c r="E5" s="31" t="s">
        <v>94</v>
      </c>
      <c r="F5" s="31" t="s">
        <v>95</v>
      </c>
    </row>
    <row r="6" spans="2:6" ht="12.75">
      <c r="B6" s="13" t="s">
        <v>44</v>
      </c>
      <c r="C6" s="45">
        <v>197</v>
      </c>
      <c r="D6" s="8">
        <v>415</v>
      </c>
      <c r="E6" s="43">
        <v>501</v>
      </c>
      <c r="F6" s="32">
        <v>600</v>
      </c>
    </row>
    <row r="7" spans="2:6" ht="13.5" thickBot="1">
      <c r="B7" s="14" t="s">
        <v>45</v>
      </c>
      <c r="C7" s="58">
        <v>331</v>
      </c>
      <c r="D7" s="15">
        <v>448</v>
      </c>
      <c r="E7" s="94">
        <v>600</v>
      </c>
      <c r="F7" s="33">
        <v>600</v>
      </c>
    </row>
    <row r="10" spans="2:7" ht="12.75">
      <c r="B10" s="5"/>
      <c r="C10" s="5"/>
      <c r="D10" s="5"/>
      <c r="E10" s="5"/>
      <c r="F10" s="5"/>
      <c r="G10" s="5"/>
    </row>
    <row r="11" spans="2:7" ht="12.75">
      <c r="B11" s="5"/>
      <c r="C11" s="5"/>
      <c r="D11" s="5"/>
      <c r="E11" s="5"/>
      <c r="F11" s="5"/>
      <c r="G11" s="5"/>
    </row>
    <row r="12" spans="2:7" ht="12.75">
      <c r="B12" s="5"/>
      <c r="C12" s="5"/>
      <c r="D12" s="5"/>
      <c r="E12" s="5"/>
      <c r="F12" s="5"/>
      <c r="G12" s="5"/>
    </row>
    <row r="13" spans="2:7" ht="12.75">
      <c r="B13" s="5"/>
      <c r="C13" s="5"/>
      <c r="D13" s="5"/>
      <c r="E13" s="5"/>
      <c r="F13" s="5"/>
      <c r="G13" s="5"/>
    </row>
    <row r="14" spans="2:7" ht="12.75">
      <c r="B14" s="5"/>
      <c r="C14" s="5"/>
      <c r="D14" s="5"/>
      <c r="E14" s="5"/>
      <c r="F14" s="5"/>
      <c r="G14" s="5"/>
    </row>
    <row r="15" spans="2:7" ht="12.75">
      <c r="B15" s="5"/>
      <c r="C15" s="5"/>
      <c r="D15" s="5"/>
      <c r="E15" s="5"/>
      <c r="F15" s="5"/>
      <c r="G15" s="5"/>
    </row>
    <row r="16" spans="2:7" ht="12.75">
      <c r="B16" s="5"/>
      <c r="C16" s="5"/>
      <c r="D16" s="5"/>
      <c r="E16" s="5"/>
      <c r="F16" s="5"/>
      <c r="G16" s="5"/>
    </row>
    <row r="17" spans="2:7" ht="12.75">
      <c r="B17" s="5"/>
      <c r="C17" s="5"/>
      <c r="D17" s="5"/>
      <c r="E17" s="5"/>
      <c r="F17" s="5"/>
      <c r="G17" s="5"/>
    </row>
    <row r="18" spans="2:7" ht="12.75">
      <c r="B18" s="5"/>
      <c r="C18" s="5"/>
      <c r="D18" s="5"/>
      <c r="E18" s="5"/>
      <c r="F18" s="5"/>
      <c r="G18" s="5"/>
    </row>
    <row r="19" spans="2:7" ht="12.75">
      <c r="B19" s="5"/>
      <c r="C19" s="5"/>
      <c r="D19" s="5"/>
      <c r="E19" s="5"/>
      <c r="F19" s="5"/>
      <c r="G19" s="5"/>
    </row>
    <row r="20" spans="2:7" ht="12.75">
      <c r="B20" s="5"/>
      <c r="C20" s="5"/>
      <c r="D20" s="5"/>
      <c r="E20" s="5"/>
      <c r="F20" s="5"/>
      <c r="G20" s="5"/>
    </row>
    <row r="21" spans="2:7" ht="12.75">
      <c r="B21" s="5"/>
      <c r="C21" s="5"/>
      <c r="D21" s="5"/>
      <c r="E21" s="5"/>
      <c r="F21" s="5"/>
      <c r="G21" s="5"/>
    </row>
    <row r="22" spans="2:7" ht="12.75">
      <c r="B22" s="5"/>
      <c r="C22" s="5"/>
      <c r="D22" s="5"/>
      <c r="E22" s="5"/>
      <c r="F22" s="5"/>
      <c r="G22" s="5"/>
    </row>
    <row r="23" spans="2:7" ht="12.75">
      <c r="B23" s="5"/>
      <c r="C23" s="5"/>
      <c r="D23" s="5"/>
      <c r="E23" s="5"/>
      <c r="F23" s="5"/>
      <c r="G23" s="5"/>
    </row>
    <row r="24" spans="2:7" ht="12.75">
      <c r="B24" s="5"/>
      <c r="C24" s="5"/>
      <c r="D24" s="5"/>
      <c r="E24" s="5"/>
      <c r="F24" s="5"/>
      <c r="G24" s="5"/>
    </row>
    <row r="25" spans="2:7" ht="12.75">
      <c r="B25" s="5"/>
      <c r="C25" s="5"/>
      <c r="D25" s="5"/>
      <c r="E25" s="5"/>
      <c r="F25" s="5"/>
      <c r="G25" s="5"/>
    </row>
    <row r="26" spans="2:7" ht="12.75">
      <c r="B26" s="5"/>
      <c r="C26" s="5"/>
      <c r="D26" s="5"/>
      <c r="E26" s="5"/>
      <c r="F26" s="5"/>
      <c r="G26" s="5"/>
    </row>
    <row r="27" spans="2:7" ht="12.75">
      <c r="B27" s="5"/>
      <c r="C27" s="5"/>
      <c r="D27" s="5"/>
      <c r="E27" s="5"/>
      <c r="F27" s="5"/>
      <c r="G27" s="5"/>
    </row>
    <row r="28" spans="2:7" ht="12.75">
      <c r="B28" s="5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2:7" ht="12.75">
      <c r="B30" s="5"/>
      <c r="C30" s="5"/>
      <c r="D30" s="5"/>
      <c r="E30" s="5"/>
      <c r="F30" s="5"/>
      <c r="G30" s="5"/>
    </row>
    <row r="31" spans="2:7" ht="12.75">
      <c r="B31" s="5"/>
      <c r="C31" s="5"/>
      <c r="D31" s="5"/>
      <c r="E31" s="5"/>
      <c r="F31" s="5"/>
      <c r="G31" s="5"/>
    </row>
    <row r="32" spans="2:7" ht="12.75">
      <c r="B32" s="5"/>
      <c r="C32" s="5"/>
      <c r="D32" s="5"/>
      <c r="E32" s="5"/>
      <c r="F32" s="5"/>
      <c r="G32" s="5"/>
    </row>
    <row r="33" spans="2:7" ht="12.75">
      <c r="B33" s="5"/>
      <c r="C33" s="5"/>
      <c r="D33" s="5"/>
      <c r="E33" s="5"/>
      <c r="F33" s="5"/>
      <c r="G33" s="5"/>
    </row>
    <row r="34" spans="2:7" ht="12.75">
      <c r="B34" s="5"/>
      <c r="C34" s="5"/>
      <c r="D34" s="5"/>
      <c r="E34" s="5"/>
      <c r="F34" s="5"/>
      <c r="G34" s="5"/>
    </row>
  </sheetData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50" zoomScaleNormal="50" workbookViewId="0" topLeftCell="A1">
      <selection activeCell="H31" sqref="H31"/>
    </sheetView>
  </sheetViews>
  <sheetFormatPr defaultColWidth="9.140625" defaultRowHeight="12.75"/>
  <cols>
    <col min="1" max="1" width="52.57421875" style="0" customWidth="1"/>
    <col min="2" max="2" width="11.28125" style="0" bestFit="1" customWidth="1"/>
    <col min="3" max="3" width="13.00390625" style="0" bestFit="1" customWidth="1"/>
    <col min="4" max="4" width="26.421875" style="0" bestFit="1" customWidth="1"/>
    <col min="5" max="5" width="20.421875" style="0" bestFit="1" customWidth="1"/>
    <col min="6" max="6" width="17.421875" style="0" customWidth="1"/>
    <col min="7" max="7" width="16.00390625" style="0" customWidth="1"/>
    <col min="8" max="8" width="19.140625" style="0" bestFit="1" customWidth="1"/>
    <col min="9" max="9" width="19.7109375" style="0" customWidth="1"/>
    <col min="10" max="10" width="20.7109375" style="0" bestFit="1" customWidth="1"/>
  </cols>
  <sheetData>
    <row r="1" spans="1:10" s="10" customFormat="1" ht="20.25">
      <c r="A1" s="16" t="s">
        <v>104</v>
      </c>
      <c r="B1" s="16" t="s">
        <v>74</v>
      </c>
      <c r="C1" s="21" t="s">
        <v>40</v>
      </c>
      <c r="D1" s="22" t="s">
        <v>42</v>
      </c>
      <c r="E1" s="21" t="s">
        <v>76</v>
      </c>
      <c r="F1" s="22" t="s">
        <v>15</v>
      </c>
      <c r="G1" s="21" t="s">
        <v>77</v>
      </c>
      <c r="H1" s="23" t="s">
        <v>71</v>
      </c>
      <c r="I1" s="50" t="s">
        <v>61</v>
      </c>
      <c r="J1" s="50" t="s">
        <v>124</v>
      </c>
    </row>
    <row r="2" spans="1:10" s="10" customFormat="1" ht="21" thickBot="1">
      <c r="A2" s="20"/>
      <c r="B2" s="20" t="s">
        <v>75</v>
      </c>
      <c r="C2" s="24" t="s">
        <v>39</v>
      </c>
      <c r="D2" s="25" t="s">
        <v>41</v>
      </c>
      <c r="E2" s="85"/>
      <c r="F2" s="26" t="s">
        <v>14</v>
      </c>
      <c r="G2" s="24"/>
      <c r="H2" s="27" t="s">
        <v>83</v>
      </c>
      <c r="I2" s="51" t="s">
        <v>62</v>
      </c>
      <c r="J2" s="51" t="s">
        <v>71</v>
      </c>
    </row>
    <row r="4" spans="1:4" ht="20.25">
      <c r="A4" s="48" t="s">
        <v>102</v>
      </c>
      <c r="B4" s="48"/>
      <c r="C4" s="49"/>
      <c r="D4" s="49"/>
    </row>
    <row r="5" spans="1:4" ht="21" thickBot="1">
      <c r="A5" s="48"/>
      <c r="B5" s="48"/>
      <c r="C5" s="49"/>
      <c r="D5" s="49"/>
    </row>
    <row r="6" spans="1:10" ht="12.75">
      <c r="A6" s="70" t="s">
        <v>96</v>
      </c>
      <c r="B6" s="52" t="s">
        <v>65</v>
      </c>
      <c r="C6" s="12" t="s">
        <v>84</v>
      </c>
      <c r="D6" s="12" t="s">
        <v>0</v>
      </c>
      <c r="E6" s="89">
        <v>0.7</v>
      </c>
      <c r="F6" s="71" t="s">
        <v>85</v>
      </c>
      <c r="G6" s="12" t="s">
        <v>82</v>
      </c>
      <c r="H6" s="89">
        <f>E6</f>
        <v>0.7</v>
      </c>
      <c r="I6" s="106" t="s">
        <v>72</v>
      </c>
      <c r="J6" s="54">
        <v>1.02</v>
      </c>
    </row>
    <row r="7" spans="1:10" ht="12.75">
      <c r="A7" s="72" t="s">
        <v>88</v>
      </c>
      <c r="B7" s="66"/>
      <c r="C7" s="8" t="s">
        <v>87</v>
      </c>
      <c r="D7" s="8"/>
      <c r="E7" s="80"/>
      <c r="F7" s="66"/>
      <c r="G7" s="8"/>
      <c r="H7" s="80"/>
      <c r="I7" s="107" t="s">
        <v>73</v>
      </c>
      <c r="J7" s="73"/>
    </row>
    <row r="8" spans="1:10" ht="13.5" thickBot="1">
      <c r="A8" s="74" t="s">
        <v>70</v>
      </c>
      <c r="B8" s="53"/>
      <c r="C8" s="15"/>
      <c r="D8" s="15"/>
      <c r="E8" s="81"/>
      <c r="F8" s="53"/>
      <c r="G8" s="15"/>
      <c r="H8" s="81"/>
      <c r="I8" s="108"/>
      <c r="J8" s="55"/>
    </row>
    <row r="9" spans="1:10" ht="13.5" thickBot="1">
      <c r="A9" s="65"/>
      <c r="B9" s="19"/>
      <c r="C9" s="5"/>
      <c r="D9" s="5"/>
      <c r="E9" s="82"/>
      <c r="F9" s="19"/>
      <c r="G9" s="5"/>
      <c r="H9" s="82"/>
      <c r="I9" s="19"/>
      <c r="J9" s="19"/>
    </row>
    <row r="10" spans="1:10" ht="12.75">
      <c r="A10" s="70" t="s">
        <v>97</v>
      </c>
      <c r="B10" s="52" t="s">
        <v>64</v>
      </c>
      <c r="C10" s="12" t="s">
        <v>84</v>
      </c>
      <c r="D10" s="12" t="s">
        <v>0</v>
      </c>
      <c r="E10" s="89">
        <v>0.7</v>
      </c>
      <c r="F10" s="71" t="s">
        <v>85</v>
      </c>
      <c r="G10" s="12" t="s">
        <v>82</v>
      </c>
      <c r="H10" s="87">
        <f>E10</f>
        <v>0.7</v>
      </c>
      <c r="I10" s="106" t="s">
        <v>72</v>
      </c>
      <c r="J10" s="54">
        <v>1.01</v>
      </c>
    </row>
    <row r="11" spans="1:10" ht="12.75">
      <c r="A11" s="72" t="s">
        <v>79</v>
      </c>
      <c r="B11" s="66"/>
      <c r="C11" s="8" t="s">
        <v>87</v>
      </c>
      <c r="D11" s="8"/>
      <c r="E11" s="80"/>
      <c r="F11" s="66"/>
      <c r="G11" s="8"/>
      <c r="H11" s="80"/>
      <c r="I11" s="107" t="s">
        <v>73</v>
      </c>
      <c r="J11" s="73"/>
    </row>
    <row r="12" spans="1:10" ht="13.5" thickBot="1">
      <c r="A12" s="74" t="s">
        <v>70</v>
      </c>
      <c r="B12" s="53"/>
      <c r="C12" s="15"/>
      <c r="D12" s="15"/>
      <c r="E12" s="81"/>
      <c r="F12" s="53"/>
      <c r="G12" s="15"/>
      <c r="H12" s="81"/>
      <c r="I12" s="108"/>
      <c r="J12" s="55"/>
    </row>
    <row r="13" spans="1:10" ht="13.5" thickBot="1">
      <c r="A13" s="5"/>
      <c r="B13" s="19"/>
      <c r="C13" s="5"/>
      <c r="D13" s="5"/>
      <c r="E13" s="82"/>
      <c r="F13" s="19"/>
      <c r="G13" s="5"/>
      <c r="H13" s="82"/>
      <c r="I13" s="19"/>
      <c r="J13" s="19"/>
    </row>
    <row r="14" spans="1:10" ht="12.75">
      <c r="A14" s="70" t="s">
        <v>116</v>
      </c>
      <c r="B14" s="52" t="s">
        <v>66</v>
      </c>
      <c r="C14" s="12" t="s">
        <v>84</v>
      </c>
      <c r="D14" s="12" t="s">
        <v>0</v>
      </c>
      <c r="E14" s="89">
        <v>0.83</v>
      </c>
      <c r="F14" s="71" t="s">
        <v>85</v>
      </c>
      <c r="G14" s="36" t="s">
        <v>82</v>
      </c>
      <c r="H14" s="89">
        <f>E14</f>
        <v>0.83</v>
      </c>
      <c r="I14" s="106" t="s">
        <v>72</v>
      </c>
      <c r="J14" s="54">
        <v>0.97</v>
      </c>
    </row>
    <row r="15" spans="1:10" ht="12.75">
      <c r="A15" s="72" t="s">
        <v>79</v>
      </c>
      <c r="B15" s="66"/>
      <c r="C15" s="8" t="s">
        <v>87</v>
      </c>
      <c r="D15" s="8"/>
      <c r="E15" s="80"/>
      <c r="F15" s="66"/>
      <c r="G15" s="8"/>
      <c r="H15" s="80"/>
      <c r="I15" s="107" t="s">
        <v>73</v>
      </c>
      <c r="J15" s="73"/>
    </row>
    <row r="16" spans="1:10" ht="13.5" thickBot="1">
      <c r="A16" s="74" t="s">
        <v>98</v>
      </c>
      <c r="B16" s="53"/>
      <c r="C16" s="15"/>
      <c r="D16" s="15"/>
      <c r="E16" s="81"/>
      <c r="F16" s="53"/>
      <c r="G16" s="15"/>
      <c r="H16" s="81"/>
      <c r="I16" s="108"/>
      <c r="J16" s="55"/>
    </row>
    <row r="17" spans="1:10" ht="13.5" thickBot="1">
      <c r="A17" s="5"/>
      <c r="B17" s="19"/>
      <c r="C17" s="5"/>
      <c r="D17" s="5"/>
      <c r="E17" s="82"/>
      <c r="F17" s="19"/>
      <c r="G17" s="5"/>
      <c r="H17" s="82"/>
      <c r="I17" s="19"/>
      <c r="J17" s="19"/>
    </row>
    <row r="18" spans="1:10" ht="12.75">
      <c r="A18" s="70" t="s">
        <v>99</v>
      </c>
      <c r="B18" s="52" t="s">
        <v>67</v>
      </c>
      <c r="C18" s="12" t="s">
        <v>84</v>
      </c>
      <c r="D18" s="12" t="s">
        <v>0</v>
      </c>
      <c r="E18" s="89">
        <v>0.7</v>
      </c>
      <c r="F18" s="71" t="s">
        <v>85</v>
      </c>
      <c r="G18" s="36" t="s">
        <v>82</v>
      </c>
      <c r="H18" s="88">
        <f>E18</f>
        <v>0.7</v>
      </c>
      <c r="I18" s="106" t="s">
        <v>72</v>
      </c>
      <c r="J18" s="54">
        <v>0.99</v>
      </c>
    </row>
    <row r="19" spans="1:10" ht="12.75">
      <c r="A19" s="72" t="s">
        <v>89</v>
      </c>
      <c r="B19" s="66"/>
      <c r="C19" s="8" t="s">
        <v>87</v>
      </c>
      <c r="D19" s="8"/>
      <c r="E19" s="80"/>
      <c r="F19" s="66"/>
      <c r="G19" s="8"/>
      <c r="H19" s="80"/>
      <c r="I19" s="107" t="s">
        <v>73</v>
      </c>
      <c r="J19" s="73"/>
    </row>
    <row r="20" spans="1:10" ht="13.5" thickBot="1">
      <c r="A20" s="74" t="s">
        <v>70</v>
      </c>
      <c r="B20" s="53"/>
      <c r="C20" s="15"/>
      <c r="D20" s="15"/>
      <c r="E20" s="81"/>
      <c r="F20" s="53"/>
      <c r="G20" s="15"/>
      <c r="H20" s="81"/>
      <c r="I20" s="108"/>
      <c r="J20" s="55"/>
    </row>
    <row r="21" spans="1:10" ht="13.5" thickBot="1">
      <c r="A21" s="5"/>
      <c r="B21" s="19"/>
      <c r="C21" s="5"/>
      <c r="D21" s="5"/>
      <c r="E21" s="82"/>
      <c r="F21" s="19"/>
      <c r="G21" s="5"/>
      <c r="H21" s="82"/>
      <c r="I21" s="19"/>
      <c r="J21" s="19"/>
    </row>
    <row r="22" spans="1:10" s="68" customFormat="1" ht="12.75">
      <c r="A22" s="70" t="s">
        <v>100</v>
      </c>
      <c r="B22" s="52" t="s">
        <v>69</v>
      </c>
      <c r="C22" s="12" t="s">
        <v>84</v>
      </c>
      <c r="D22" s="12" t="s">
        <v>0</v>
      </c>
      <c r="E22" s="89">
        <v>0.7</v>
      </c>
      <c r="F22" s="71" t="s">
        <v>85</v>
      </c>
      <c r="G22" s="36" t="s">
        <v>82</v>
      </c>
      <c r="H22" s="88">
        <f>E22</f>
        <v>0.7</v>
      </c>
      <c r="I22" s="106" t="s">
        <v>72</v>
      </c>
      <c r="J22" s="109">
        <v>0.97</v>
      </c>
    </row>
    <row r="23" spans="1:10" ht="12.75">
      <c r="A23" s="72" t="s">
        <v>80</v>
      </c>
      <c r="B23" s="66"/>
      <c r="C23" s="8" t="s">
        <v>87</v>
      </c>
      <c r="D23" s="8"/>
      <c r="E23" s="80"/>
      <c r="F23" s="66"/>
      <c r="G23" s="8"/>
      <c r="H23" s="80"/>
      <c r="I23" s="107" t="s">
        <v>73</v>
      </c>
      <c r="J23" s="73"/>
    </row>
    <row r="24" spans="1:10" ht="13.5" thickBot="1">
      <c r="A24" s="74" t="s">
        <v>101</v>
      </c>
      <c r="B24" s="53"/>
      <c r="C24" s="15"/>
      <c r="D24" s="15"/>
      <c r="E24" s="81"/>
      <c r="F24" s="53"/>
      <c r="G24" s="15"/>
      <c r="H24" s="81"/>
      <c r="I24" s="108"/>
      <c r="J24" s="55"/>
    </row>
    <row r="25" spans="5:8" ht="12.75">
      <c r="E25" s="90"/>
      <c r="F25" s="19"/>
      <c r="H25" s="83"/>
    </row>
    <row r="26" spans="5:8" ht="12.75">
      <c r="E26" s="83"/>
      <c r="H26" s="83"/>
    </row>
    <row r="27" spans="5:8" ht="12.75">
      <c r="E27" s="83"/>
      <c r="H27" s="83"/>
    </row>
    <row r="28" spans="1:8" ht="12.75">
      <c r="A28" s="84"/>
      <c r="E28" s="83"/>
      <c r="H28" s="83"/>
    </row>
    <row r="29" spans="1:8" ht="12.75">
      <c r="A29" s="86"/>
      <c r="E29" s="83"/>
      <c r="H29" s="83"/>
    </row>
    <row r="30" spans="5:8" ht="12.75">
      <c r="E30" s="83"/>
      <c r="H30" s="83"/>
    </row>
    <row r="32" spans="4:5" ht="12.75">
      <c r="D32" s="83"/>
      <c r="E32" s="83"/>
    </row>
    <row r="33" spans="4:5" ht="12.75">
      <c r="D33" s="83"/>
      <c r="E33" s="83"/>
    </row>
    <row r="34" spans="4:5" ht="12.75">
      <c r="D34" s="83"/>
      <c r="E34" s="83"/>
    </row>
    <row r="35" spans="4:5" ht="12.75">
      <c r="D35" s="83"/>
      <c r="E35" s="83"/>
    </row>
    <row r="36" spans="4:5" ht="12.75">
      <c r="D36" s="83"/>
      <c r="E36" s="83"/>
    </row>
    <row r="37" spans="4:5" ht="12.75">
      <c r="D37" s="83"/>
      <c r="E37" s="83"/>
    </row>
    <row r="38" spans="4:5" ht="12.75">
      <c r="D38" s="83"/>
      <c r="E38" s="83"/>
    </row>
    <row r="39" spans="5:8" ht="12.75">
      <c r="E39" s="83"/>
      <c r="H39" s="83"/>
    </row>
    <row r="40" spans="5:8" ht="12.75">
      <c r="E40" s="83"/>
      <c r="H40" s="83"/>
    </row>
    <row r="41" spans="5:8" ht="12.75">
      <c r="E41" s="83"/>
      <c r="H41" s="83"/>
    </row>
    <row r="42" spans="5:8" ht="12.75">
      <c r="E42" s="83"/>
      <c r="H42" s="83"/>
    </row>
    <row r="43" spans="5:8" ht="12.75">
      <c r="E43" s="83"/>
      <c r="H43" s="83"/>
    </row>
    <row r="44" spans="5:8" ht="12.75">
      <c r="E44" s="83"/>
      <c r="H44" s="83"/>
    </row>
    <row r="45" spans="5:8" ht="12.75">
      <c r="E45" s="83"/>
      <c r="H45" s="83"/>
    </row>
    <row r="46" spans="5:8" ht="12.75">
      <c r="E46" s="83"/>
      <c r="H46" s="83"/>
    </row>
    <row r="47" spans="5:8" ht="12.75">
      <c r="E47" s="83"/>
      <c r="H47" s="83"/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5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20.28125" style="0" customWidth="1"/>
    <col min="3" max="3" width="17.28125" style="0" customWidth="1"/>
    <col min="4" max="4" width="17.00390625" style="0" customWidth="1"/>
    <col min="5" max="5" width="18.140625" style="0" customWidth="1"/>
    <col min="6" max="6" width="20.7109375" style="0" customWidth="1"/>
    <col min="8" max="8" width="32.7109375" style="0" bestFit="1" customWidth="1"/>
    <col min="9" max="9" width="8.140625" style="0" bestFit="1" customWidth="1"/>
    <col min="10" max="10" width="16.140625" style="0" bestFit="1" customWidth="1"/>
    <col min="11" max="11" width="18.7109375" style="0" bestFit="1" customWidth="1"/>
    <col min="12" max="12" width="19.00390625" style="0" bestFit="1" customWidth="1"/>
    <col min="13" max="13" width="17.8515625" style="0" bestFit="1" customWidth="1"/>
    <col min="14" max="14" width="18.7109375" style="0" bestFit="1" customWidth="1"/>
    <col min="15" max="15" width="19.00390625" style="0" bestFit="1" customWidth="1"/>
  </cols>
  <sheetData>
    <row r="1" ht="13.5" thickBot="1"/>
    <row r="2" spans="1:6" ht="12.75">
      <c r="A2" s="11" t="s">
        <v>81</v>
      </c>
      <c r="B2" s="52" t="s">
        <v>65</v>
      </c>
      <c r="C2" s="52" t="s">
        <v>64</v>
      </c>
      <c r="D2" s="52" t="s">
        <v>66</v>
      </c>
      <c r="E2" s="52" t="s">
        <v>67</v>
      </c>
      <c r="F2" s="54" t="s">
        <v>69</v>
      </c>
    </row>
    <row r="3" spans="1:6" ht="12.75">
      <c r="A3" s="13" t="s">
        <v>103</v>
      </c>
      <c r="B3" s="63" t="s">
        <v>96</v>
      </c>
      <c r="C3" s="63" t="s">
        <v>97</v>
      </c>
      <c r="D3" s="63" t="s">
        <v>116</v>
      </c>
      <c r="E3" s="63" t="s">
        <v>99</v>
      </c>
      <c r="F3" s="64" t="s">
        <v>100</v>
      </c>
    </row>
    <row r="4" spans="1:6" ht="12.75">
      <c r="A4" s="13"/>
      <c r="B4" s="63" t="s">
        <v>88</v>
      </c>
      <c r="C4" s="63" t="s">
        <v>79</v>
      </c>
      <c r="D4" s="63" t="s">
        <v>79</v>
      </c>
      <c r="E4" s="63" t="s">
        <v>89</v>
      </c>
      <c r="F4" s="64" t="s">
        <v>80</v>
      </c>
    </row>
    <row r="5" spans="1:6" ht="12.75">
      <c r="A5" s="95"/>
      <c r="B5" s="96" t="s">
        <v>70</v>
      </c>
      <c r="C5" s="96" t="s">
        <v>70</v>
      </c>
      <c r="D5" s="96" t="s">
        <v>98</v>
      </c>
      <c r="E5" s="96" t="s">
        <v>70</v>
      </c>
      <c r="F5" s="97" t="s">
        <v>70</v>
      </c>
    </row>
    <row r="6" spans="1:6" ht="12.75">
      <c r="A6" s="8" t="s">
        <v>16</v>
      </c>
      <c r="B6" s="4">
        <v>5174.6</v>
      </c>
      <c r="C6" s="4">
        <v>5200</v>
      </c>
      <c r="D6" s="4">
        <v>4984.2</v>
      </c>
      <c r="E6" s="4">
        <v>5145.2</v>
      </c>
      <c r="F6" s="4">
        <v>5178.1</v>
      </c>
    </row>
    <row r="7" spans="1:6" ht="12.75">
      <c r="A7" s="8" t="s">
        <v>3</v>
      </c>
      <c r="B7" s="4">
        <v>2955.7</v>
      </c>
      <c r="C7" s="4">
        <v>2962.4</v>
      </c>
      <c r="D7" s="4">
        <v>2906.9</v>
      </c>
      <c r="E7" s="4">
        <v>2940.3</v>
      </c>
      <c r="F7" s="4">
        <v>2947.5</v>
      </c>
    </row>
    <row r="8" spans="1:6" ht="12.75">
      <c r="A8" s="8" t="s">
        <v>59</v>
      </c>
      <c r="B8" s="4">
        <v>1001.2</v>
      </c>
      <c r="C8" s="4">
        <v>1001.2</v>
      </c>
      <c r="D8" s="4">
        <v>1001.2</v>
      </c>
      <c r="E8" s="4">
        <v>1001.2</v>
      </c>
      <c r="F8" s="4">
        <v>1001.2</v>
      </c>
    </row>
    <row r="9" spans="1:6" ht="12.75">
      <c r="A9" s="8" t="s">
        <v>60</v>
      </c>
      <c r="B9" s="4">
        <v>1501.8</v>
      </c>
      <c r="C9" s="4">
        <v>1501.8</v>
      </c>
      <c r="D9" s="4">
        <v>1501.8</v>
      </c>
      <c r="E9" s="4">
        <v>1501.8</v>
      </c>
      <c r="F9" s="4">
        <v>1501.8</v>
      </c>
    </row>
    <row r="10" spans="1:6" ht="12.75">
      <c r="A10" s="4" t="s">
        <v>17</v>
      </c>
      <c r="B10" s="4">
        <v>500</v>
      </c>
      <c r="C10" s="4">
        <v>500</v>
      </c>
      <c r="D10" s="4">
        <v>500</v>
      </c>
      <c r="E10" s="4">
        <v>499.9</v>
      </c>
      <c r="F10" s="4">
        <v>499.9</v>
      </c>
    </row>
    <row r="11" spans="1:6" ht="12.75">
      <c r="A11" s="4" t="s">
        <v>18</v>
      </c>
      <c r="B11" s="4">
        <v>1453.8</v>
      </c>
      <c r="C11" s="4">
        <v>1580.6</v>
      </c>
      <c r="D11" s="4">
        <v>1203.3</v>
      </c>
      <c r="E11" s="4">
        <v>1608.4</v>
      </c>
      <c r="F11" s="4">
        <v>1732.1</v>
      </c>
    </row>
    <row r="12" spans="1:6" ht="12.75">
      <c r="A12" s="4" t="s">
        <v>19</v>
      </c>
      <c r="B12" s="4">
        <v>1405.7</v>
      </c>
      <c r="C12" s="4">
        <v>1405.7</v>
      </c>
      <c r="D12" s="4">
        <v>1405.7</v>
      </c>
      <c r="E12" s="4">
        <v>1405.7</v>
      </c>
      <c r="F12" s="4">
        <v>1405.7</v>
      </c>
    </row>
    <row r="13" spans="1:9" ht="12.75">
      <c r="A13" s="4"/>
      <c r="B13" s="4"/>
      <c r="C13" s="4"/>
      <c r="D13" s="4"/>
      <c r="E13" s="4"/>
      <c r="F13" s="4"/>
      <c r="I13" s="9"/>
    </row>
    <row r="14" spans="1:6" ht="12.75">
      <c r="A14" s="77" t="s">
        <v>20</v>
      </c>
      <c r="B14" s="77">
        <v>1003.8</v>
      </c>
      <c r="C14" s="77">
        <v>1190.7</v>
      </c>
      <c r="D14" s="77">
        <v>658.2</v>
      </c>
      <c r="E14" s="77">
        <v>1239.1</v>
      </c>
      <c r="F14" s="77">
        <v>1431.7</v>
      </c>
    </row>
    <row r="15" spans="1:6" ht="12.75">
      <c r="A15" s="4" t="s">
        <v>21</v>
      </c>
      <c r="B15" s="4">
        <v>225.9</v>
      </c>
      <c r="C15" s="4">
        <v>251.2</v>
      </c>
      <c r="D15" s="4">
        <v>153</v>
      </c>
      <c r="E15" s="4">
        <v>247.9</v>
      </c>
      <c r="F15" s="4">
        <v>274.9</v>
      </c>
    </row>
    <row r="16" spans="1:6" ht="12.75">
      <c r="A16" s="8" t="s">
        <v>22</v>
      </c>
      <c r="B16" s="4">
        <v>817.6</v>
      </c>
      <c r="C16" s="4">
        <v>908.8</v>
      </c>
      <c r="D16" s="4">
        <v>608.6</v>
      </c>
      <c r="E16" s="4">
        <v>928.2</v>
      </c>
      <c r="F16" s="4">
        <v>1024.9</v>
      </c>
    </row>
    <row r="17" spans="1:6" ht="12.75">
      <c r="A17" s="8" t="s">
        <v>23</v>
      </c>
      <c r="B17" s="4">
        <v>817.6</v>
      </c>
      <c r="C17" s="4">
        <v>908.8</v>
      </c>
      <c r="D17" s="4">
        <v>608.6</v>
      </c>
      <c r="E17" s="4">
        <v>928.2</v>
      </c>
      <c r="F17" s="4">
        <v>1024.9</v>
      </c>
    </row>
    <row r="18" spans="1:6" ht="12.75">
      <c r="A18" s="8" t="s">
        <v>24</v>
      </c>
      <c r="B18" s="4">
        <v>133.4</v>
      </c>
      <c r="C18" s="4">
        <v>141.1</v>
      </c>
      <c r="D18" s="4">
        <v>116.9</v>
      </c>
      <c r="E18" s="4">
        <v>145.6</v>
      </c>
      <c r="F18" s="4">
        <v>155.6</v>
      </c>
    </row>
    <row r="19" spans="1:6" ht="12.75">
      <c r="A19" s="8" t="s">
        <v>25</v>
      </c>
      <c r="B19" s="4">
        <v>161.1</v>
      </c>
      <c r="C19" s="4">
        <v>179.8</v>
      </c>
      <c r="D19" s="4">
        <v>152.7</v>
      </c>
      <c r="E19" s="4">
        <v>185.2</v>
      </c>
      <c r="F19" s="4">
        <v>203.1</v>
      </c>
    </row>
    <row r="20" spans="1:6" ht="12.75">
      <c r="A20" s="8" t="s">
        <v>26</v>
      </c>
      <c r="B20" s="4">
        <v>106.4</v>
      </c>
      <c r="C20" s="4">
        <v>115</v>
      </c>
      <c r="D20" s="4">
        <v>103.1</v>
      </c>
      <c r="E20" s="4">
        <v>119.2</v>
      </c>
      <c r="F20" s="4">
        <v>128.4</v>
      </c>
    </row>
    <row r="21" spans="1:6" ht="12.75">
      <c r="A21" s="8" t="s">
        <v>28</v>
      </c>
      <c r="B21" s="4">
        <v>33.9</v>
      </c>
      <c r="C21" s="4">
        <v>35</v>
      </c>
      <c r="D21" s="4">
        <v>30.9</v>
      </c>
      <c r="E21" s="4">
        <v>35.6</v>
      </c>
      <c r="F21" s="4">
        <v>37</v>
      </c>
    </row>
    <row r="22" spans="1:6" ht="12.75">
      <c r="A22" s="8" t="s">
        <v>29</v>
      </c>
      <c r="B22" s="4">
        <v>33.1</v>
      </c>
      <c r="C22" s="4">
        <v>34.2</v>
      </c>
      <c r="D22" s="4">
        <v>30.3</v>
      </c>
      <c r="E22" s="4">
        <v>34.8</v>
      </c>
      <c r="F22" s="4">
        <v>36.2</v>
      </c>
    </row>
    <row r="23" spans="1:6" ht="12.75">
      <c r="A23" s="8" t="s">
        <v>27</v>
      </c>
      <c r="B23" s="4">
        <v>2103.1</v>
      </c>
      <c r="C23" s="4">
        <v>2322.7</v>
      </c>
      <c r="D23" s="4">
        <v>1651.1</v>
      </c>
      <c r="E23" s="4">
        <v>2376.9</v>
      </c>
      <c r="F23" s="4">
        <v>2610.2</v>
      </c>
    </row>
    <row r="24" spans="1:6" ht="12.75">
      <c r="A24" s="8"/>
      <c r="B24" s="4"/>
      <c r="C24" s="4"/>
      <c r="D24" s="4"/>
      <c r="E24" s="4"/>
      <c r="F24" s="4"/>
    </row>
    <row r="25" spans="1:6" ht="12.75">
      <c r="A25" s="8" t="s">
        <v>4</v>
      </c>
      <c r="B25" s="4">
        <v>330</v>
      </c>
      <c r="C25" s="4">
        <v>330</v>
      </c>
      <c r="D25" s="4">
        <v>200</v>
      </c>
      <c r="E25" s="4">
        <v>330</v>
      </c>
      <c r="F25" s="4">
        <v>330</v>
      </c>
    </row>
    <row r="26" spans="1:6" ht="12.75">
      <c r="A26" s="8" t="s">
        <v>5</v>
      </c>
      <c r="B26" s="4">
        <v>330</v>
      </c>
      <c r="C26" s="4">
        <v>330</v>
      </c>
      <c r="D26" s="4">
        <v>200</v>
      </c>
      <c r="E26" s="4">
        <v>330</v>
      </c>
      <c r="F26" s="4">
        <v>330</v>
      </c>
    </row>
    <row r="27" spans="1:6" ht="12.75">
      <c r="A27" s="8" t="s">
        <v>6</v>
      </c>
      <c r="B27" s="4">
        <v>767.5</v>
      </c>
      <c r="C27" s="4">
        <v>787.4</v>
      </c>
      <c r="D27" s="4">
        <v>460.8</v>
      </c>
      <c r="E27" s="4">
        <v>790</v>
      </c>
      <c r="F27" s="4">
        <v>819.6</v>
      </c>
    </row>
    <row r="28" spans="1:6" ht="12.75">
      <c r="A28" s="8" t="s">
        <v>7</v>
      </c>
      <c r="B28" s="4">
        <v>815</v>
      </c>
      <c r="C28" s="4">
        <v>815</v>
      </c>
      <c r="D28" s="4">
        <v>451</v>
      </c>
      <c r="E28" s="4">
        <v>815</v>
      </c>
      <c r="F28" s="4">
        <v>815</v>
      </c>
    </row>
    <row r="29" spans="1:6" ht="12.75">
      <c r="A29" s="76" t="s">
        <v>8</v>
      </c>
      <c r="B29" s="77">
        <v>2242.5</v>
      </c>
      <c r="C29" s="77">
        <v>2262.4</v>
      </c>
      <c r="D29" s="77">
        <v>1311.8</v>
      </c>
      <c r="E29" s="77">
        <v>2265</v>
      </c>
      <c r="F29" s="77">
        <v>2294.6</v>
      </c>
    </row>
    <row r="30" spans="1:6" s="105" customFormat="1" ht="12.75">
      <c r="A30" s="103" t="s">
        <v>122</v>
      </c>
      <c r="B30" s="104">
        <v>2078</v>
      </c>
      <c r="C30" s="104">
        <v>2098</v>
      </c>
      <c r="D30" s="104">
        <v>1147</v>
      </c>
      <c r="E30" s="104">
        <v>2101</v>
      </c>
      <c r="F30" s="104">
        <v>2130</v>
      </c>
    </row>
    <row r="31" spans="1:6" s="105" customFormat="1" ht="12.75">
      <c r="A31" s="103" t="s">
        <v>123</v>
      </c>
      <c r="B31" s="104">
        <v>2125</v>
      </c>
      <c r="C31" s="104">
        <v>2317</v>
      </c>
      <c r="D31" s="104">
        <v>1476</v>
      </c>
      <c r="E31" s="104">
        <v>2241</v>
      </c>
      <c r="F31" s="104">
        <v>2440</v>
      </c>
    </row>
    <row r="32" spans="1:6" ht="12.75">
      <c r="A32" s="8" t="s">
        <v>30</v>
      </c>
      <c r="B32" s="4">
        <v>50</v>
      </c>
      <c r="C32" s="4">
        <v>195</v>
      </c>
      <c r="D32" s="4">
        <v>195</v>
      </c>
      <c r="E32" s="4">
        <v>50</v>
      </c>
      <c r="F32" s="4">
        <v>195</v>
      </c>
    </row>
    <row r="33" spans="1:6" ht="12.75">
      <c r="A33" s="8" t="s">
        <v>31</v>
      </c>
      <c r="B33" s="4">
        <v>250.3</v>
      </c>
      <c r="C33" s="4">
        <v>216.4</v>
      </c>
      <c r="D33" s="4">
        <v>472.4</v>
      </c>
      <c r="E33" s="4">
        <v>268.9</v>
      </c>
      <c r="F33" s="4">
        <v>228.8</v>
      </c>
    </row>
    <row r="34" spans="1:6" ht="12.75">
      <c r="A34" s="8" t="s">
        <v>32</v>
      </c>
      <c r="B34" s="4">
        <v>488.6</v>
      </c>
      <c r="C34" s="4">
        <v>470.5</v>
      </c>
      <c r="D34" s="4">
        <v>635.6</v>
      </c>
      <c r="E34" s="4">
        <v>506.6</v>
      </c>
      <c r="F34" s="4">
        <v>482.4</v>
      </c>
    </row>
    <row r="35" spans="1:6" ht="12.75">
      <c r="A35" s="8" t="s">
        <v>33</v>
      </c>
      <c r="B35" s="4">
        <v>1116.5</v>
      </c>
      <c r="C35" s="4">
        <v>1086</v>
      </c>
      <c r="D35" s="4">
        <v>1330.6</v>
      </c>
      <c r="E35" s="4">
        <v>1133.1</v>
      </c>
      <c r="F35" s="4">
        <v>1097.4</v>
      </c>
    </row>
    <row r="36" spans="1:6" ht="12.75">
      <c r="A36" s="8"/>
      <c r="B36" s="4"/>
      <c r="C36" s="4"/>
      <c r="D36" s="4"/>
      <c r="E36" s="4"/>
      <c r="F36" s="4"/>
    </row>
    <row r="37" spans="1:6" ht="12.75">
      <c r="A37" s="8" t="s">
        <v>34</v>
      </c>
      <c r="B37" s="4">
        <v>2046.9</v>
      </c>
      <c r="C37" s="4">
        <v>2010.8</v>
      </c>
      <c r="D37" s="4">
        <v>2114.7</v>
      </c>
      <c r="E37" s="4">
        <v>2072.2</v>
      </c>
      <c r="F37" s="4">
        <v>2029</v>
      </c>
    </row>
    <row r="38" spans="1:6" ht="12.75">
      <c r="A38" s="8" t="s">
        <v>9</v>
      </c>
      <c r="B38" s="4">
        <v>-429.9</v>
      </c>
      <c r="C38" s="4">
        <v>-451.7</v>
      </c>
      <c r="D38" s="4">
        <v>-260</v>
      </c>
      <c r="E38" s="4">
        <v>-419</v>
      </c>
      <c r="F38" s="4">
        <v>-440.9</v>
      </c>
    </row>
    <row r="39" spans="1:6" ht="12.75">
      <c r="A39" s="8" t="s">
        <v>10</v>
      </c>
      <c r="B39" s="4">
        <v>736.4</v>
      </c>
      <c r="C39" s="4">
        <v>729.3</v>
      </c>
      <c r="D39" s="4">
        <v>784.8</v>
      </c>
      <c r="E39" s="4">
        <v>750.2</v>
      </c>
      <c r="F39" s="4">
        <v>743</v>
      </c>
    </row>
    <row r="40" spans="1:6" ht="12.75">
      <c r="A40" s="8" t="s">
        <v>11</v>
      </c>
      <c r="B40" s="4">
        <v>519.6</v>
      </c>
      <c r="C40" s="4">
        <v>525.1</v>
      </c>
      <c r="D40" s="4">
        <v>468.7</v>
      </c>
      <c r="E40" s="4">
        <v>506.5</v>
      </c>
      <c r="F40" s="4">
        <v>514.3</v>
      </c>
    </row>
    <row r="41" spans="1:6" ht="12.75">
      <c r="A41" s="76" t="s">
        <v>35</v>
      </c>
      <c r="B41" s="77">
        <v>-133.3</v>
      </c>
      <c r="C41" s="77">
        <v>-337.4</v>
      </c>
      <c r="D41" s="77">
        <v>-604.2</v>
      </c>
      <c r="E41" s="77">
        <v>-388.6</v>
      </c>
      <c r="F41" s="77">
        <v>-600.6</v>
      </c>
    </row>
    <row r="42" spans="1:6" ht="12.75">
      <c r="A42" s="8" t="s">
        <v>37</v>
      </c>
      <c r="B42" s="4">
        <v>96.3</v>
      </c>
      <c r="C42" s="4">
        <v>162.7</v>
      </c>
      <c r="D42" s="4">
        <v>432.1</v>
      </c>
      <c r="E42" s="4">
        <v>353</v>
      </c>
      <c r="F42" s="4">
        <v>427.9</v>
      </c>
    </row>
    <row r="43" spans="1:6" ht="12.75">
      <c r="A43" s="8" t="s">
        <v>38</v>
      </c>
      <c r="B43" s="4">
        <v>-80.7</v>
      </c>
      <c r="C43" s="4">
        <v>-147.2</v>
      </c>
      <c r="D43" s="4">
        <v>-416</v>
      </c>
      <c r="E43" s="4">
        <v>-72.5</v>
      </c>
      <c r="F43" s="4">
        <v>-148.3</v>
      </c>
    </row>
    <row r="44" spans="1:6" ht="12.75">
      <c r="A44" s="8" t="s">
        <v>12</v>
      </c>
      <c r="B44" s="4">
        <v>291.4</v>
      </c>
      <c r="C44" s="4">
        <v>235.8</v>
      </c>
      <c r="D44" s="4">
        <v>297.2</v>
      </c>
      <c r="E44" s="4">
        <v>369</v>
      </c>
      <c r="F44" s="4">
        <v>310.8</v>
      </c>
    </row>
    <row r="45" spans="1:6" ht="12.75">
      <c r="A45" s="8" t="s">
        <v>13</v>
      </c>
      <c r="B45" s="4">
        <v>453</v>
      </c>
      <c r="C45" s="4">
        <v>526</v>
      </c>
      <c r="D45" s="4">
        <v>641.2</v>
      </c>
      <c r="E45" s="4">
        <v>448</v>
      </c>
      <c r="F45" s="4">
        <v>532</v>
      </c>
    </row>
    <row r="46" spans="1:6" ht="12.75">
      <c r="A46" s="8" t="s">
        <v>36</v>
      </c>
      <c r="B46" s="4">
        <v>20</v>
      </c>
      <c r="C46" s="4">
        <v>20</v>
      </c>
      <c r="D46" s="4">
        <v>20</v>
      </c>
      <c r="E46" s="4">
        <v>288</v>
      </c>
      <c r="F46" s="4">
        <v>288</v>
      </c>
    </row>
    <row r="47" spans="2:15" ht="12.75">
      <c r="B47" s="9"/>
      <c r="C47" s="9"/>
      <c r="D47" s="9"/>
      <c r="E47" s="9"/>
      <c r="F47" s="9"/>
      <c r="L47" s="9"/>
      <c r="M47" s="9"/>
      <c r="N47" s="9"/>
      <c r="O47" s="9"/>
    </row>
    <row r="48" spans="1:6" ht="12.75">
      <c r="A48" s="18"/>
      <c r="B48" s="9"/>
      <c r="C48" s="9"/>
      <c r="D48" s="9"/>
      <c r="E48" s="9"/>
      <c r="F48" s="9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65"/>
      <c r="B54" s="19"/>
      <c r="C54" s="5"/>
      <c r="D54" s="5"/>
    </row>
    <row r="55" spans="1:4" ht="12.75">
      <c r="A55" s="65"/>
      <c r="B55" s="19"/>
      <c r="C55" s="5"/>
      <c r="D55" s="5"/>
    </row>
    <row r="56" spans="1:4" ht="12.75">
      <c r="A56" s="65"/>
      <c r="B56" s="19"/>
      <c r="C56" s="5"/>
      <c r="D56" s="5"/>
    </row>
    <row r="57" spans="1:4" ht="12.75">
      <c r="A57" s="65"/>
      <c r="B57" s="19"/>
      <c r="C57" s="5"/>
      <c r="D57" s="5"/>
    </row>
    <row r="58" spans="1:4" ht="12.75">
      <c r="A58" s="65"/>
      <c r="B58" s="19"/>
      <c r="C58" s="5"/>
      <c r="D58" s="5"/>
    </row>
    <row r="59" spans="1:4" ht="12.75">
      <c r="A59" s="65"/>
      <c r="B59" s="19"/>
      <c r="C59" s="5"/>
      <c r="D59" s="5"/>
    </row>
    <row r="60" spans="1:4" ht="12.75">
      <c r="A60" s="65"/>
      <c r="B60" s="19"/>
      <c r="C60" s="5"/>
      <c r="D60" s="5"/>
    </row>
    <row r="61" spans="1:4" ht="12.75">
      <c r="A61" s="5"/>
      <c r="B61" s="19"/>
      <c r="C61" s="5"/>
      <c r="D61" s="5"/>
    </row>
    <row r="62" spans="1:4" ht="12.75">
      <c r="A62" s="65"/>
      <c r="B62" s="19"/>
      <c r="C62" s="5"/>
      <c r="D62" s="5"/>
    </row>
    <row r="63" spans="1:4" ht="12.75">
      <c r="A63" s="65"/>
      <c r="B63" s="19"/>
      <c r="C63" s="5"/>
      <c r="D63" s="5"/>
    </row>
    <row r="64" spans="1:4" ht="12.75">
      <c r="A64" s="65"/>
      <c r="B64" s="19"/>
      <c r="C64" s="5"/>
      <c r="D64" s="5"/>
    </row>
    <row r="65" spans="1:4" ht="12.75">
      <c r="A65" s="5"/>
      <c r="B65" s="19"/>
      <c r="C65" s="5"/>
      <c r="D65" s="5"/>
    </row>
    <row r="66" spans="1:4" ht="12.75">
      <c r="A66" s="65"/>
      <c r="B66" s="19"/>
      <c r="C66" s="5"/>
      <c r="D66" s="5"/>
    </row>
    <row r="67" spans="1:4" ht="12.75">
      <c r="A67" s="65"/>
      <c r="B67" s="19"/>
      <c r="C67" s="5"/>
      <c r="D67" s="5"/>
    </row>
    <row r="68" spans="1:4" ht="12.75">
      <c r="A68" s="65"/>
      <c r="B68" s="19"/>
      <c r="C68" s="5"/>
      <c r="D68" s="5"/>
    </row>
    <row r="69" spans="1:4" ht="12.75">
      <c r="A69" s="5"/>
      <c r="B69" s="19"/>
      <c r="C69" s="5"/>
      <c r="D69" s="5"/>
    </row>
    <row r="70" spans="1:4" ht="12.75">
      <c r="A70" s="65"/>
      <c r="B70" s="19"/>
      <c r="C70" s="5"/>
      <c r="D70" s="5"/>
    </row>
    <row r="71" spans="1:4" ht="12.75">
      <c r="A71" s="65"/>
      <c r="B71" s="19"/>
      <c r="C71" s="5"/>
      <c r="D71" s="5"/>
    </row>
    <row r="72" spans="1:4" ht="12.75">
      <c r="A72" s="65"/>
      <c r="B72" s="19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84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</sheetData>
  <printOptions/>
  <pageMargins left="0.24" right="0.75" top="1" bottom="1" header="0.5" footer="0.5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50" zoomScaleNormal="50" workbookViewId="0" topLeftCell="A1">
      <selection activeCell="E47" sqref="E47"/>
    </sheetView>
  </sheetViews>
  <sheetFormatPr defaultColWidth="9.140625" defaultRowHeight="12.75"/>
  <cols>
    <col min="1" max="1" width="52.57421875" style="0" customWidth="1"/>
    <col min="2" max="2" width="10.7109375" style="0" customWidth="1"/>
    <col min="3" max="3" width="14.00390625" style="0" customWidth="1"/>
    <col min="4" max="4" width="29.28125" style="0" customWidth="1"/>
    <col min="5" max="5" width="20.421875" style="0" bestFit="1" customWidth="1"/>
    <col min="6" max="6" width="17.421875" style="0" customWidth="1"/>
    <col min="7" max="7" width="16.00390625" style="0" customWidth="1"/>
    <col min="8" max="9" width="20.140625" style="0" bestFit="1" customWidth="1"/>
  </cols>
  <sheetData>
    <row r="1" spans="1:9" s="10" customFormat="1" ht="20.25">
      <c r="A1" s="16" t="s">
        <v>106</v>
      </c>
      <c r="B1" s="16" t="s">
        <v>74</v>
      </c>
      <c r="C1" s="21" t="s">
        <v>40</v>
      </c>
      <c r="D1" s="22" t="s">
        <v>42</v>
      </c>
      <c r="E1" s="21" t="s">
        <v>76</v>
      </c>
      <c r="F1" s="22" t="s">
        <v>15</v>
      </c>
      <c r="G1" s="21" t="s">
        <v>77</v>
      </c>
      <c r="H1" s="23" t="s">
        <v>71</v>
      </c>
      <c r="I1" s="50" t="s">
        <v>61</v>
      </c>
    </row>
    <row r="2" spans="1:9" s="10" customFormat="1" ht="21" thickBot="1">
      <c r="A2" s="20"/>
      <c r="B2" s="20" t="s">
        <v>75</v>
      </c>
      <c r="C2" s="24" t="s">
        <v>39</v>
      </c>
      <c r="D2" s="25" t="s">
        <v>41</v>
      </c>
      <c r="E2" s="85"/>
      <c r="F2" s="26" t="s">
        <v>14</v>
      </c>
      <c r="G2" s="24"/>
      <c r="H2" s="27" t="s">
        <v>83</v>
      </c>
      <c r="I2" s="51" t="s">
        <v>62</v>
      </c>
    </row>
    <row r="4" spans="1:4" ht="20.25">
      <c r="A4" s="48" t="s">
        <v>107</v>
      </c>
      <c r="B4" s="48"/>
      <c r="C4" s="49"/>
      <c r="D4" s="49"/>
    </row>
    <row r="5" spans="1:4" ht="21" thickBot="1">
      <c r="A5" s="48"/>
      <c r="B5" s="48"/>
      <c r="C5" s="49"/>
      <c r="D5" s="49"/>
    </row>
    <row r="6" spans="1:10" ht="12.75">
      <c r="A6" s="70" t="s">
        <v>108</v>
      </c>
      <c r="B6" s="52" t="s">
        <v>65</v>
      </c>
      <c r="C6" s="12" t="s">
        <v>84</v>
      </c>
      <c r="D6" s="12" t="s">
        <v>0</v>
      </c>
      <c r="E6" s="87">
        <v>0.7</v>
      </c>
      <c r="F6" s="71" t="s">
        <v>85</v>
      </c>
      <c r="G6" s="36" t="s">
        <v>82</v>
      </c>
      <c r="H6" s="89">
        <v>0.7</v>
      </c>
      <c r="I6" s="54" t="s">
        <v>72</v>
      </c>
      <c r="J6" s="5"/>
    </row>
    <row r="7" spans="1:10" ht="12.75">
      <c r="A7" s="72" t="s">
        <v>88</v>
      </c>
      <c r="B7" s="66"/>
      <c r="C7" s="8" t="s">
        <v>87</v>
      </c>
      <c r="D7" s="8"/>
      <c r="E7" s="80"/>
      <c r="F7" s="66"/>
      <c r="G7" s="8"/>
      <c r="H7" s="80"/>
      <c r="I7" s="73" t="s">
        <v>73</v>
      </c>
      <c r="J7" s="5"/>
    </row>
    <row r="8" spans="1:10" ht="13.5" thickBot="1">
      <c r="A8" s="74" t="s">
        <v>70</v>
      </c>
      <c r="B8" s="53"/>
      <c r="C8" s="15"/>
      <c r="D8" s="15"/>
      <c r="E8" s="81"/>
      <c r="F8" s="53"/>
      <c r="G8" s="15"/>
      <c r="H8" s="81"/>
      <c r="I8" s="55"/>
      <c r="J8" s="5"/>
    </row>
    <row r="9" spans="1:10" ht="13.5" thickBot="1">
      <c r="A9" s="65"/>
      <c r="B9" s="19"/>
      <c r="C9" s="5"/>
      <c r="D9" s="5"/>
      <c r="E9" s="82"/>
      <c r="F9" s="19"/>
      <c r="G9" s="5"/>
      <c r="H9" s="82"/>
      <c r="I9" s="19"/>
      <c r="J9" s="5"/>
    </row>
    <row r="10" spans="1:10" ht="12.75">
      <c r="A10" s="70" t="s">
        <v>109</v>
      </c>
      <c r="B10" s="52" t="s">
        <v>64</v>
      </c>
      <c r="C10" s="12" t="s">
        <v>84</v>
      </c>
      <c r="D10" s="12" t="s">
        <v>0</v>
      </c>
      <c r="E10" s="89">
        <v>0.7</v>
      </c>
      <c r="F10" s="71" t="s">
        <v>85</v>
      </c>
      <c r="G10" s="36" t="s">
        <v>82</v>
      </c>
      <c r="H10" s="89">
        <v>0.7</v>
      </c>
      <c r="I10" s="54" t="s">
        <v>72</v>
      </c>
      <c r="J10" s="5"/>
    </row>
    <row r="11" spans="1:10" ht="12.75">
      <c r="A11" s="72" t="s">
        <v>79</v>
      </c>
      <c r="B11" s="66"/>
      <c r="C11" s="8" t="s">
        <v>87</v>
      </c>
      <c r="D11" s="8"/>
      <c r="E11" s="80"/>
      <c r="F11" s="66"/>
      <c r="G11" s="8"/>
      <c r="H11" s="80"/>
      <c r="I11" s="73" t="s">
        <v>73</v>
      </c>
      <c r="J11" s="5"/>
    </row>
    <row r="12" spans="1:10" ht="13.5" thickBot="1">
      <c r="A12" s="74" t="s">
        <v>70</v>
      </c>
      <c r="B12" s="53"/>
      <c r="C12" s="15"/>
      <c r="D12" s="15"/>
      <c r="E12" s="81"/>
      <c r="F12" s="53"/>
      <c r="G12" s="15"/>
      <c r="H12" s="81"/>
      <c r="I12" s="55"/>
      <c r="J12" s="5"/>
    </row>
    <row r="13" spans="1:10" ht="13.5" thickBot="1">
      <c r="A13" s="5"/>
      <c r="B13" s="19"/>
      <c r="C13" s="5"/>
      <c r="D13" s="5"/>
      <c r="E13" s="82"/>
      <c r="F13" s="19"/>
      <c r="G13" s="5"/>
      <c r="H13" s="82"/>
      <c r="I13" s="19"/>
      <c r="J13" s="5"/>
    </row>
    <row r="14" spans="1:10" ht="12.75">
      <c r="A14" s="70" t="s">
        <v>113</v>
      </c>
      <c r="B14" s="52" t="s">
        <v>63</v>
      </c>
      <c r="C14" s="12" t="s">
        <v>84</v>
      </c>
      <c r="D14" s="12" t="s">
        <v>0</v>
      </c>
      <c r="E14" s="89">
        <v>0.7</v>
      </c>
      <c r="F14" s="71" t="s">
        <v>85</v>
      </c>
      <c r="G14" s="36" t="s">
        <v>105</v>
      </c>
      <c r="H14" s="89">
        <v>0.71</v>
      </c>
      <c r="I14" s="54" t="s">
        <v>119</v>
      </c>
      <c r="J14" s="5"/>
    </row>
    <row r="15" spans="1:10" ht="12.75">
      <c r="A15" s="72" t="s">
        <v>79</v>
      </c>
      <c r="B15" s="66"/>
      <c r="C15" s="8" t="s">
        <v>87</v>
      </c>
      <c r="D15" s="8"/>
      <c r="E15" s="80"/>
      <c r="F15" s="66"/>
      <c r="G15" s="8"/>
      <c r="H15" s="80"/>
      <c r="I15" s="73" t="s">
        <v>120</v>
      </c>
      <c r="J15" s="5"/>
    </row>
    <row r="16" spans="1:10" ht="13.5" thickBot="1">
      <c r="A16" s="74" t="s">
        <v>118</v>
      </c>
      <c r="B16" s="53"/>
      <c r="C16" s="15"/>
      <c r="D16" s="15"/>
      <c r="E16" s="81"/>
      <c r="F16" s="53"/>
      <c r="G16" s="15"/>
      <c r="H16" s="81"/>
      <c r="I16" s="55"/>
      <c r="J16" s="5"/>
    </row>
    <row r="17" spans="1:10" ht="13.5" thickBot="1">
      <c r="A17" s="5"/>
      <c r="B17" s="19"/>
      <c r="C17" s="5"/>
      <c r="D17" s="5"/>
      <c r="E17" s="82"/>
      <c r="F17" s="19"/>
      <c r="G17" s="5"/>
      <c r="H17" s="82"/>
      <c r="I17" s="19"/>
      <c r="J17" s="5"/>
    </row>
    <row r="18" spans="1:10" ht="12.75">
      <c r="A18" s="70" t="s">
        <v>110</v>
      </c>
      <c r="B18" s="52" t="s">
        <v>66</v>
      </c>
      <c r="C18" s="12" t="s">
        <v>84</v>
      </c>
      <c r="D18" s="12" t="s">
        <v>0</v>
      </c>
      <c r="E18" s="89">
        <v>0.72</v>
      </c>
      <c r="F18" s="71" t="s">
        <v>85</v>
      </c>
      <c r="G18" s="36" t="s">
        <v>82</v>
      </c>
      <c r="H18" s="89">
        <v>0.72</v>
      </c>
      <c r="I18" s="54" t="s">
        <v>72</v>
      </c>
      <c r="J18" s="5"/>
    </row>
    <row r="19" spans="1:10" ht="12.75">
      <c r="A19" s="72" t="s">
        <v>79</v>
      </c>
      <c r="B19" s="66"/>
      <c r="C19" s="8" t="s">
        <v>87</v>
      </c>
      <c r="D19" s="8"/>
      <c r="E19" s="80"/>
      <c r="F19" s="66"/>
      <c r="G19" s="8"/>
      <c r="H19" s="80"/>
      <c r="I19" s="73" t="s">
        <v>73</v>
      </c>
      <c r="J19" s="5"/>
    </row>
    <row r="20" spans="1:10" ht="13.5" thickBot="1">
      <c r="A20" s="74" t="s">
        <v>117</v>
      </c>
      <c r="B20" s="53"/>
      <c r="C20" s="15"/>
      <c r="D20" s="15"/>
      <c r="E20" s="81"/>
      <c r="F20" s="53"/>
      <c r="G20" s="15"/>
      <c r="H20" s="81"/>
      <c r="I20" s="55"/>
      <c r="J20" s="5"/>
    </row>
    <row r="21" spans="1:10" ht="13.5" thickBot="1">
      <c r="A21" s="5"/>
      <c r="B21" s="19"/>
      <c r="C21" s="5"/>
      <c r="D21" s="5"/>
      <c r="E21" s="82"/>
      <c r="F21" s="19"/>
      <c r="G21" s="5"/>
      <c r="H21" s="82"/>
      <c r="I21" s="19"/>
      <c r="J21" s="5"/>
    </row>
    <row r="22" spans="1:10" ht="12.75">
      <c r="A22" s="70" t="s">
        <v>114</v>
      </c>
      <c r="B22" s="52" t="s">
        <v>67</v>
      </c>
      <c r="C22" s="12" t="s">
        <v>84</v>
      </c>
      <c r="D22" s="12" t="s">
        <v>91</v>
      </c>
      <c r="E22" s="89">
        <v>0.7</v>
      </c>
      <c r="F22" s="71" t="s">
        <v>85</v>
      </c>
      <c r="G22" s="12" t="s">
        <v>90</v>
      </c>
      <c r="H22" s="88" t="s">
        <v>86</v>
      </c>
      <c r="I22" s="54" t="s">
        <v>72</v>
      </c>
      <c r="J22" s="5"/>
    </row>
    <row r="23" spans="1:10" ht="12.75">
      <c r="A23" s="72" t="s">
        <v>89</v>
      </c>
      <c r="B23" s="66"/>
      <c r="C23" s="8" t="s">
        <v>87</v>
      </c>
      <c r="D23" s="8"/>
      <c r="E23" s="80"/>
      <c r="F23" s="66"/>
      <c r="G23" s="8"/>
      <c r="H23" s="80"/>
      <c r="I23" s="73" t="s">
        <v>73</v>
      </c>
      <c r="J23" s="5"/>
    </row>
    <row r="24" spans="1:10" ht="13.5" thickBot="1">
      <c r="A24" s="74" t="s">
        <v>70</v>
      </c>
      <c r="B24" s="53"/>
      <c r="C24" s="15"/>
      <c r="D24" s="15"/>
      <c r="E24" s="81"/>
      <c r="F24" s="53"/>
      <c r="G24" s="15"/>
      <c r="H24" s="81"/>
      <c r="I24" s="55"/>
      <c r="J24" s="5"/>
    </row>
    <row r="25" spans="1:10" ht="13.5" thickBot="1">
      <c r="A25" s="5"/>
      <c r="B25" s="19"/>
      <c r="C25" s="5"/>
      <c r="D25" s="5"/>
      <c r="E25" s="82"/>
      <c r="F25" s="19"/>
      <c r="G25" s="5"/>
      <c r="H25" s="82"/>
      <c r="I25" s="19"/>
      <c r="J25" s="5"/>
    </row>
    <row r="26" spans="1:10" ht="12.75">
      <c r="A26" s="70" t="s">
        <v>115</v>
      </c>
      <c r="B26" s="52" t="s">
        <v>68</v>
      </c>
      <c r="C26" s="12" t="s">
        <v>84</v>
      </c>
      <c r="D26" s="12" t="s">
        <v>0</v>
      </c>
      <c r="E26" s="87">
        <v>0.7</v>
      </c>
      <c r="F26" s="71" t="s">
        <v>85</v>
      </c>
      <c r="G26" s="36" t="s">
        <v>90</v>
      </c>
      <c r="H26" s="88" t="s">
        <v>86</v>
      </c>
      <c r="I26" s="54" t="s">
        <v>72</v>
      </c>
      <c r="J26" s="5"/>
    </row>
    <row r="27" spans="1:10" ht="12.75">
      <c r="A27" s="72" t="s">
        <v>80</v>
      </c>
      <c r="B27" s="66"/>
      <c r="C27" s="8" t="s">
        <v>87</v>
      </c>
      <c r="D27" s="8"/>
      <c r="E27" s="80"/>
      <c r="F27" s="66"/>
      <c r="G27" s="8"/>
      <c r="H27" s="80"/>
      <c r="I27" s="73" t="s">
        <v>73</v>
      </c>
      <c r="J27" s="5"/>
    </row>
    <row r="28" spans="1:10" ht="13.5" thickBot="1">
      <c r="A28" s="74" t="s">
        <v>70</v>
      </c>
      <c r="B28" s="15"/>
      <c r="C28" s="15"/>
      <c r="D28" s="15"/>
      <c r="E28" s="81"/>
      <c r="F28" s="53"/>
      <c r="G28" s="15"/>
      <c r="H28" s="81"/>
      <c r="I28" s="55"/>
      <c r="J28" s="5"/>
    </row>
    <row r="29" spans="1:10" ht="13.5" thickBot="1">
      <c r="A29" s="5"/>
      <c r="B29" s="5"/>
      <c r="C29" s="5"/>
      <c r="D29" s="5"/>
      <c r="E29" s="82"/>
      <c r="F29" s="19"/>
      <c r="G29" s="5"/>
      <c r="H29" s="82"/>
      <c r="I29" s="19"/>
      <c r="J29" s="5"/>
    </row>
    <row r="30" spans="1:10" s="68" customFormat="1" ht="12.75">
      <c r="A30" s="70" t="s">
        <v>116</v>
      </c>
      <c r="B30" s="52" t="s">
        <v>69</v>
      </c>
      <c r="C30" s="12" t="s">
        <v>84</v>
      </c>
      <c r="D30" s="12" t="s">
        <v>0</v>
      </c>
      <c r="E30" s="87">
        <v>0.7</v>
      </c>
      <c r="F30" s="71" t="s">
        <v>85</v>
      </c>
      <c r="G30" s="36" t="s">
        <v>90</v>
      </c>
      <c r="H30" s="88" t="s">
        <v>86</v>
      </c>
      <c r="I30" s="54" t="s">
        <v>72</v>
      </c>
      <c r="J30" s="67"/>
    </row>
    <row r="31" spans="1:10" ht="12.75">
      <c r="A31" s="72" t="s">
        <v>80</v>
      </c>
      <c r="B31" s="66"/>
      <c r="C31" s="8" t="s">
        <v>87</v>
      </c>
      <c r="D31" s="8"/>
      <c r="E31" s="80"/>
      <c r="F31" s="66"/>
      <c r="G31" s="8"/>
      <c r="H31" s="80"/>
      <c r="I31" s="73" t="s">
        <v>73</v>
      </c>
      <c r="J31" s="5"/>
    </row>
    <row r="32" spans="1:10" ht="13.5" thickBot="1">
      <c r="A32" s="74" t="s">
        <v>118</v>
      </c>
      <c r="B32" s="53"/>
      <c r="C32" s="15"/>
      <c r="D32" s="15"/>
      <c r="E32" s="81"/>
      <c r="F32" s="53"/>
      <c r="G32" s="15"/>
      <c r="H32" s="81"/>
      <c r="I32" s="55"/>
      <c r="J32" s="5"/>
    </row>
    <row r="33" spans="5:8" ht="12.75">
      <c r="E33" s="83"/>
      <c r="F33" s="19"/>
      <c r="H33" s="83"/>
    </row>
    <row r="34" spans="5:8" ht="12.75">
      <c r="E34" s="83"/>
      <c r="H34" s="83"/>
    </row>
    <row r="35" ht="12.75">
      <c r="A35" s="84"/>
    </row>
    <row r="36" ht="12.75">
      <c r="A36" s="86"/>
    </row>
    <row r="39" spans="4:11" ht="12.75">
      <c r="D39" s="69"/>
      <c r="E39" s="83"/>
      <c r="G39" s="83"/>
      <c r="H39" s="9"/>
      <c r="I39" s="91"/>
      <c r="J39" s="91"/>
      <c r="K39" s="91"/>
    </row>
    <row r="40" spans="4:11" ht="12.75">
      <c r="D40" s="69"/>
      <c r="E40" s="83"/>
      <c r="G40" s="83"/>
      <c r="H40" s="9"/>
      <c r="I40" s="91"/>
      <c r="J40" s="91"/>
      <c r="K40" s="91"/>
    </row>
    <row r="41" spans="4:11" ht="12.75">
      <c r="D41" s="69"/>
      <c r="E41" s="83"/>
      <c r="G41" s="83"/>
      <c r="H41" s="9"/>
      <c r="I41" s="91"/>
      <c r="J41" s="91"/>
      <c r="K41" s="91"/>
    </row>
    <row r="42" spans="4:11" ht="12.75">
      <c r="D42" s="69"/>
      <c r="E42" s="83"/>
      <c r="G42" s="83"/>
      <c r="H42" s="9"/>
      <c r="I42" s="91"/>
      <c r="J42" s="91"/>
      <c r="K42" s="91"/>
    </row>
    <row r="43" spans="4:11" ht="12.75">
      <c r="D43" s="69"/>
      <c r="E43" s="83"/>
      <c r="G43" s="83"/>
      <c r="H43" s="9"/>
      <c r="I43" s="91"/>
      <c r="J43" s="91"/>
      <c r="K43" s="91"/>
    </row>
    <row r="44" spans="4:11" ht="12.75">
      <c r="D44" s="69"/>
      <c r="E44" s="83"/>
      <c r="G44" s="83"/>
      <c r="H44" s="9"/>
      <c r="I44" s="91"/>
      <c r="J44" s="91"/>
      <c r="K44" s="91"/>
    </row>
  </sheetData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2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9.140625" style="0" customWidth="1"/>
    <col min="3" max="3" width="18.57421875" style="0" bestFit="1" customWidth="1"/>
    <col min="4" max="5" width="21.00390625" style="0" customWidth="1"/>
    <col min="6" max="6" width="20.28125" style="0" customWidth="1"/>
    <col min="7" max="7" width="18.140625" style="0" bestFit="1" customWidth="1"/>
    <col min="8" max="9" width="18.140625" style="0" customWidth="1"/>
  </cols>
  <sheetData>
    <row r="1" ht="13.5" thickBot="1"/>
    <row r="2" spans="1:8" ht="12.75">
      <c r="A2" s="11" t="s">
        <v>81</v>
      </c>
      <c r="B2" s="52" t="s">
        <v>65</v>
      </c>
      <c r="C2" s="52" t="s">
        <v>64</v>
      </c>
      <c r="D2" s="52" t="s">
        <v>63</v>
      </c>
      <c r="E2" s="52" t="s">
        <v>66</v>
      </c>
      <c r="F2" s="52" t="s">
        <v>67</v>
      </c>
      <c r="G2" s="52" t="s">
        <v>68</v>
      </c>
      <c r="H2" s="54" t="s">
        <v>69</v>
      </c>
    </row>
    <row r="3" spans="1:8" ht="12.75">
      <c r="A3" s="13" t="s">
        <v>121</v>
      </c>
      <c r="B3" s="63" t="s">
        <v>108</v>
      </c>
      <c r="C3" s="63" t="s">
        <v>109</v>
      </c>
      <c r="D3" s="63" t="s">
        <v>113</v>
      </c>
      <c r="E3" s="63" t="s">
        <v>110</v>
      </c>
      <c r="F3" s="63" t="s">
        <v>114</v>
      </c>
      <c r="G3" s="63" t="s">
        <v>115</v>
      </c>
      <c r="H3" s="64" t="s">
        <v>116</v>
      </c>
    </row>
    <row r="4" spans="1:8" ht="12.75">
      <c r="A4" s="13"/>
      <c r="B4" s="63" t="s">
        <v>88</v>
      </c>
      <c r="C4" s="63" t="s">
        <v>79</v>
      </c>
      <c r="D4" s="63" t="s">
        <v>79</v>
      </c>
      <c r="E4" s="63" t="s">
        <v>79</v>
      </c>
      <c r="F4" s="63" t="s">
        <v>89</v>
      </c>
      <c r="G4" s="63" t="s">
        <v>80</v>
      </c>
      <c r="H4" s="64" t="s">
        <v>80</v>
      </c>
    </row>
    <row r="5" spans="1:8" ht="13.5" thickBot="1">
      <c r="A5" s="14"/>
      <c r="B5" s="92" t="s">
        <v>70</v>
      </c>
      <c r="C5" s="92" t="s">
        <v>70</v>
      </c>
      <c r="D5" s="92" t="s">
        <v>112</v>
      </c>
      <c r="E5" s="92" t="s">
        <v>111</v>
      </c>
      <c r="F5" s="92" t="s">
        <v>70</v>
      </c>
      <c r="G5" s="92" t="s">
        <v>70</v>
      </c>
      <c r="H5" s="93" t="s">
        <v>112</v>
      </c>
    </row>
    <row r="6" spans="1:8" ht="12.75">
      <c r="A6" s="75" t="s">
        <v>16</v>
      </c>
      <c r="B6" s="59">
        <v>-682.1</v>
      </c>
      <c r="C6" s="59">
        <v>-651.4</v>
      </c>
      <c r="D6" s="59">
        <v>-850.2</v>
      </c>
      <c r="E6" s="59">
        <v>-786.2</v>
      </c>
      <c r="F6" s="59">
        <v>-769.5</v>
      </c>
      <c r="G6" s="59">
        <v>-791.9</v>
      </c>
      <c r="H6" s="98">
        <v>-950.7</v>
      </c>
    </row>
    <row r="7" spans="1:8" ht="12.75">
      <c r="A7" s="60" t="s">
        <v>3</v>
      </c>
      <c r="B7" s="4">
        <v>-2751.2</v>
      </c>
      <c r="C7" s="4">
        <v>-2728.6</v>
      </c>
      <c r="D7" s="4">
        <v>-2891.1</v>
      </c>
      <c r="E7" s="4">
        <v>-2853.9</v>
      </c>
      <c r="F7" s="4">
        <v>-2802</v>
      </c>
      <c r="G7" s="4">
        <v>-2813.7</v>
      </c>
      <c r="H7" s="99">
        <v>-2947.2</v>
      </c>
    </row>
    <row r="8" spans="1:10" ht="12.75">
      <c r="A8" s="60" t="s">
        <v>59</v>
      </c>
      <c r="B8" s="4">
        <v>-737.8</v>
      </c>
      <c r="C8" s="4">
        <v>-737.8</v>
      </c>
      <c r="D8" s="4">
        <v>-737.8</v>
      </c>
      <c r="E8" s="4">
        <v>-737.8</v>
      </c>
      <c r="F8" s="4">
        <v>-737.8</v>
      </c>
      <c r="G8" s="4">
        <v>-737.8</v>
      </c>
      <c r="H8" s="99">
        <v>-737.8</v>
      </c>
      <c r="J8" s="5"/>
    </row>
    <row r="9" spans="1:10" ht="12.75">
      <c r="A9" s="60" t="s">
        <v>60</v>
      </c>
      <c r="B9" s="4">
        <v>-1107.1</v>
      </c>
      <c r="C9" s="4">
        <v>-1107.1</v>
      </c>
      <c r="D9" s="4">
        <v>-1107.1</v>
      </c>
      <c r="E9" s="4">
        <v>-1107.1</v>
      </c>
      <c r="F9" s="4">
        <v>-1107.1</v>
      </c>
      <c r="G9" s="4">
        <v>-1107.1</v>
      </c>
      <c r="H9" s="99">
        <v>-1107.1</v>
      </c>
      <c r="J9" s="5"/>
    </row>
    <row r="10" spans="1:10" ht="12.75">
      <c r="A10" s="61" t="s">
        <v>17</v>
      </c>
      <c r="B10" s="4">
        <v>500</v>
      </c>
      <c r="C10" s="4">
        <v>500</v>
      </c>
      <c r="D10" s="4">
        <v>500</v>
      </c>
      <c r="E10" s="4">
        <v>500.1</v>
      </c>
      <c r="F10" s="4">
        <v>500</v>
      </c>
      <c r="G10" s="4">
        <v>499.9</v>
      </c>
      <c r="H10" s="99">
        <v>500</v>
      </c>
      <c r="J10" s="5"/>
    </row>
    <row r="11" spans="1:10" ht="12.75">
      <c r="A11" s="61" t="s">
        <v>18</v>
      </c>
      <c r="B11" s="4">
        <v>877.3</v>
      </c>
      <c r="C11" s="4">
        <v>1003.2</v>
      </c>
      <c r="D11" s="4">
        <v>798.5</v>
      </c>
      <c r="E11" s="4">
        <v>753.7</v>
      </c>
      <c r="F11" s="4">
        <v>956</v>
      </c>
      <c r="G11" s="4">
        <v>1026.3</v>
      </c>
      <c r="H11" s="99">
        <v>863.4</v>
      </c>
      <c r="J11" s="5"/>
    </row>
    <row r="12" spans="1:10" ht="12.75">
      <c r="A12" s="61" t="s">
        <v>19</v>
      </c>
      <c r="B12" s="4">
        <v>518.5</v>
      </c>
      <c r="C12" s="4">
        <v>518.5</v>
      </c>
      <c r="D12" s="4">
        <v>518.5</v>
      </c>
      <c r="E12" s="4">
        <v>518.5</v>
      </c>
      <c r="F12" s="4">
        <v>518.5</v>
      </c>
      <c r="G12" s="4">
        <v>518.5</v>
      </c>
      <c r="H12" s="99">
        <v>518.5</v>
      </c>
      <c r="J12" s="5"/>
    </row>
    <row r="13" spans="1:8" ht="12.75">
      <c r="A13" s="61"/>
      <c r="B13" s="4"/>
      <c r="C13" s="4"/>
      <c r="D13" s="4"/>
      <c r="E13" s="4"/>
      <c r="F13" s="4"/>
      <c r="G13" s="4"/>
      <c r="H13" s="99"/>
    </row>
    <row r="14" spans="1:10" ht="12.75">
      <c r="A14" s="78" t="s">
        <v>20</v>
      </c>
      <c r="B14" s="77">
        <v>1895.3</v>
      </c>
      <c r="C14" s="77">
        <v>2087.8</v>
      </c>
      <c r="D14" s="77">
        <v>1793.9</v>
      </c>
      <c r="E14" s="77">
        <v>1717.7</v>
      </c>
      <c r="F14" s="77">
        <v>2029.5</v>
      </c>
      <c r="G14" s="77">
        <v>2141.8</v>
      </c>
      <c r="H14" s="100">
        <v>1904.7</v>
      </c>
      <c r="J14" s="5"/>
    </row>
    <row r="15" spans="1:10" ht="12.75">
      <c r="A15" s="61" t="s">
        <v>21</v>
      </c>
      <c r="B15" s="4">
        <v>-114</v>
      </c>
      <c r="C15" s="4">
        <v>-81.1</v>
      </c>
      <c r="D15" s="4">
        <v>-150</v>
      </c>
      <c r="E15" s="4">
        <v>-146.1</v>
      </c>
      <c r="F15" s="4">
        <v>-114.4</v>
      </c>
      <c r="G15" s="4">
        <v>-101.6</v>
      </c>
      <c r="H15" s="99">
        <v>-156.5</v>
      </c>
      <c r="J15" s="5"/>
    </row>
    <row r="16" spans="1:8" ht="12.75">
      <c r="A16" s="60" t="s">
        <v>22</v>
      </c>
      <c r="B16" s="4">
        <v>962.7</v>
      </c>
      <c r="C16" s="4">
        <v>1057.1</v>
      </c>
      <c r="D16" s="4">
        <v>892.2</v>
      </c>
      <c r="E16" s="4">
        <v>855.4</v>
      </c>
      <c r="F16" s="4">
        <v>1019.7</v>
      </c>
      <c r="G16" s="4">
        <v>1072</v>
      </c>
      <c r="H16" s="99">
        <v>937.1</v>
      </c>
    </row>
    <row r="17" spans="1:8" ht="12.75">
      <c r="A17" s="60" t="s">
        <v>23</v>
      </c>
      <c r="B17" s="4">
        <v>962.7</v>
      </c>
      <c r="C17" s="4">
        <v>1057.1</v>
      </c>
      <c r="D17" s="4">
        <v>892.2</v>
      </c>
      <c r="E17" s="4">
        <v>855.4</v>
      </c>
      <c r="F17" s="4">
        <v>1019.7</v>
      </c>
      <c r="G17" s="4">
        <v>1072</v>
      </c>
      <c r="H17" s="99">
        <v>937.1</v>
      </c>
    </row>
    <row r="18" spans="1:8" ht="12.75">
      <c r="A18" s="60" t="s">
        <v>24</v>
      </c>
      <c r="B18" s="4">
        <v>106.9</v>
      </c>
      <c r="C18" s="4">
        <v>116.2</v>
      </c>
      <c r="D18" s="4">
        <v>100.6</v>
      </c>
      <c r="E18" s="4">
        <v>97.8</v>
      </c>
      <c r="F18" s="4">
        <v>113.5</v>
      </c>
      <c r="G18" s="4">
        <v>117.9</v>
      </c>
      <c r="H18" s="99">
        <v>105.4</v>
      </c>
    </row>
    <row r="19" spans="1:8" ht="12.75">
      <c r="A19" s="60" t="s">
        <v>25</v>
      </c>
      <c r="B19" s="4">
        <v>129.2</v>
      </c>
      <c r="C19" s="4">
        <v>148.6</v>
      </c>
      <c r="D19" s="4">
        <v>128.9</v>
      </c>
      <c r="E19" s="4">
        <v>128.7</v>
      </c>
      <c r="F19" s="4">
        <v>141.8</v>
      </c>
      <c r="G19" s="4">
        <v>152.9</v>
      </c>
      <c r="H19" s="99">
        <v>138.6</v>
      </c>
    </row>
    <row r="20" spans="1:8" ht="12.75">
      <c r="A20" s="60" t="s">
        <v>26</v>
      </c>
      <c r="B20" s="4">
        <v>79.2</v>
      </c>
      <c r="C20" s="4">
        <v>89.8</v>
      </c>
      <c r="D20" s="4">
        <v>79.9</v>
      </c>
      <c r="E20" s="4">
        <v>80.2</v>
      </c>
      <c r="F20" s="4">
        <v>85.9</v>
      </c>
      <c r="G20" s="4">
        <v>91.2</v>
      </c>
      <c r="H20" s="99">
        <v>84.6</v>
      </c>
    </row>
    <row r="21" spans="1:8" ht="12.75">
      <c r="A21" s="60" t="s">
        <v>28</v>
      </c>
      <c r="B21" s="4">
        <v>24.1</v>
      </c>
      <c r="C21" s="4">
        <v>25.4</v>
      </c>
      <c r="D21" s="4">
        <v>23</v>
      </c>
      <c r="E21" s="4">
        <v>22.5</v>
      </c>
      <c r="F21" s="4">
        <v>25</v>
      </c>
      <c r="G21" s="4">
        <v>25.6</v>
      </c>
      <c r="H21" s="99">
        <v>23.6</v>
      </c>
    </row>
    <row r="22" spans="1:8" ht="12.75">
      <c r="A22" s="60" t="s">
        <v>29</v>
      </c>
      <c r="B22" s="4">
        <v>23.5</v>
      </c>
      <c r="C22" s="4">
        <v>24.9</v>
      </c>
      <c r="D22" s="4">
        <v>22.5</v>
      </c>
      <c r="E22" s="4">
        <v>22</v>
      </c>
      <c r="F22" s="4">
        <v>24.4</v>
      </c>
      <c r="G22" s="4">
        <v>25</v>
      </c>
      <c r="H22" s="99">
        <v>23.1</v>
      </c>
    </row>
    <row r="23" spans="1:8" ht="12.75">
      <c r="A23" s="60" t="s">
        <v>27</v>
      </c>
      <c r="B23" s="4">
        <v>2288.1</v>
      </c>
      <c r="C23" s="4">
        <v>2519.1</v>
      </c>
      <c r="D23" s="4">
        <v>2139.3</v>
      </c>
      <c r="E23" s="4">
        <v>2062</v>
      </c>
      <c r="F23" s="4">
        <v>2430</v>
      </c>
      <c r="G23" s="4">
        <v>2556.5</v>
      </c>
      <c r="H23" s="99">
        <v>2249.7</v>
      </c>
    </row>
    <row r="24" spans="1:8" ht="12.75">
      <c r="A24" s="60"/>
      <c r="B24" s="4"/>
      <c r="C24" s="4"/>
      <c r="D24" s="4"/>
      <c r="E24" s="4"/>
      <c r="F24" s="4"/>
      <c r="G24" s="4"/>
      <c r="H24" s="99"/>
    </row>
    <row r="25" spans="1:8" ht="12.75">
      <c r="A25" s="60" t="s">
        <v>4</v>
      </c>
      <c r="B25" s="4">
        <v>330</v>
      </c>
      <c r="C25" s="4">
        <v>330</v>
      </c>
      <c r="D25" s="4">
        <v>330</v>
      </c>
      <c r="E25" s="4">
        <v>280</v>
      </c>
      <c r="F25" s="4">
        <v>330</v>
      </c>
      <c r="G25" s="4">
        <v>330</v>
      </c>
      <c r="H25" s="99">
        <v>260</v>
      </c>
    </row>
    <row r="26" spans="1:8" ht="12.75">
      <c r="A26" s="60" t="s">
        <v>5</v>
      </c>
      <c r="B26" s="4">
        <v>330</v>
      </c>
      <c r="C26" s="4">
        <v>330</v>
      </c>
      <c r="D26" s="4">
        <v>330</v>
      </c>
      <c r="E26" s="4">
        <v>280</v>
      </c>
      <c r="F26" s="4">
        <v>330</v>
      </c>
      <c r="G26" s="4">
        <v>330</v>
      </c>
      <c r="H26" s="99">
        <v>260</v>
      </c>
    </row>
    <row r="27" spans="1:8" ht="12.75">
      <c r="A27" s="60" t="s">
        <v>6</v>
      </c>
      <c r="B27" s="4">
        <v>787.1</v>
      </c>
      <c r="C27" s="4">
        <v>805.5</v>
      </c>
      <c r="D27" s="4">
        <v>331.3</v>
      </c>
      <c r="E27" s="4">
        <v>513.3</v>
      </c>
      <c r="F27" s="4">
        <v>797.8</v>
      </c>
      <c r="G27" s="4">
        <v>810.9</v>
      </c>
      <c r="H27" s="99">
        <v>646.9</v>
      </c>
    </row>
    <row r="28" spans="1:8" ht="12.75">
      <c r="A28" s="60" t="s">
        <v>7</v>
      </c>
      <c r="B28" s="4">
        <v>815</v>
      </c>
      <c r="C28" s="4">
        <v>815</v>
      </c>
      <c r="D28" s="4">
        <v>815</v>
      </c>
      <c r="E28" s="4">
        <v>555</v>
      </c>
      <c r="F28" s="4">
        <v>815</v>
      </c>
      <c r="G28" s="4">
        <v>815</v>
      </c>
      <c r="H28" s="99">
        <v>650</v>
      </c>
    </row>
    <row r="29" spans="1:8" ht="12.75">
      <c r="A29" s="79" t="s">
        <v>8</v>
      </c>
      <c r="B29" s="77">
        <v>2262.1</v>
      </c>
      <c r="C29" s="77">
        <v>2280.5</v>
      </c>
      <c r="D29" s="77">
        <v>1806.3</v>
      </c>
      <c r="E29" s="77">
        <v>1628.3</v>
      </c>
      <c r="F29" s="77">
        <v>2272.8</v>
      </c>
      <c r="G29" s="77">
        <v>2285.9</v>
      </c>
      <c r="H29" s="100">
        <v>1816.9</v>
      </c>
    </row>
    <row r="30" spans="1:8" s="105" customFormat="1" ht="12.75">
      <c r="A30" s="103" t="s">
        <v>122</v>
      </c>
      <c r="B30" s="104">
        <v>2108</v>
      </c>
      <c r="C30" s="104">
        <v>2127</v>
      </c>
      <c r="D30" s="104">
        <v>1652</v>
      </c>
      <c r="E30" s="104">
        <v>1474</v>
      </c>
      <c r="F30" s="104">
        <v>2119</v>
      </c>
      <c r="G30" s="110">
        <v>2132</v>
      </c>
      <c r="H30" s="111">
        <v>1663</v>
      </c>
    </row>
    <row r="31" spans="1:8" s="105" customFormat="1" ht="12.75">
      <c r="A31" s="103" t="s">
        <v>123</v>
      </c>
      <c r="B31" s="104">
        <v>2178</v>
      </c>
      <c r="C31" s="104">
        <v>2361</v>
      </c>
      <c r="D31" s="104">
        <v>1929</v>
      </c>
      <c r="E31" s="104">
        <v>1790</v>
      </c>
      <c r="F31" s="104">
        <v>2239</v>
      </c>
      <c r="G31" s="110">
        <v>2381</v>
      </c>
      <c r="H31" s="111">
        <v>1980</v>
      </c>
    </row>
    <row r="32" spans="1:8" ht="12.75">
      <c r="A32" s="60" t="s">
        <v>30</v>
      </c>
      <c r="B32" s="4">
        <v>50</v>
      </c>
      <c r="C32" s="4">
        <v>195</v>
      </c>
      <c r="D32" s="4">
        <v>195</v>
      </c>
      <c r="E32" s="4">
        <v>195</v>
      </c>
      <c r="F32" s="4">
        <v>50</v>
      </c>
      <c r="G32" s="4">
        <v>195</v>
      </c>
      <c r="H32" s="99">
        <v>195</v>
      </c>
    </row>
    <row r="33" spans="1:8" ht="12.75">
      <c r="A33" s="60" t="s">
        <v>31</v>
      </c>
      <c r="B33" s="4">
        <v>1344</v>
      </c>
      <c r="C33" s="4">
        <v>1319</v>
      </c>
      <c r="D33" s="4">
        <v>1450.7</v>
      </c>
      <c r="E33" s="4">
        <v>1389.5</v>
      </c>
      <c r="F33" s="4">
        <v>1427.1</v>
      </c>
      <c r="G33" s="4">
        <v>1448.6</v>
      </c>
      <c r="H33" s="99">
        <v>1552.1</v>
      </c>
    </row>
    <row r="34" spans="1:8" ht="12.75">
      <c r="A34" s="60" t="s">
        <v>32</v>
      </c>
      <c r="B34" s="4">
        <v>884.2</v>
      </c>
      <c r="C34" s="4">
        <v>873.4</v>
      </c>
      <c r="D34" s="4">
        <v>947.2</v>
      </c>
      <c r="E34" s="4">
        <v>906.1</v>
      </c>
      <c r="F34" s="4">
        <v>941.1</v>
      </c>
      <c r="G34" s="4">
        <v>957.9</v>
      </c>
      <c r="H34" s="99">
        <v>1014.9</v>
      </c>
    </row>
    <row r="35" spans="1:8" ht="12.75">
      <c r="A35" s="60" t="s">
        <v>33</v>
      </c>
      <c r="B35" s="4">
        <v>1546.5</v>
      </c>
      <c r="C35" s="4">
        <v>1526.2</v>
      </c>
      <c r="D35" s="4">
        <v>1645.9</v>
      </c>
      <c r="E35" s="4">
        <v>1590.9</v>
      </c>
      <c r="F35" s="4">
        <v>1621.7</v>
      </c>
      <c r="G35" s="4">
        <v>1642.9</v>
      </c>
      <c r="H35" s="99">
        <v>1736.8</v>
      </c>
    </row>
    <row r="36" spans="1:8" ht="12.75">
      <c r="A36" s="60"/>
      <c r="B36" s="4"/>
      <c r="C36" s="4"/>
      <c r="D36" s="4"/>
      <c r="E36" s="4"/>
      <c r="F36" s="4"/>
      <c r="G36" s="4"/>
      <c r="H36" s="99"/>
    </row>
    <row r="37" spans="1:8" ht="12.75">
      <c r="A37" s="60" t="s">
        <v>34</v>
      </c>
      <c r="B37" s="4">
        <v>2118.1</v>
      </c>
      <c r="C37" s="4">
        <v>2076.5</v>
      </c>
      <c r="D37" s="4">
        <v>2177.9</v>
      </c>
      <c r="E37" s="4">
        <v>2124.5</v>
      </c>
      <c r="F37" s="4">
        <v>2179.6</v>
      </c>
      <c r="G37" s="4">
        <v>2187.2</v>
      </c>
      <c r="H37" s="99">
        <v>2260</v>
      </c>
    </row>
    <row r="38" spans="1:8" ht="12.75">
      <c r="A38" s="60" t="s">
        <v>9</v>
      </c>
      <c r="B38" s="4">
        <v>143.6</v>
      </c>
      <c r="C38" s="4">
        <v>126</v>
      </c>
      <c r="D38" s="4">
        <v>229.1</v>
      </c>
      <c r="E38" s="4">
        <v>216.7</v>
      </c>
      <c r="F38" s="4">
        <v>165.5</v>
      </c>
      <c r="G38" s="4">
        <v>166.8</v>
      </c>
      <c r="H38" s="99">
        <v>255.6</v>
      </c>
    </row>
    <row r="39" spans="1:8" ht="12.75">
      <c r="A39" s="60" t="s">
        <v>10</v>
      </c>
      <c r="B39" s="4">
        <v>3373.3</v>
      </c>
      <c r="C39" s="4">
        <v>3352</v>
      </c>
      <c r="D39" s="4">
        <v>3505.6</v>
      </c>
      <c r="E39" s="4">
        <v>3469.9</v>
      </c>
      <c r="F39" s="4">
        <v>3421.3</v>
      </c>
      <c r="G39" s="4">
        <v>3431.6</v>
      </c>
      <c r="H39" s="99">
        <v>3557.9</v>
      </c>
    </row>
    <row r="40" spans="1:8" ht="12.75">
      <c r="A40" s="60" t="s">
        <v>11</v>
      </c>
      <c r="B40" s="4">
        <v>-214.3</v>
      </c>
      <c r="C40" s="4">
        <v>-233.6</v>
      </c>
      <c r="D40" s="4">
        <v>-94.2</v>
      </c>
      <c r="E40" s="4">
        <v>-127.2</v>
      </c>
      <c r="F40" s="4">
        <v>-170</v>
      </c>
      <c r="G40" s="4">
        <v>-160.2</v>
      </c>
      <c r="H40" s="99">
        <v>-45.5</v>
      </c>
    </row>
    <row r="41" spans="1:8" ht="12.75">
      <c r="A41" s="79" t="s">
        <v>35</v>
      </c>
      <c r="B41" s="77">
        <v>-196.9</v>
      </c>
      <c r="C41" s="77">
        <v>-415</v>
      </c>
      <c r="D41" s="77">
        <v>-501</v>
      </c>
      <c r="E41" s="77">
        <v>-602.2</v>
      </c>
      <c r="F41" s="77">
        <v>-330.5</v>
      </c>
      <c r="G41" s="77">
        <v>-448</v>
      </c>
      <c r="H41" s="100">
        <v>-604</v>
      </c>
    </row>
    <row r="42" spans="1:8" ht="12.75">
      <c r="A42" s="60" t="s">
        <v>37</v>
      </c>
      <c r="B42" s="4">
        <v>157.5</v>
      </c>
      <c r="C42" s="4">
        <v>238</v>
      </c>
      <c r="D42" s="4">
        <v>324.8</v>
      </c>
      <c r="E42" s="4">
        <v>427.2</v>
      </c>
      <c r="F42" s="4">
        <v>291.7</v>
      </c>
      <c r="G42" s="4">
        <v>271.1</v>
      </c>
      <c r="H42" s="99">
        <v>428.7</v>
      </c>
    </row>
    <row r="43" spans="1:8" ht="12.75">
      <c r="A43" s="60" t="s">
        <v>38</v>
      </c>
      <c r="B43" s="4">
        <v>-141.6</v>
      </c>
      <c r="C43" s="4">
        <v>-223.6</v>
      </c>
      <c r="D43" s="4">
        <v>-310.7</v>
      </c>
      <c r="E43" s="4">
        <v>-415.1</v>
      </c>
      <c r="F43" s="4">
        <v>-10.5</v>
      </c>
      <c r="G43" s="4">
        <v>10.1</v>
      </c>
      <c r="H43" s="99">
        <v>-148.9</v>
      </c>
    </row>
    <row r="44" spans="1:8" ht="12.75">
      <c r="A44" s="60" t="s">
        <v>12</v>
      </c>
      <c r="B44" s="4">
        <v>431.1</v>
      </c>
      <c r="C44" s="4">
        <v>372.1</v>
      </c>
      <c r="D44" s="4">
        <v>466.1</v>
      </c>
      <c r="E44" s="4">
        <v>379.3</v>
      </c>
      <c r="F44" s="4">
        <v>520.8</v>
      </c>
      <c r="G44" s="4">
        <v>533.1</v>
      </c>
      <c r="H44" s="99">
        <v>579.2</v>
      </c>
    </row>
    <row r="45" spans="1:8" ht="12.75">
      <c r="A45" s="60" t="s">
        <v>13</v>
      </c>
      <c r="B45" s="4">
        <v>453</v>
      </c>
      <c r="C45" s="4">
        <v>545</v>
      </c>
      <c r="D45" s="4">
        <v>651</v>
      </c>
      <c r="E45" s="4">
        <v>784</v>
      </c>
      <c r="F45" s="4">
        <v>314</v>
      </c>
      <c r="G45" s="4">
        <v>293</v>
      </c>
      <c r="H45" s="99">
        <v>467</v>
      </c>
    </row>
    <row r="46" spans="1:8" ht="13.5" thickBot="1">
      <c r="A46" s="62" t="s">
        <v>36</v>
      </c>
      <c r="B46" s="101">
        <v>20</v>
      </c>
      <c r="C46" s="101">
        <v>20</v>
      </c>
      <c r="D46" s="101">
        <v>20</v>
      </c>
      <c r="E46" s="101">
        <v>20</v>
      </c>
      <c r="F46" s="101">
        <v>288</v>
      </c>
      <c r="G46" s="101">
        <v>288</v>
      </c>
      <c r="H46" s="102">
        <v>288</v>
      </c>
    </row>
    <row r="47" spans="1:9" ht="12.75">
      <c r="A47" s="5"/>
      <c r="B47" s="5"/>
      <c r="C47" s="56"/>
      <c r="D47" s="56"/>
      <c r="E47" s="56"/>
      <c r="F47" s="5"/>
      <c r="G47" s="5"/>
      <c r="H47" s="5"/>
      <c r="I47" s="56"/>
    </row>
    <row r="48" spans="2:9" ht="12.75">
      <c r="B48" s="56"/>
      <c r="C48" s="56"/>
      <c r="D48" s="9"/>
      <c r="E48" s="9"/>
      <c r="F48" s="56"/>
      <c r="G48" s="56"/>
      <c r="H48" s="56"/>
      <c r="I48" s="56"/>
    </row>
    <row r="49" spans="2:9" ht="12.75">
      <c r="B49" s="56"/>
      <c r="C49" s="56"/>
      <c r="D49" s="9"/>
      <c r="E49" s="9"/>
      <c r="F49" s="56"/>
      <c r="G49" s="56"/>
      <c r="H49" s="56"/>
      <c r="I49" s="56"/>
    </row>
    <row r="50" spans="1:9" ht="12.75">
      <c r="A50" s="5"/>
      <c r="B50" s="56"/>
      <c r="C50" s="56"/>
      <c r="D50" s="9"/>
      <c r="E50" s="9"/>
      <c r="F50" s="56"/>
      <c r="G50" s="56"/>
      <c r="H50" s="56"/>
      <c r="I50" s="56"/>
    </row>
    <row r="51" spans="2:9" ht="12.75">
      <c r="B51" s="5"/>
      <c r="C51" s="5"/>
      <c r="D51" s="9"/>
      <c r="E51" s="9"/>
      <c r="F51" s="5"/>
      <c r="G51" s="5"/>
      <c r="H51" s="5"/>
      <c r="I51" s="5"/>
    </row>
    <row r="52" spans="2:9" ht="12.75">
      <c r="B52" s="5"/>
      <c r="C52" s="5"/>
      <c r="D52" s="9"/>
      <c r="E52" s="9"/>
      <c r="F52" s="5"/>
      <c r="G52" s="5"/>
      <c r="H52" s="5"/>
      <c r="I52" s="5"/>
    </row>
    <row r="53" spans="2:9" ht="12.75">
      <c r="B53" s="5"/>
      <c r="C53" s="5"/>
      <c r="D53" s="9"/>
      <c r="E53" s="9"/>
      <c r="F53" s="5"/>
      <c r="G53" s="5"/>
      <c r="H53" s="5"/>
      <c r="I53" s="5"/>
    </row>
    <row r="54" spans="2:9" ht="12.75">
      <c r="B54" s="5"/>
      <c r="C54" s="5"/>
      <c r="D54" s="9"/>
      <c r="E54" s="9"/>
      <c r="F54" s="5"/>
      <c r="G54" s="5"/>
      <c r="H54" s="5"/>
      <c r="I54" s="5"/>
    </row>
    <row r="55" spans="2:9" ht="12.75">
      <c r="B55" s="5"/>
      <c r="C55" s="5"/>
      <c r="D55" s="9"/>
      <c r="E55" s="9"/>
      <c r="F55" s="5"/>
      <c r="G55" s="5"/>
      <c r="H55" s="5"/>
      <c r="I55" s="5"/>
    </row>
    <row r="56" spans="2:9" ht="12.75">
      <c r="B56" s="5"/>
      <c r="C56" s="5"/>
      <c r="D56" s="9"/>
      <c r="E56" s="9"/>
      <c r="F56" s="5"/>
      <c r="G56" s="5"/>
      <c r="H56" s="5"/>
      <c r="I56" s="5"/>
    </row>
    <row r="57" spans="2:9" ht="12.75">
      <c r="B57" s="5"/>
      <c r="C57" s="5"/>
      <c r="D57" s="9"/>
      <c r="E57" s="9"/>
      <c r="F57" s="5"/>
      <c r="G57" s="5"/>
      <c r="H57" s="5"/>
      <c r="I57" s="5"/>
    </row>
    <row r="58" spans="2:9" ht="12.75">
      <c r="B58" s="5"/>
      <c r="C58" s="5"/>
      <c r="D58" s="9"/>
      <c r="E58" s="9"/>
      <c r="F58" s="5"/>
      <c r="G58" s="5"/>
      <c r="H58" s="5"/>
      <c r="I58" s="5"/>
    </row>
    <row r="59" spans="2:9" ht="12.75">
      <c r="B59" s="5"/>
      <c r="C59" s="5"/>
      <c r="D59" s="9"/>
      <c r="E59" s="9"/>
      <c r="F59" s="5"/>
      <c r="G59" s="5"/>
      <c r="H59" s="5"/>
      <c r="I59" s="5"/>
    </row>
    <row r="60" spans="2:9" ht="12.75">
      <c r="B60" s="5"/>
      <c r="C60" s="5"/>
      <c r="D60" s="9"/>
      <c r="E60" s="9"/>
      <c r="F60" s="5"/>
      <c r="G60" s="5"/>
      <c r="H60" s="5"/>
      <c r="I60" s="5"/>
    </row>
    <row r="61" spans="2:9" ht="12.75">
      <c r="B61" s="5"/>
      <c r="C61" s="5"/>
      <c r="D61" s="9"/>
      <c r="E61" s="9"/>
      <c r="F61" s="5"/>
      <c r="G61" s="5"/>
      <c r="H61" s="5"/>
      <c r="I61" s="5"/>
    </row>
    <row r="62" spans="2:9" ht="12.75">
      <c r="B62" s="5"/>
      <c r="C62" s="5"/>
      <c r="D62" s="9"/>
      <c r="E62" s="9"/>
      <c r="F62" s="5"/>
      <c r="G62" s="5"/>
      <c r="H62" s="5"/>
      <c r="I62" s="5"/>
    </row>
    <row r="63" spans="2:9" ht="12.75">
      <c r="B63" s="5"/>
      <c r="C63" s="5"/>
      <c r="D63" s="9"/>
      <c r="E63" s="9"/>
      <c r="F63" s="5"/>
      <c r="G63" s="5"/>
      <c r="H63" s="5"/>
      <c r="I63" s="5"/>
    </row>
    <row r="64" spans="2:9" ht="12.75">
      <c r="B64" s="5"/>
      <c r="C64" s="5"/>
      <c r="D64" s="9"/>
      <c r="E64" s="9"/>
      <c r="F64" s="5"/>
      <c r="G64" s="5"/>
      <c r="H64" s="5"/>
      <c r="I64" s="5"/>
    </row>
    <row r="65" spans="2:9" ht="12.75">
      <c r="B65" s="5"/>
      <c r="C65" s="5"/>
      <c r="D65" s="9"/>
      <c r="E65" s="9"/>
      <c r="F65" s="5"/>
      <c r="G65" s="5"/>
      <c r="H65" s="5"/>
      <c r="I65" s="5"/>
    </row>
    <row r="66" spans="2:9" ht="12.75">
      <c r="B66" s="5"/>
      <c r="C66" s="5"/>
      <c r="D66" s="9"/>
      <c r="E66" s="9"/>
      <c r="F66" s="5"/>
      <c r="G66" s="5"/>
      <c r="H66" s="5"/>
      <c r="I66" s="5"/>
    </row>
    <row r="67" spans="2:9" ht="12.75">
      <c r="B67" s="5"/>
      <c r="C67" s="5"/>
      <c r="D67" s="9"/>
      <c r="E67" s="9"/>
      <c r="F67" s="5"/>
      <c r="G67" s="5"/>
      <c r="H67" s="5"/>
      <c r="I67" s="5"/>
    </row>
    <row r="68" spans="2:9" ht="12.75">
      <c r="B68" s="5"/>
      <c r="C68" s="5"/>
      <c r="D68" s="9"/>
      <c r="E68" s="9"/>
      <c r="F68" s="5"/>
      <c r="G68" s="5"/>
      <c r="H68" s="5"/>
      <c r="I68" s="5"/>
    </row>
    <row r="69" spans="2:9" ht="12.75">
      <c r="B69" s="5"/>
      <c r="C69" s="5"/>
      <c r="D69" s="9"/>
      <c r="E69" s="9"/>
      <c r="F69" s="5"/>
      <c r="G69" s="5"/>
      <c r="H69" s="5"/>
      <c r="I69" s="5"/>
    </row>
    <row r="70" spans="2:9" ht="12.75">
      <c r="B70" s="5"/>
      <c r="C70" s="5"/>
      <c r="D70" s="9"/>
      <c r="E70" s="9"/>
      <c r="F70" s="5"/>
      <c r="G70" s="5"/>
      <c r="H70" s="5"/>
      <c r="I70" s="5"/>
    </row>
    <row r="71" spans="2:9" ht="12.75">
      <c r="B71" s="5"/>
      <c r="C71" s="5"/>
      <c r="D71" s="9"/>
      <c r="E71" s="9"/>
      <c r="F71" s="5"/>
      <c r="G71" s="5"/>
      <c r="H71" s="5"/>
      <c r="I71" s="5"/>
    </row>
    <row r="72" spans="2:9" ht="12.75">
      <c r="B72" s="5"/>
      <c r="C72" s="5"/>
      <c r="D72" s="9"/>
      <c r="E72" s="9"/>
      <c r="F72" s="5"/>
      <c r="G72" s="5"/>
      <c r="H72" s="5"/>
      <c r="I72" s="5"/>
    </row>
    <row r="73" spans="2:9" ht="12.75">
      <c r="B73" s="5"/>
      <c r="C73" s="5"/>
      <c r="D73" s="9"/>
      <c r="E73" s="9"/>
      <c r="F73" s="5"/>
      <c r="G73" s="5"/>
      <c r="H73" s="5"/>
      <c r="I73" s="5"/>
    </row>
    <row r="74" spans="2:9" ht="12.75">
      <c r="B74" s="5"/>
      <c r="C74" s="5"/>
      <c r="D74" s="9"/>
      <c r="E74" s="9"/>
      <c r="F74" s="5"/>
      <c r="G74" s="5"/>
      <c r="H74" s="5"/>
      <c r="I74" s="5"/>
    </row>
    <row r="75" spans="2:9" ht="12.75">
      <c r="B75" s="5"/>
      <c r="C75" s="5"/>
      <c r="D75" s="9"/>
      <c r="E75" s="9"/>
      <c r="F75" s="5"/>
      <c r="G75" s="5"/>
      <c r="H75" s="5"/>
      <c r="I75" s="5"/>
    </row>
    <row r="76" spans="2:9" ht="12.75">
      <c r="B76" s="5"/>
      <c r="C76" s="5"/>
      <c r="D76" s="9"/>
      <c r="E76" s="9"/>
      <c r="F76" s="5"/>
      <c r="G76" s="5"/>
      <c r="H76" s="5"/>
      <c r="I76" s="5"/>
    </row>
    <row r="77" spans="2:9" ht="12.75">
      <c r="B77" s="5"/>
      <c r="C77" s="5"/>
      <c r="D77" s="9"/>
      <c r="E77" s="9"/>
      <c r="F77" s="5"/>
      <c r="G77" s="5"/>
      <c r="H77" s="5"/>
      <c r="I77" s="5"/>
    </row>
    <row r="78" spans="2:9" ht="12.75">
      <c r="B78" s="5"/>
      <c r="C78" s="5"/>
      <c r="D78" s="9"/>
      <c r="E78" s="9"/>
      <c r="F78" s="5"/>
      <c r="G78" s="5"/>
      <c r="H78" s="5"/>
      <c r="I78" s="5"/>
    </row>
    <row r="79" spans="2:9" ht="12.75">
      <c r="B79" s="5"/>
      <c r="C79" s="5"/>
      <c r="D79" s="9"/>
      <c r="E79" s="9"/>
      <c r="F79" s="5"/>
      <c r="G79" s="5"/>
      <c r="H79" s="5"/>
      <c r="I79" s="5"/>
    </row>
    <row r="80" spans="2:9" ht="12.75">
      <c r="B80" s="5"/>
      <c r="C80" s="5"/>
      <c r="D80" s="9"/>
      <c r="E80" s="9"/>
      <c r="F80" s="5"/>
      <c r="G80" s="5"/>
      <c r="H80" s="5"/>
      <c r="I80" s="5"/>
    </row>
    <row r="81" spans="2:9" ht="12.75">
      <c r="B81" s="5"/>
      <c r="C81" s="5"/>
      <c r="D81" s="9"/>
      <c r="E81" s="9"/>
      <c r="F81" s="5"/>
      <c r="G81" s="5"/>
      <c r="H81" s="5"/>
      <c r="I81" s="5"/>
    </row>
    <row r="82" spans="2:9" ht="12.75">
      <c r="B82" s="5"/>
      <c r="C82" s="5"/>
      <c r="D82" s="9"/>
      <c r="E82" s="9"/>
      <c r="F82" s="5"/>
      <c r="G82" s="5"/>
      <c r="H82" s="5"/>
      <c r="I82" s="5"/>
    </row>
    <row r="83" spans="2:9" ht="12.75">
      <c r="B83" s="5"/>
      <c r="C83" s="5"/>
      <c r="D83" s="9"/>
      <c r="E83" s="9"/>
      <c r="F83" s="5"/>
      <c r="G83" s="5"/>
      <c r="H83" s="5"/>
      <c r="I83" s="5"/>
    </row>
    <row r="84" spans="2:9" ht="12.75">
      <c r="B84" s="5"/>
      <c r="C84" s="5"/>
      <c r="D84" s="9"/>
      <c r="E84" s="9"/>
      <c r="F84" s="5"/>
      <c r="G84" s="5"/>
      <c r="H84" s="5"/>
      <c r="I84" s="5"/>
    </row>
    <row r="85" spans="4:5" ht="12.75">
      <c r="D85" s="9"/>
      <c r="E85" s="9"/>
    </row>
    <row r="86" spans="4:5" ht="12.75">
      <c r="D86" s="9"/>
      <c r="E86" s="9"/>
    </row>
    <row r="87" spans="4:5" ht="12.75">
      <c r="D87" s="9"/>
      <c r="E87" s="9"/>
    </row>
    <row r="88" spans="4:5" ht="12.75">
      <c r="D88" s="9"/>
      <c r="E88" s="9"/>
    </row>
    <row r="89" spans="4:5" ht="12.75">
      <c r="D89" s="9"/>
      <c r="E89" s="9"/>
    </row>
    <row r="90" spans="4:5" ht="12.75">
      <c r="D90" s="9"/>
      <c r="E90" s="9"/>
    </row>
    <row r="91" spans="4:5" ht="12.75">
      <c r="D91" s="9"/>
      <c r="E91" s="9"/>
    </row>
    <row r="92" spans="4:5" ht="12.75">
      <c r="D92" s="9"/>
      <c r="E92" s="9"/>
    </row>
  </sheetData>
  <printOptions/>
  <pageMargins left="0.75" right="0.75" top="1" bottom="1" header="0.5" footer="0.5"/>
  <pageSetup fitToHeight="2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I10">
      <selection activeCell="I18" sqref="I18"/>
    </sheetView>
  </sheetViews>
  <sheetFormatPr defaultColWidth="9.140625" defaultRowHeight="12.75"/>
  <cols>
    <col min="2" max="2" width="12.57421875" style="0" bestFit="1" customWidth="1"/>
    <col min="3" max="3" width="11.7109375" style="0" customWidth="1"/>
    <col min="4" max="4" width="11.28125" style="0" bestFit="1" customWidth="1"/>
    <col min="5" max="5" width="12.28125" style="0" customWidth="1"/>
    <col min="6" max="7" width="11.421875" style="0" bestFit="1" customWidth="1"/>
  </cols>
  <sheetData>
    <row r="2" ht="13.5" thickBot="1">
      <c r="G2" s="5"/>
    </row>
    <row r="3" spans="3:7" ht="12.75">
      <c r="C3" s="1" t="s">
        <v>46</v>
      </c>
      <c r="D3" s="6" t="s">
        <v>52</v>
      </c>
      <c r="E3" s="36"/>
      <c r="F3" s="17"/>
      <c r="G3" s="5"/>
    </row>
    <row r="4" spans="3:7" ht="13.5" thickBot="1">
      <c r="C4" s="2" t="s">
        <v>47</v>
      </c>
      <c r="D4" s="7"/>
      <c r="E4" s="39"/>
      <c r="F4" s="28"/>
      <c r="G4" s="5"/>
    </row>
    <row r="5" spans="3:7" ht="13.5" thickBot="1">
      <c r="C5" s="2"/>
      <c r="D5" s="37">
        <v>0.625</v>
      </c>
      <c r="E5" s="38">
        <f>270/280</f>
        <v>0.9642857142857143</v>
      </c>
      <c r="F5" s="35">
        <v>1</v>
      </c>
      <c r="G5" s="39" t="s">
        <v>51</v>
      </c>
    </row>
    <row r="6" spans="1:6" ht="13.5" thickBot="1">
      <c r="A6" s="5"/>
      <c r="B6" s="5"/>
      <c r="C6" s="3"/>
      <c r="D6" s="40" t="s">
        <v>48</v>
      </c>
      <c r="E6" s="41" t="s">
        <v>49</v>
      </c>
      <c r="F6" s="42" t="s">
        <v>50</v>
      </c>
    </row>
    <row r="7" spans="1:6" ht="12.75">
      <c r="A7" s="5"/>
      <c r="B7" s="5"/>
      <c r="C7" s="34">
        <v>0</v>
      </c>
      <c r="D7" s="46">
        <v>300</v>
      </c>
      <c r="E7" s="34">
        <v>300</v>
      </c>
      <c r="F7" s="34">
        <v>300</v>
      </c>
    </row>
    <row r="8" spans="1:6" ht="12.75">
      <c r="A8" s="5"/>
      <c r="B8" s="5"/>
      <c r="C8" s="8">
        <v>40</v>
      </c>
      <c r="D8" s="45">
        <v>300</v>
      </c>
      <c r="E8" s="8">
        <v>300</v>
      </c>
      <c r="F8" s="8">
        <v>300</v>
      </c>
    </row>
    <row r="9" spans="1:6" ht="12.75">
      <c r="A9" s="5"/>
      <c r="B9" s="5"/>
      <c r="C9" s="8">
        <v>60</v>
      </c>
      <c r="D9" s="45">
        <v>300</v>
      </c>
      <c r="E9" s="8">
        <v>300</v>
      </c>
      <c r="F9" s="4">
        <f aca="true" t="shared" si="0" ref="F9:F26">-50+(F$5*(400-$C9))</f>
        <v>290</v>
      </c>
    </row>
    <row r="10" spans="1:6" ht="12.75">
      <c r="A10" s="5"/>
      <c r="B10" s="5"/>
      <c r="C10" s="8">
        <v>80</v>
      </c>
      <c r="D10" s="45">
        <v>300</v>
      </c>
      <c r="E10" s="8">
        <v>300</v>
      </c>
      <c r="F10" s="4">
        <f t="shared" si="0"/>
        <v>270</v>
      </c>
    </row>
    <row r="11" spans="1:6" ht="12.75">
      <c r="A11" s="5"/>
      <c r="B11" s="5"/>
      <c r="C11" s="8">
        <v>100</v>
      </c>
      <c r="D11" s="45">
        <v>300</v>
      </c>
      <c r="E11" s="8">
        <v>300</v>
      </c>
      <c r="F11" s="4">
        <f t="shared" si="0"/>
        <v>250</v>
      </c>
    </row>
    <row r="12" spans="1:6" ht="12.75">
      <c r="A12" s="5"/>
      <c r="B12" s="5"/>
      <c r="C12" s="8">
        <v>120</v>
      </c>
      <c r="D12" s="30">
        <v>300</v>
      </c>
      <c r="E12" s="4">
        <v>300</v>
      </c>
      <c r="F12" s="4">
        <f t="shared" si="0"/>
        <v>230</v>
      </c>
    </row>
    <row r="13" spans="1:6" ht="12.75">
      <c r="A13" s="5"/>
      <c r="B13" s="5"/>
      <c r="C13" s="8">
        <v>140</v>
      </c>
      <c r="D13" s="30">
        <f>125+(D$5*(400-$C13))</f>
        <v>287.5</v>
      </c>
      <c r="E13" s="4">
        <f aca="true" t="shared" si="1" ref="E13:E26">30+(E$5*(400-$C13))</f>
        <v>280.7142857142857</v>
      </c>
      <c r="F13" s="4">
        <f t="shared" si="0"/>
        <v>210</v>
      </c>
    </row>
    <row r="14" spans="1:6" ht="12.75">
      <c r="A14" s="5"/>
      <c r="B14" s="5"/>
      <c r="C14" s="8">
        <v>160</v>
      </c>
      <c r="D14" s="30">
        <f aca="true" t="shared" si="2" ref="D14:D22">125+(D$5*(400-C14))</f>
        <v>275</v>
      </c>
      <c r="E14" s="4">
        <f t="shared" si="1"/>
        <v>261.42857142857144</v>
      </c>
      <c r="F14" s="4">
        <f t="shared" si="0"/>
        <v>190</v>
      </c>
    </row>
    <row r="15" spans="1:6" ht="12.75">
      <c r="A15" s="5"/>
      <c r="B15" s="5"/>
      <c r="C15" s="8">
        <v>180</v>
      </c>
      <c r="D15" s="30">
        <f t="shared" si="2"/>
        <v>262.5</v>
      </c>
      <c r="E15" s="4">
        <f t="shared" si="1"/>
        <v>242.14285714285714</v>
      </c>
      <c r="F15" s="4">
        <f t="shared" si="0"/>
        <v>170</v>
      </c>
    </row>
    <row r="16" spans="1:6" ht="13.5" thickBot="1">
      <c r="A16" s="5" t="s">
        <v>53</v>
      </c>
      <c r="B16" s="5"/>
      <c r="C16" s="8">
        <v>200</v>
      </c>
      <c r="D16" s="47">
        <f t="shared" si="2"/>
        <v>250</v>
      </c>
      <c r="E16" s="4">
        <f t="shared" si="1"/>
        <v>222.85714285714286</v>
      </c>
      <c r="F16" s="4">
        <f t="shared" si="0"/>
        <v>150</v>
      </c>
    </row>
    <row r="17" spans="1:6" ht="13.5" thickBot="1">
      <c r="A17" s="5" t="s">
        <v>54</v>
      </c>
      <c r="B17" s="5"/>
      <c r="C17" s="43">
        <v>220</v>
      </c>
      <c r="D17" s="44">
        <f t="shared" si="2"/>
        <v>237.5</v>
      </c>
      <c r="E17" s="30">
        <f t="shared" si="1"/>
        <v>203.57142857142858</v>
      </c>
      <c r="F17" s="4">
        <f t="shared" si="0"/>
        <v>130</v>
      </c>
    </row>
    <row r="18" spans="1:6" ht="12.75">
      <c r="A18" s="5" t="s">
        <v>55</v>
      </c>
      <c r="B18" s="5"/>
      <c r="C18" s="8">
        <v>240</v>
      </c>
      <c r="D18" s="29">
        <f t="shared" si="2"/>
        <v>225</v>
      </c>
      <c r="E18" s="4">
        <f t="shared" si="1"/>
        <v>184.28571428571428</v>
      </c>
      <c r="F18" s="4">
        <f t="shared" si="0"/>
        <v>110</v>
      </c>
    </row>
    <row r="19" spans="1:6" ht="12.75">
      <c r="A19" t="s">
        <v>56</v>
      </c>
      <c r="B19" s="5"/>
      <c r="C19" s="8">
        <v>260</v>
      </c>
      <c r="D19" s="30">
        <f t="shared" si="2"/>
        <v>212.5</v>
      </c>
      <c r="E19" s="4">
        <f t="shared" si="1"/>
        <v>165</v>
      </c>
      <c r="F19" s="4">
        <f t="shared" si="0"/>
        <v>90</v>
      </c>
    </row>
    <row r="20" spans="1:6" ht="12.75">
      <c r="A20" s="5" t="s">
        <v>57</v>
      </c>
      <c r="B20" s="5"/>
      <c r="C20" s="8">
        <v>280</v>
      </c>
      <c r="D20" s="30">
        <f t="shared" si="2"/>
        <v>200</v>
      </c>
      <c r="E20" s="4">
        <f t="shared" si="1"/>
        <v>145.71428571428572</v>
      </c>
      <c r="F20" s="4">
        <f t="shared" si="0"/>
        <v>70</v>
      </c>
    </row>
    <row r="21" spans="1:6" ht="12.75">
      <c r="A21" s="5" t="s">
        <v>58</v>
      </c>
      <c r="B21" s="5"/>
      <c r="C21" s="8">
        <v>300</v>
      </c>
      <c r="D21" s="30">
        <f t="shared" si="2"/>
        <v>187.5</v>
      </c>
      <c r="E21" s="4">
        <f t="shared" si="1"/>
        <v>126.42857142857143</v>
      </c>
      <c r="F21" s="4">
        <f t="shared" si="0"/>
        <v>50</v>
      </c>
    </row>
    <row r="22" spans="1:6" ht="12.75">
      <c r="A22" s="5"/>
      <c r="B22" s="5"/>
      <c r="C22" s="8">
        <v>320</v>
      </c>
      <c r="D22" s="30">
        <f t="shared" si="2"/>
        <v>175</v>
      </c>
      <c r="E22" s="4">
        <f t="shared" si="1"/>
        <v>107.14285714285714</v>
      </c>
      <c r="F22" s="4">
        <f t="shared" si="0"/>
        <v>30</v>
      </c>
    </row>
    <row r="23" spans="1:6" ht="12.75">
      <c r="A23" s="5"/>
      <c r="B23" s="5"/>
      <c r="C23" s="8">
        <v>340</v>
      </c>
      <c r="D23" s="30">
        <v>160</v>
      </c>
      <c r="E23" s="4">
        <f t="shared" si="1"/>
        <v>87.85714285714286</v>
      </c>
      <c r="F23" s="4">
        <f t="shared" si="0"/>
        <v>10</v>
      </c>
    </row>
    <row r="24" spans="1:6" ht="12.75">
      <c r="A24" s="5"/>
      <c r="B24" s="5"/>
      <c r="C24" s="8">
        <v>360</v>
      </c>
      <c r="D24" s="30">
        <v>140</v>
      </c>
      <c r="E24" s="4">
        <f t="shared" si="1"/>
        <v>68.57142857142857</v>
      </c>
      <c r="F24" s="4">
        <f t="shared" si="0"/>
        <v>-10</v>
      </c>
    </row>
    <row r="25" spans="1:6" ht="12.75">
      <c r="A25" s="5"/>
      <c r="B25" s="5"/>
      <c r="C25" s="8">
        <v>380</v>
      </c>
      <c r="D25" s="30">
        <v>120</v>
      </c>
      <c r="E25" s="4">
        <f t="shared" si="1"/>
        <v>49.285714285714285</v>
      </c>
      <c r="F25" s="4">
        <f t="shared" si="0"/>
        <v>-30</v>
      </c>
    </row>
    <row r="26" spans="1:6" ht="12.75">
      <c r="A26" s="5"/>
      <c r="B26" s="5"/>
      <c r="C26" s="8">
        <v>400</v>
      </c>
      <c r="D26" s="30">
        <v>100</v>
      </c>
      <c r="E26" s="4">
        <f t="shared" si="1"/>
        <v>30</v>
      </c>
      <c r="F26" s="4">
        <f t="shared" si="0"/>
        <v>-50</v>
      </c>
    </row>
    <row r="27" spans="1:2" ht="12.75">
      <c r="A27" s="5"/>
      <c r="B27" s="5"/>
    </row>
    <row r="28" spans="1:4" ht="12.75">
      <c r="A28" s="5"/>
      <c r="B28" s="5"/>
      <c r="C28" s="5"/>
      <c r="D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Power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M08511</dc:creator>
  <cp:keywords/>
  <dc:description/>
  <cp:lastModifiedBy>MPC</cp:lastModifiedBy>
  <cp:lastPrinted>2002-07-16T14:17:20Z</cp:lastPrinted>
  <dcterms:created xsi:type="dcterms:W3CDTF">2000-01-21T17:29:29Z</dcterms:created>
  <dcterms:modified xsi:type="dcterms:W3CDTF">2002-08-22T22:31:05Z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