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8\"/>
    </mc:Choice>
  </mc:AlternateContent>
  <bookViews>
    <workbookView xWindow="0" yWindow="0" windowWidth="20160" windowHeight="10308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5251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 s="1"/>
  <c r="J43" i="3"/>
  <c r="J56" i="3" s="1"/>
  <c r="I43" i="3"/>
  <c r="I56" i="3" s="1"/>
  <c r="H43" i="3"/>
  <c r="H56" i="3" s="1"/>
  <c r="G43" i="3"/>
  <c r="G56" i="3" s="1"/>
  <c r="F43" i="3"/>
  <c r="F56" i="3" s="1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D56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B26" i="3"/>
  <c r="B44" i="3"/>
</calcChain>
</file>

<file path=xl/sharedStrings.xml><?xml version="1.0" encoding="utf-8"?>
<sst xmlns="http://schemas.openxmlformats.org/spreadsheetml/2006/main" count="92" uniqueCount="50">
  <si>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</si>
  <si>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</si>
  <si>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</si>
  <si>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</si>
  <si>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</si>
  <si>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</si>
  <si>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</si>
  <si>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</si>
  <si>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</si>
  <si>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</si>
  <si>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</si>
  <si>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</si>
  <si>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</si>
  <si>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</si>
  <si>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</si>
  <si>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</si>
  <si>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</si>
  <si>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</si>
  <si>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</si>
  <si>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</si>
  <si>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</si>
  <si>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</si>
  <si>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</si>
  <si>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</si>
  <si>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</si>
  <si>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</si>
  <si>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</si>
  <si>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</si>
  <si>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</si>
  <si>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</si>
  <si>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</si>
  <si>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</si>
  <si>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</si>
  <si>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</si>
  <si>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</si>
  <si>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</si>
  <si>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</si>
  <si>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</si>
  <si>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</si>
  <si>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</si>
  <si>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</si>
  <si>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</si>
  <si>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</si>
  <si>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</si>
  <si>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Missouri River Energy Services</t>
  </si>
  <si>
    <t>Add a new 345 kV line from Maple River to Alexandria Switching Station substation and terminal works</t>
  </si>
  <si>
    <t>Add a new 345 kV line from Waite Park to Monticello substation and terminal works</t>
  </si>
  <si>
    <t>new transformer and terminal works</t>
  </si>
  <si>
    <t>Add a new 345 kV line from Alexandria Switching Station to Waite Park and terminal works</t>
  </si>
  <si>
    <t>Xcel / OTP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</si>
</sst>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76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227" fontId="96" fillId="36" borderId="23" xfId="107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  <xf numFmtId="227" fontId="3" fillId="36" borderId="21" xfId="209" applyNumberFormat="1" applyFont="1" applyFill="1" applyBorder="1" applyAlignment="1">
      <alignment horizontal="right" vertical="top"/>
    </xf>
    <xf numFmtId="227" fontId="3" fillId="36" borderId="0" xfId="209" applyNumberFormat="1" applyFont="1" applyFill="1" applyBorder="1" applyAlignment="1">
      <alignment horizontal="right" vertical="top"/>
    </xf>
    <xf numFmtId="227" fontId="3" fillId="0" borderId="0" xfId="209" applyNumberFormat="1" applyFont="1" applyFill="1" applyBorder="1" applyAlignment="1">
      <alignment horizontal="right" vertical="top"/>
    </xf>
    <xf numFmtId="227" fontId="1" fillId="32" borderId="0" xfId="207" applyNumberFormat="1" applyFont="1" applyFill="1" applyBorder="1" applyAlignment="1">
      <alignment horizontal="right"/>
    </xf>
    <xf numFmtId="227" fontId="1" fillId="32" borderId="0" xfId="207" applyNumberFormat="1" applyFont="1" applyFill="1" applyAlignment="1">
      <alignment horizontal="right"/>
    </xf>
    <xf numFmtId="227" fontId="3" fillId="36" borderId="23" xfId="107" applyNumberFormat="1" applyFont="1" applyFill="1" applyBorder="1" applyAlignment="1">
      <alignment horizontal="right" vertical="top"/>
    </xf>
    <xf numFmtId="227" fontId="3" fillId="36" borderId="12" xfId="209" applyNumberFormat="1" applyFont="1" applyFill="1" applyBorder="1" applyAlignment="1">
      <alignment horizontal="right" vertical="top"/>
    </xf>
    <xf numFmtId="227" fontId="3" fillId="32" borderId="0" xfId="209" applyNumberFormat="1" applyFont="1" applyFill="1" applyBorder="1" applyAlignment="1">
      <alignment horizontal="right" vertical="top"/>
    </xf>
    <xf numFmtId="227" fontId="0" fillId="32" borderId="0" xfId="0" applyNumberFormat="1" applyFill="1" applyAlignment="1">
      <alignment horizontal="right"/>
    </xf>
    <xf numFmtId="227" fontId="96" fillId="36" borderId="23" xfId="209" applyNumberFormat="1" applyFont="1" applyFill="1" applyBorder="1" applyAlignment="1">
      <alignment horizontal="right" vertical="top"/>
    </xf>
    <xf numFmtId="0" fontId="94" fillId="35" borderId="0" xfId="206" applyNumberFormat="1" applyFont="1" applyFill="1" applyAlignment="1">
      <alignment horizontal="center" wrapText="1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6" workbookViewId="0">
      <selection activeCell="F47" sqref="F47"/>
    </sheetView>
  </sheetViews>
  <sheetFormatPr defaultRowHeight="13.2"/>
  <cols>
    <col min="1" max="1" width="21.33203125" customWidth="1"/>
    <col min="2" max="2" width="32.88671875" customWidth="1"/>
    <col min="3" max="3" width="12.88671875" customWidth="1"/>
    <col min="4" max="4" width="11.33203125" customWidth="1"/>
    <col min="5" max="11" width="11" customWidth="1"/>
    <col min="12" max="12" width="11.5546875" customWidth="1"/>
    <col min="13" max="13" width="9.109375" hidden="1" customWidth="1"/>
  </cols>
  <sheetData>
    <row r="1" spans="1:13" s="25" customFormat="1" ht="17.399999999999999">
      <c r="A1" s="24" t="s">
        <v>36</v>
      </c>
    </row>
    <row r="2" spans="1:13">
      <c r="A2" s="2"/>
    </row>
    <row r="3" spans="1:13">
      <c r="A3" s="1" t="s">
        <v>28</v>
      </c>
      <c r="B3" s="40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 t="s">
        <v>44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35</v>
      </c>
    </row>
    <row r="7" spans="1:13" ht="13.8">
      <c r="A7" s="4"/>
      <c r="B7" s="31" t="s">
        <v>32</v>
      </c>
      <c r="C7" s="75">
        <v>286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 ht="13.8">
      <c r="A8" s="4"/>
      <c r="B8" s="31" t="s">
        <v>15</v>
      </c>
      <c r="C8" s="32" t="s">
        <v>49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32" t="s">
        <v>31</v>
      </c>
    </row>
    <row r="9" spans="1:13" ht="15" customHeight="1">
      <c r="A9" s="4"/>
      <c r="B9" s="31" t="s">
        <v>37</v>
      </c>
      <c r="C9" s="32" t="s">
        <v>35</v>
      </c>
      <c r="D9" s="32" t="s">
        <v>18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2" t="s">
        <v>18</v>
      </c>
      <c r="L9" s="32" t="s">
        <v>18</v>
      </c>
    </row>
    <row r="10" spans="1:13">
      <c r="A10" s="21" t="s">
        <v>17</v>
      </c>
      <c r="B10" s="12" t="str">
        <f xml:space="preserve"> "December " &amp; B3-1</f>
        <v>December 2017</v>
      </c>
      <c r="C10" s="63">
        <v>68106601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13" t="str">
        <f xml:space="preserve"> "January " &amp; B3</f>
        <v>January 2018</v>
      </c>
      <c r="C11" s="64">
        <v>68106601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4">
        <v>68106601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4">
        <v>68106601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4">
        <v>68106601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4">
        <v>68106601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4">
        <v>68106601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4">
        <v>68106601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4">
        <v>68106601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4">
        <v>68106601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4">
        <v>68106601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4">
        <v>68106601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2018</v>
      </c>
      <c r="C22" s="64">
        <v>68106601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65">
        <f>AVERAGE(C10:C22)</f>
        <v>68106601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66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66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38</v>
      </c>
      <c r="B26" s="12" t="str">
        <f>B10</f>
        <v>December 2017</v>
      </c>
      <c r="C26" s="63">
        <v>6357036.760416667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39</v>
      </c>
      <c r="B27" s="13" t="str">
        <f>B11</f>
        <v>January 2018</v>
      </c>
      <c r="C27" s="64">
        <v>6498925.5125000002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64">
        <v>6640814.2645833334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64">
        <v>6782703.0166666666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64">
        <v>6924591.7687499989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64">
        <v>7066480.5208333321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64">
        <v>7208369.2729166644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64">
        <v>7350258.0249999985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64">
        <v>7492146.7770833308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64">
        <v>7634035.529166664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64">
        <v>7775924.2812499972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64">
        <v>7917813.0333333304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2018</v>
      </c>
      <c r="C38" s="64">
        <v>8059701.7854166627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65">
        <f t="shared" ref="C39:L39" si="1">AVERAGE(C26:C38)</f>
        <v>7208369.2729166653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67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68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69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2017</v>
      </c>
      <c r="C43" s="70">
        <f t="shared" ref="C43:D55" si="2">+C10-C26</f>
        <v>61749564.239583336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2018</v>
      </c>
      <c r="C44" s="71">
        <f t="shared" si="2"/>
        <v>61607675.487499997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71">
        <f t="shared" si="2"/>
        <v>61465786.735416666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71">
        <f t="shared" si="2"/>
        <v>61323897.983333334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71">
        <f t="shared" si="2"/>
        <v>61182009.231250003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71">
        <f t="shared" si="2"/>
        <v>61040120.479166672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71">
        <f t="shared" si="2"/>
        <v>60898231.727083333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71">
        <f t="shared" si="2"/>
        <v>60756342.975000001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71">
        <f t="shared" si="2"/>
        <v>60614454.22291667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71">
        <f t="shared" si="2"/>
        <v>60472565.470833339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71">
        <f t="shared" si="2"/>
        <v>60330676.71875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71">
        <f t="shared" si="2"/>
        <v>60188787.966666669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2018</v>
      </c>
      <c r="C55" s="71">
        <f t="shared" si="2"/>
        <v>60046899.214583337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65">
        <f>AVERAGE(C43:C55)</f>
        <v>60898231.727083333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72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73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34</v>
      </c>
      <c r="B59" s="29" t="s">
        <v>0</v>
      </c>
      <c r="C59" s="74">
        <v>1702665.0250000001</v>
      </c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14</v>
      </c>
      <c r="B60" s="20" t="s">
        <v>20</v>
      </c>
      <c r="C60" s="6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33</v>
      </c>
      <c r="C61" s="65">
        <f>+C59+C60</f>
        <v>1702665.0250000001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D8"/>
    </sheetView>
  </sheetViews>
  <sheetFormatPr defaultRowHeight="13.2"/>
  <cols>
    <col min="3" max="3" width="11.33203125" bestFit="1" customWidth="1"/>
    <col min="4" max="4" width="112.44140625" customWidth="1"/>
  </cols>
  <sheetData>
    <row r="1" spans="1:4">
      <c r="A1" s="35" t="s">
        <v>40</v>
      </c>
      <c r="B1" s="35"/>
    </row>
    <row r="3" spans="1:4" ht="27.6">
      <c r="A3" s="62" t="s">
        <v>32</v>
      </c>
      <c r="B3" s="38" t="s">
        <v>42</v>
      </c>
      <c r="C3" s="62" t="s">
        <v>43</v>
      </c>
      <c r="D3" s="38" t="s">
        <v>41</v>
      </c>
    </row>
    <row r="4" spans="1:4">
      <c r="A4" s="36">
        <v>286</v>
      </c>
      <c r="B4" s="36">
        <v>1105</v>
      </c>
      <c r="C4" s="36">
        <v>40725</v>
      </c>
      <c r="D4" s="36" t="s">
        <v>45</v>
      </c>
    </row>
    <row r="5" spans="1:4">
      <c r="A5" s="37">
        <v>286</v>
      </c>
      <c r="B5" s="37">
        <v>2640</v>
      </c>
      <c r="C5" s="37">
        <v>40725</v>
      </c>
      <c r="D5" s="37" t="s">
        <v>46</v>
      </c>
    </row>
    <row r="6" spans="1:4">
      <c r="A6" s="37">
        <v>286</v>
      </c>
      <c r="B6" s="37">
        <v>2976</v>
      </c>
      <c r="C6" s="37">
        <v>40725</v>
      </c>
      <c r="D6" s="37" t="s">
        <v>47</v>
      </c>
    </row>
    <row r="7" spans="1:4">
      <c r="A7" s="37">
        <v>286</v>
      </c>
      <c r="B7" s="37">
        <v>2641</v>
      </c>
      <c r="C7" s="37">
        <v>40725</v>
      </c>
      <c r="D7" s="37" t="s">
        <v>47</v>
      </c>
    </row>
    <row r="8" spans="1:4">
      <c r="A8" s="37">
        <v>286</v>
      </c>
      <c r="B8" s="37">
        <v>1104</v>
      </c>
      <c r="C8" s="37">
        <v>40725</v>
      </c>
      <c r="D8" s="37" t="s">
        <v>48</v>
      </c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Merlin Sawyer</cp:lastModifiedBy>
  <cp:lastPrinted>2011-03-16T13:16:37Z</cp:lastPrinted>
  <dcterms:created xsi:type="dcterms:W3CDTF">2010-03-30T20:52:42Z</dcterms:created>
  <dcterms:modified xsi:type="dcterms:W3CDTF">2017-09-29T19:52:28Z</dcterms:modified>
</cp:coreProperties>
</file>