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5\"/>
    </mc:Choice>
  </mc:AlternateContent>
  <bookViews>
    <workbookView xWindow="0" yWindow="0" windowWidth="18900" windowHeight="516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E39" i="3" l="1"/>
  <c r="D39" i="3"/>
  <c r="E23" i="3"/>
  <c r="D23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 s="1"/>
  <c r="J43" i="3"/>
  <c r="J56" i="3" s="1"/>
  <c r="I43" i="3"/>
  <c r="H43" i="3"/>
  <c r="G43" i="3"/>
  <c r="G56" i="3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C39" i="3"/>
  <c r="L23" i="3"/>
  <c r="K23" i="3"/>
  <c r="J23" i="3"/>
  <c r="I23" i="3"/>
  <c r="H23" i="3"/>
  <c r="G23" i="3"/>
  <c r="F23" i="3"/>
  <c r="C23" i="3"/>
  <c r="B11" i="3"/>
  <c r="B27" i="3" s="1"/>
  <c r="B10" i="3"/>
  <c r="B26" i="3" s="1"/>
  <c r="B22" i="3"/>
  <c r="B38" i="3" s="1"/>
  <c r="B55" i="3" s="1"/>
  <c r="I56" i="3" l="1"/>
  <c r="H56" i="3"/>
  <c r="C56" i="3"/>
  <c r="E56" i="3"/>
  <c r="D56" i="3"/>
  <c r="B43" i="3"/>
  <c r="B44" i="3"/>
</calcChain>
</file>

<file path=xl/sharedStrings.xml><?xml version="1.0" encoding="utf-8"?>
<sst xmlns="http://schemas.openxmlformats.org/spreadsheetml/2006/main" count="93" uniqueCount="51">
  <si>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</si>
  <si>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</si>
  <si>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</si>
  <si>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</si>
  <si>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</si>
  <si>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</si>
  <si>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</si>
  <si>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</si>
  <si>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</si>
  <si>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</si>
  <si>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</si>
  <si>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</si>
  <si>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</si>
  <si>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</si>
  <si>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</si>
  <si>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</si>
  <si>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</si>
  <si>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</si>
  <si>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</si>
  <si>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</si>
  <si>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</si>
  <si>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</si>
  <si>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</si>
  <si>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</si>
  <si>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</si>
  <si>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</si>
  <si>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</si>
  <si>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</si>
  <si>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</si>
  <si>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</si>
  <si>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</si>
  <si>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</si>
  <si>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</si>
  <si>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</si>
  <si>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</si>
  <si>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</si>
  <si>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</si>
  <si>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</si>
  <si>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</si>
  <si>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</si>
  <si>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</si>
  <si>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</si>
  <si>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</si>
  <si>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</si>
  <si>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MRES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</si>
  <si>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</si>
  <si>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</si>
  <si>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</si>
  <si>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</si>
  <si>
    <t>Xcel / OTP</t>
  </si>
  <si>
    <t>Need to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</si>
</sst>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80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51" fillId="0" borderId="1" xfId="208" applyFont="1" applyFill="1" applyBorder="1" applyAlignment="1">
      <alignment horizontal="center" vertical="top"/>
    </xf>
    <xf numFmtId="263" fontId="0" fillId="0" borderId="0" xfId="107" applyNumberFormat="1" applyFont="1" applyAlignment="1">
      <alignment horizontal="center" vertical="center"/>
    </xf>
    <xf numFmtId="263" fontId="97" fillId="0" borderId="0" xfId="107" applyNumberFormat="1" applyFont="1" applyAlignment="1">
      <alignment horizontal="center" vertical="center"/>
    </xf>
    <xf numFmtId="227" fontId="3" fillId="36" borderId="21" xfId="209" applyNumberFormat="1" applyFont="1" applyFill="1" applyBorder="1" applyAlignment="1">
      <alignment horizontal="right" vertical="top"/>
    </xf>
    <xf numFmtId="263" fontId="3" fillId="36" borderId="23" xfId="107" applyNumberFormat="1" applyFont="1" applyFill="1" applyBorder="1" applyAlignment="1">
      <alignment horizontal="right" vertical="top"/>
    </xf>
    <xf numFmtId="263" fontId="3" fillId="36" borderId="12" xfId="107" applyNumberFormat="1" applyFont="1" applyFill="1" applyBorder="1" applyAlignment="1">
      <alignment horizontal="right" vertical="top"/>
    </xf>
    <xf numFmtId="263" fontId="3" fillId="36" borderId="21" xfId="107" applyNumberFormat="1" applyFont="1" applyFill="1" applyBorder="1" applyAlignment="1">
      <alignment horizontal="right" vertical="top"/>
    </xf>
    <xf numFmtId="263" fontId="96" fillId="36" borderId="23" xfId="107" applyNumberFormat="1" applyFont="1" applyFill="1" applyBorder="1" applyAlignment="1">
      <alignment horizontal="right" vertical="top"/>
    </xf>
    <xf numFmtId="263" fontId="3" fillId="0" borderId="3" xfId="107" applyNumberFormat="1" applyFont="1" applyBorder="1" applyAlignment="1">
      <alignment horizontal="right" vertical="top"/>
    </xf>
    <xf numFmtId="263" fontId="3" fillId="0" borderId="0" xfId="107" applyNumberFormat="1" applyFont="1" applyBorder="1" applyAlignment="1">
      <alignment horizontal="right" vertical="top"/>
    </xf>
    <xf numFmtId="263" fontId="96" fillId="0" borderId="3" xfId="107" applyNumberFormat="1" applyFont="1" applyBorder="1" applyAlignment="1">
      <alignment horizontal="right" vertical="top"/>
    </xf>
    <xf numFmtId="227" fontId="3" fillId="0" borderId="8" xfId="209" applyNumberFormat="1" applyFont="1" applyBorder="1" applyAlignment="1">
      <alignment horizontal="right" vertical="top"/>
    </xf>
    <xf numFmtId="14" fontId="0" fillId="0" borderId="22" xfId="0" applyNumberFormat="1" applyBorder="1" applyAlignment="1">
      <alignment vertical="top"/>
    </xf>
    <xf numFmtId="0" fontId="94" fillId="35" borderId="0" xfId="206" applyNumberFormat="1" applyFont="1" applyFill="1" applyAlignment="1">
      <alignment horizontal="center" wrapText="1"/>
    </xf>
    <xf numFmtId="42" fontId="0" fillId="0" borderId="0" xfId="107" applyNumberFormat="1" applyFont="1" applyAlignment="1">
      <alignment horizontal="center" vertical="center"/>
    </xf>
    <xf numFmtId="42" fontId="0" fillId="0" borderId="0" xfId="107" applyNumberFormat="1" applyFont="1" applyAlignment="1">
      <alignment vertical="center"/>
    </xf>
    <xf numFmtId="42" fontId="0" fillId="0" borderId="0" xfId="0" applyNumberFormat="1"/>
    <xf numFmtId="0" fontId="1" fillId="0" borderId="0" xfId="0" applyFont="1"/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34" workbookViewId="0">
      <selection activeCell="C61" sqref="C61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5.109375" bestFit="1" customWidth="1"/>
    <col min="5" max="5" width="12.6640625" bestFit="1" customWidth="1"/>
    <col min="6" max="11" width="11" customWidth="1"/>
    <col min="12" max="12" width="11.5546875" customWidth="1"/>
    <col min="13" max="13" width="9.109375" hidden="1" customWidth="1"/>
    <col min="14" max="14" width="9.88671875" bestFit="1" customWidth="1"/>
  </cols>
  <sheetData>
    <row r="1" spans="1:14" s="24" customFormat="1" ht="17.399999999999999">
      <c r="A1" s="23" t="s">
        <v>36</v>
      </c>
    </row>
    <row r="2" spans="1:14">
      <c r="A2" s="2"/>
    </row>
    <row r="3" spans="1:14">
      <c r="A3" s="1" t="s">
        <v>28</v>
      </c>
      <c r="B3" s="39">
        <v>2015</v>
      </c>
      <c r="C3" s="3"/>
      <c r="D3" s="3"/>
      <c r="E3" s="3"/>
    </row>
    <row r="4" spans="1:14">
      <c r="A4" s="2"/>
      <c r="B4" s="3"/>
      <c r="C4" s="3"/>
      <c r="D4" s="3"/>
      <c r="E4" s="3"/>
    </row>
    <row r="5" spans="1:14">
      <c r="A5" s="1" t="s">
        <v>29</v>
      </c>
      <c r="B5" s="62" t="s">
        <v>44</v>
      </c>
      <c r="C5" s="3"/>
      <c r="D5" s="3"/>
      <c r="E5" s="3"/>
    </row>
    <row r="6" spans="1:14">
      <c r="A6" s="2"/>
      <c r="B6" s="3"/>
      <c r="C6" s="3"/>
      <c r="D6" s="3"/>
      <c r="E6" s="3"/>
      <c r="M6" s="6" t="s">
        <v>35</v>
      </c>
    </row>
    <row r="7" spans="1:14" ht="13.8">
      <c r="A7" s="4"/>
      <c r="B7" s="30" t="s">
        <v>32</v>
      </c>
      <c r="C7" s="75">
        <v>286</v>
      </c>
      <c r="D7" s="31" t="s">
        <v>11</v>
      </c>
      <c r="E7" s="31" t="s">
        <v>19</v>
      </c>
      <c r="F7" s="31" t="s">
        <v>21</v>
      </c>
      <c r="G7" s="31" t="s">
        <v>22</v>
      </c>
      <c r="H7" s="31" t="s">
        <v>23</v>
      </c>
      <c r="I7" s="31" t="s">
        <v>24</v>
      </c>
      <c r="J7" s="31" t="s">
        <v>25</v>
      </c>
      <c r="K7" s="31" t="s">
        <v>26</v>
      </c>
      <c r="L7" s="31" t="s">
        <v>27</v>
      </c>
      <c r="M7" s="26" t="s">
        <v>18</v>
      </c>
    </row>
    <row r="8" spans="1:14" ht="13.8">
      <c r="A8" s="4"/>
      <c r="B8" s="30" t="s">
        <v>15</v>
      </c>
      <c r="C8" s="31" t="s">
        <v>49</v>
      </c>
      <c r="D8" s="31" t="s">
        <v>31</v>
      </c>
      <c r="E8" s="31" t="s">
        <v>31</v>
      </c>
      <c r="F8" s="31" t="s">
        <v>31</v>
      </c>
      <c r="G8" s="31" t="s">
        <v>31</v>
      </c>
      <c r="H8" s="31" t="s">
        <v>31</v>
      </c>
      <c r="I8" s="31" t="s">
        <v>31</v>
      </c>
      <c r="J8" s="31" t="s">
        <v>31</v>
      </c>
      <c r="K8" s="31" t="s">
        <v>31</v>
      </c>
      <c r="L8" s="31" t="s">
        <v>31</v>
      </c>
    </row>
    <row r="9" spans="1:14" ht="15" customHeight="1">
      <c r="A9" s="4"/>
      <c r="B9" s="30" t="s">
        <v>37</v>
      </c>
      <c r="C9" s="31" t="s">
        <v>35</v>
      </c>
      <c r="D9" s="31" t="s">
        <v>18</v>
      </c>
      <c r="E9" s="31" t="s">
        <v>35</v>
      </c>
      <c r="F9" s="31" t="s">
        <v>35</v>
      </c>
      <c r="G9" s="31" t="s">
        <v>35</v>
      </c>
      <c r="H9" s="31" t="s">
        <v>35</v>
      </c>
      <c r="I9" s="31" t="s">
        <v>35</v>
      </c>
      <c r="J9" s="31" t="s">
        <v>35</v>
      </c>
      <c r="K9" s="31" t="s">
        <v>18</v>
      </c>
      <c r="L9" s="31" t="s">
        <v>18</v>
      </c>
    </row>
    <row r="10" spans="1:14">
      <c r="A10" s="20" t="s">
        <v>17</v>
      </c>
      <c r="B10" s="11" t="str">
        <f xml:space="preserve"> "December " &amp; B3-1</f>
        <v>December 2014</v>
      </c>
      <c r="C10" s="63">
        <v>66041715.769999996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4">
      <c r="A11" s="21" t="s">
        <v>12</v>
      </c>
      <c r="B11" s="12" t="str">
        <f xml:space="preserve"> "January " &amp; B3</f>
        <v>January 2015</v>
      </c>
      <c r="C11" s="63">
        <v>66042753.769999996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N11" s="79" t="s">
        <v>50</v>
      </c>
    </row>
    <row r="12" spans="1:14">
      <c r="A12" s="21"/>
      <c r="B12" s="13" t="s">
        <v>1</v>
      </c>
      <c r="C12" s="63">
        <v>66045794.769999996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4">
      <c r="A13" s="21"/>
      <c r="B13" s="13" t="s">
        <v>2</v>
      </c>
      <c r="C13" s="63">
        <v>66331743.769999996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4">
      <c r="A14" s="21"/>
      <c r="B14" s="13" t="s">
        <v>3</v>
      </c>
      <c r="C14" s="63">
        <v>66590919.890000001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4">
      <c r="A15" s="21"/>
      <c r="B15" s="13" t="s">
        <v>4</v>
      </c>
      <c r="C15" s="63">
        <v>66956377.890000001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4">
      <c r="A16" s="21"/>
      <c r="B16" s="13" t="s">
        <v>5</v>
      </c>
      <c r="C16" s="63">
        <v>67047107.890000001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4">
      <c r="A17" s="21"/>
      <c r="B17" s="13" t="s">
        <v>6</v>
      </c>
      <c r="C17" s="63">
        <v>67156613.890000001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4">
      <c r="A18" s="21"/>
      <c r="B18" s="13" t="s">
        <v>7</v>
      </c>
      <c r="C18" s="63">
        <v>67177912.890000001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4">
      <c r="A19" s="21"/>
      <c r="B19" s="13" t="s">
        <v>8</v>
      </c>
      <c r="C19" s="63">
        <v>67300355.890000001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4">
      <c r="A20" s="21"/>
      <c r="B20" s="13" t="s">
        <v>9</v>
      </c>
      <c r="C20" s="63">
        <v>67300430.890000001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4">
      <c r="A21" s="21"/>
      <c r="B21" s="13" t="s">
        <v>10</v>
      </c>
      <c r="C21" s="63">
        <v>67306869.890000001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4" ht="16.2">
      <c r="A22" s="22"/>
      <c r="B22" s="14" t="str">
        <f xml:space="preserve"> "December " &amp; B3</f>
        <v>December 2015</v>
      </c>
      <c r="C22" s="64">
        <v>68148585.890000001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4">
      <c r="A23" s="10"/>
      <c r="B23" s="25" t="s">
        <v>30</v>
      </c>
      <c r="C23" s="65">
        <f>AVERAGE(C10:C22)</f>
        <v>66880552.545384608</v>
      </c>
      <c r="D23" s="46">
        <f t="shared" ref="D23:E23" si="0">AVERAGE(D10:D22)</f>
        <v>0</v>
      </c>
      <c r="E23" s="45">
        <f t="shared" si="0"/>
        <v>0</v>
      </c>
      <c r="F23" s="46">
        <f t="shared" ref="F23:L23" si="1">AVERAGE(F10:F22)</f>
        <v>0</v>
      </c>
      <c r="G23" s="45">
        <f t="shared" si="1"/>
        <v>0</v>
      </c>
      <c r="H23" s="46">
        <f t="shared" si="1"/>
        <v>0</v>
      </c>
      <c r="I23" s="45">
        <f t="shared" si="1"/>
        <v>0</v>
      </c>
      <c r="J23" s="46">
        <f t="shared" si="1"/>
        <v>0</v>
      </c>
      <c r="K23" s="45">
        <f t="shared" si="1"/>
        <v>0</v>
      </c>
      <c r="L23" s="46">
        <f t="shared" si="1"/>
        <v>0</v>
      </c>
    </row>
    <row r="24" spans="1:14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4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4">
      <c r="A26" s="20" t="s">
        <v>38</v>
      </c>
      <c r="B26" s="11" t="str">
        <f>B10</f>
        <v>December 2014</v>
      </c>
      <c r="C26" s="76">
        <v>1406432.7199999997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4">
      <c r="A27" s="21" t="s">
        <v>39</v>
      </c>
      <c r="B27" s="12" t="str">
        <f>B11</f>
        <v>January 2015</v>
      </c>
      <c r="C27" s="77">
        <v>1516480.19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N27" s="78"/>
    </row>
    <row r="28" spans="1:14">
      <c r="A28" s="21"/>
      <c r="B28" s="17" t="s">
        <v>1</v>
      </c>
      <c r="C28" s="77">
        <v>1626527.6599999997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N28" s="78"/>
    </row>
    <row r="29" spans="1:14">
      <c r="A29" s="21"/>
      <c r="B29" s="17" t="s">
        <v>2</v>
      </c>
      <c r="C29" s="77">
        <v>1736575.13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N29" s="78"/>
    </row>
    <row r="30" spans="1:14">
      <c r="A30" s="21"/>
      <c r="B30" s="17" t="s">
        <v>3</v>
      </c>
      <c r="C30" s="77">
        <v>1846622.5999999996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N30" s="78"/>
    </row>
    <row r="31" spans="1:14">
      <c r="A31" s="21"/>
      <c r="B31" s="17" t="s">
        <v>4</v>
      </c>
      <c r="C31" s="77">
        <v>1984714.44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  <c r="N31" s="78"/>
    </row>
    <row r="32" spans="1:14">
      <c r="A32" s="21"/>
      <c r="B32" s="17" t="s">
        <v>5</v>
      </c>
      <c r="C32" s="77">
        <v>2123567.6499999994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N32" s="78"/>
    </row>
    <row r="33" spans="1:14">
      <c r="A33" s="21"/>
      <c r="B33" s="17" t="s">
        <v>6</v>
      </c>
      <c r="C33" s="77">
        <v>2262609.8899999997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N33" s="78"/>
    </row>
    <row r="34" spans="1:14">
      <c r="A34" s="21"/>
      <c r="B34" s="17" t="s">
        <v>7</v>
      </c>
      <c r="C34" s="77">
        <v>2401880.2599999993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N34" s="78"/>
    </row>
    <row r="35" spans="1:14">
      <c r="A35" s="21"/>
      <c r="B35" s="17" t="s">
        <v>8</v>
      </c>
      <c r="C35" s="77">
        <v>2541195.0099999998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  <c r="N35" s="78"/>
    </row>
    <row r="36" spans="1:14">
      <c r="A36" s="21"/>
      <c r="B36" s="17" t="s">
        <v>9</v>
      </c>
      <c r="C36" s="77">
        <v>2680764.8499999996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N36" s="78"/>
    </row>
    <row r="37" spans="1:14">
      <c r="A37" s="21"/>
      <c r="B37" s="17" t="s">
        <v>10</v>
      </c>
      <c r="C37" s="77">
        <v>2820334.8499999996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N37" s="78"/>
    </row>
    <row r="38" spans="1:14">
      <c r="A38" s="22"/>
      <c r="B38" s="14" t="str">
        <f>+B22</f>
        <v>December 2015</v>
      </c>
      <c r="C38" s="77">
        <v>2959918.25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N38" s="78"/>
    </row>
    <row r="39" spans="1:14">
      <c r="A39" s="10"/>
      <c r="B39" s="25" t="s">
        <v>30</v>
      </c>
      <c r="C39" s="65">
        <f t="shared" ref="C39:L39" si="2">AVERAGE(C26:C38)</f>
        <v>2146740.269230769</v>
      </c>
      <c r="D39" s="46">
        <f t="shared" ref="D39:E39" si="3">AVERAGE(D26:D38)</f>
        <v>0</v>
      </c>
      <c r="E39" s="45">
        <f t="shared" si="3"/>
        <v>0</v>
      </c>
      <c r="F39" s="46">
        <f t="shared" si="2"/>
        <v>0</v>
      </c>
      <c r="G39" s="45">
        <f t="shared" si="2"/>
        <v>0</v>
      </c>
      <c r="H39" s="46">
        <f t="shared" si="2"/>
        <v>0</v>
      </c>
      <c r="I39" s="45">
        <f t="shared" si="2"/>
        <v>0</v>
      </c>
      <c r="J39" s="46">
        <f t="shared" si="2"/>
        <v>0</v>
      </c>
      <c r="K39" s="45">
        <f t="shared" si="2"/>
        <v>0</v>
      </c>
      <c r="L39" s="46">
        <f t="shared" si="2"/>
        <v>0</v>
      </c>
    </row>
    <row r="40" spans="1:14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4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4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>
      <c r="A43" s="20" t="s">
        <v>16</v>
      </c>
      <c r="B43" s="15" t="str">
        <f>B10</f>
        <v>December 2014</v>
      </c>
      <c r="C43" s="66">
        <f t="shared" ref="C43:D55" si="4">+C10-C26</f>
        <v>64635283.049999997</v>
      </c>
      <c r="D43" s="70">
        <f t="shared" si="4"/>
        <v>0</v>
      </c>
      <c r="E43" s="41">
        <f t="shared" ref="E43:L43" si="5">+E10-E26</f>
        <v>0</v>
      </c>
      <c r="F43" s="49">
        <f t="shared" si="5"/>
        <v>0</v>
      </c>
      <c r="G43" s="41">
        <f t="shared" si="5"/>
        <v>0</v>
      </c>
      <c r="H43" s="49">
        <f t="shared" si="5"/>
        <v>0</v>
      </c>
      <c r="I43" s="41">
        <f t="shared" si="5"/>
        <v>0</v>
      </c>
      <c r="J43" s="49">
        <f t="shared" si="5"/>
        <v>0</v>
      </c>
      <c r="K43" s="41">
        <f t="shared" si="5"/>
        <v>0</v>
      </c>
      <c r="L43" s="49">
        <f t="shared" si="5"/>
        <v>0</v>
      </c>
    </row>
    <row r="44" spans="1:14">
      <c r="A44" s="21" t="s">
        <v>13</v>
      </c>
      <c r="B44" s="16" t="str">
        <f>B11</f>
        <v>January 2015</v>
      </c>
      <c r="C44" s="67">
        <f t="shared" si="4"/>
        <v>64526273.579999998</v>
      </c>
      <c r="D44" s="71">
        <f t="shared" si="4"/>
        <v>0</v>
      </c>
      <c r="E44" s="38">
        <f t="shared" ref="E44:L44" si="6">+E11-E27</f>
        <v>0</v>
      </c>
      <c r="F44" s="40">
        <f t="shared" si="6"/>
        <v>0</v>
      </c>
      <c r="G44" s="38">
        <f t="shared" si="6"/>
        <v>0</v>
      </c>
      <c r="H44" s="40">
        <f t="shared" si="6"/>
        <v>0</v>
      </c>
      <c r="I44" s="38">
        <f t="shared" si="6"/>
        <v>0</v>
      </c>
      <c r="J44" s="40">
        <f t="shared" si="6"/>
        <v>0</v>
      </c>
      <c r="K44" s="38">
        <f t="shared" si="6"/>
        <v>0</v>
      </c>
      <c r="L44" s="40">
        <f t="shared" si="6"/>
        <v>0</v>
      </c>
    </row>
    <row r="45" spans="1:14">
      <c r="A45" s="21"/>
      <c r="B45" s="17" t="s">
        <v>1</v>
      </c>
      <c r="C45" s="67">
        <f t="shared" si="4"/>
        <v>64419267.109999999</v>
      </c>
      <c r="D45" s="71">
        <f t="shared" si="4"/>
        <v>0</v>
      </c>
      <c r="E45" s="38">
        <f t="shared" ref="E45:L45" si="7">+E12-E28</f>
        <v>0</v>
      </c>
      <c r="F45" s="40">
        <f t="shared" si="7"/>
        <v>0</v>
      </c>
      <c r="G45" s="38">
        <f t="shared" si="7"/>
        <v>0</v>
      </c>
      <c r="H45" s="40">
        <f t="shared" si="7"/>
        <v>0</v>
      </c>
      <c r="I45" s="38">
        <f t="shared" si="7"/>
        <v>0</v>
      </c>
      <c r="J45" s="40">
        <f t="shared" si="7"/>
        <v>0</v>
      </c>
      <c r="K45" s="38">
        <f t="shared" si="7"/>
        <v>0</v>
      </c>
      <c r="L45" s="40">
        <f t="shared" si="7"/>
        <v>0</v>
      </c>
    </row>
    <row r="46" spans="1:14">
      <c r="A46" s="21"/>
      <c r="B46" s="17" t="s">
        <v>2</v>
      </c>
      <c r="C46" s="67">
        <f t="shared" si="4"/>
        <v>64595168.639999993</v>
      </c>
      <c r="D46" s="71">
        <f t="shared" si="4"/>
        <v>0</v>
      </c>
      <c r="E46" s="38">
        <f t="shared" ref="E46:L46" si="8">+E13-E29</f>
        <v>0</v>
      </c>
      <c r="F46" s="40">
        <f t="shared" si="8"/>
        <v>0</v>
      </c>
      <c r="G46" s="38">
        <f t="shared" si="8"/>
        <v>0</v>
      </c>
      <c r="H46" s="40">
        <f>+H13-H29</f>
        <v>0</v>
      </c>
      <c r="I46" s="38">
        <f t="shared" si="8"/>
        <v>0</v>
      </c>
      <c r="J46" s="40">
        <f t="shared" si="8"/>
        <v>0</v>
      </c>
      <c r="K46" s="38">
        <f t="shared" si="8"/>
        <v>0</v>
      </c>
      <c r="L46" s="40">
        <f t="shared" si="8"/>
        <v>0</v>
      </c>
    </row>
    <row r="47" spans="1:14">
      <c r="A47" s="21"/>
      <c r="B47" s="17" t="s">
        <v>3</v>
      </c>
      <c r="C47" s="67">
        <f t="shared" si="4"/>
        <v>64744297.289999999</v>
      </c>
      <c r="D47" s="71">
        <f t="shared" si="4"/>
        <v>0</v>
      </c>
      <c r="E47" s="38">
        <f t="shared" ref="E47:L47" si="9">+E14-E30</f>
        <v>0</v>
      </c>
      <c r="F47" s="40">
        <f t="shared" si="9"/>
        <v>0</v>
      </c>
      <c r="G47" s="38">
        <f t="shared" si="9"/>
        <v>0</v>
      </c>
      <c r="H47" s="40">
        <f t="shared" si="9"/>
        <v>0</v>
      </c>
      <c r="I47" s="38">
        <f t="shared" si="9"/>
        <v>0</v>
      </c>
      <c r="J47" s="40">
        <f t="shared" si="9"/>
        <v>0</v>
      </c>
      <c r="K47" s="38">
        <f t="shared" si="9"/>
        <v>0</v>
      </c>
      <c r="L47" s="40">
        <f t="shared" si="9"/>
        <v>0</v>
      </c>
    </row>
    <row r="48" spans="1:14">
      <c r="A48" s="21"/>
      <c r="B48" s="17" t="s">
        <v>4</v>
      </c>
      <c r="C48" s="67">
        <f t="shared" si="4"/>
        <v>64971663.450000003</v>
      </c>
      <c r="D48" s="71">
        <f t="shared" si="4"/>
        <v>0</v>
      </c>
      <c r="E48" s="38">
        <f t="shared" ref="E48:L48" si="10">+E15-E31</f>
        <v>0</v>
      </c>
      <c r="F48" s="40">
        <f t="shared" si="10"/>
        <v>0</v>
      </c>
      <c r="G48" s="38">
        <f t="shared" si="10"/>
        <v>0</v>
      </c>
      <c r="H48" s="40">
        <f t="shared" si="10"/>
        <v>0</v>
      </c>
      <c r="I48" s="38">
        <f t="shared" si="10"/>
        <v>0</v>
      </c>
      <c r="J48" s="40">
        <f t="shared" si="10"/>
        <v>0</v>
      </c>
      <c r="K48" s="38">
        <f t="shared" si="10"/>
        <v>0</v>
      </c>
      <c r="L48" s="40">
        <f t="shared" si="10"/>
        <v>0</v>
      </c>
    </row>
    <row r="49" spans="1:12">
      <c r="A49" s="21"/>
      <c r="B49" s="17" t="s">
        <v>5</v>
      </c>
      <c r="C49" s="67">
        <f t="shared" si="4"/>
        <v>64923540.240000002</v>
      </c>
      <c r="D49" s="71">
        <f t="shared" si="4"/>
        <v>0</v>
      </c>
      <c r="E49" s="38">
        <f t="shared" ref="E49:L49" si="11">+E16-E32</f>
        <v>0</v>
      </c>
      <c r="F49" s="40">
        <f t="shared" si="11"/>
        <v>0</v>
      </c>
      <c r="G49" s="38">
        <f t="shared" si="11"/>
        <v>0</v>
      </c>
      <c r="H49" s="40">
        <f t="shared" si="11"/>
        <v>0</v>
      </c>
      <c r="I49" s="38">
        <f t="shared" si="11"/>
        <v>0</v>
      </c>
      <c r="J49" s="40">
        <f t="shared" si="11"/>
        <v>0</v>
      </c>
      <c r="K49" s="38">
        <f t="shared" si="11"/>
        <v>0</v>
      </c>
      <c r="L49" s="40">
        <f t="shared" si="11"/>
        <v>0</v>
      </c>
    </row>
    <row r="50" spans="1:12">
      <c r="A50" s="21"/>
      <c r="B50" s="17" t="s">
        <v>6</v>
      </c>
      <c r="C50" s="67">
        <f t="shared" si="4"/>
        <v>64894004</v>
      </c>
      <c r="D50" s="71">
        <f t="shared" si="4"/>
        <v>0</v>
      </c>
      <c r="E50" s="38">
        <f t="shared" ref="E50:L50" si="12">+E17-E33</f>
        <v>0</v>
      </c>
      <c r="F50" s="40">
        <f t="shared" si="12"/>
        <v>0</v>
      </c>
      <c r="G50" s="38">
        <f t="shared" si="12"/>
        <v>0</v>
      </c>
      <c r="H50" s="40">
        <f t="shared" si="12"/>
        <v>0</v>
      </c>
      <c r="I50" s="38">
        <f t="shared" si="12"/>
        <v>0</v>
      </c>
      <c r="J50" s="40">
        <f t="shared" si="12"/>
        <v>0</v>
      </c>
      <c r="K50" s="38">
        <f t="shared" si="12"/>
        <v>0</v>
      </c>
      <c r="L50" s="40">
        <f t="shared" si="12"/>
        <v>0</v>
      </c>
    </row>
    <row r="51" spans="1:12">
      <c r="A51" s="21"/>
      <c r="B51" s="17" t="s">
        <v>7</v>
      </c>
      <c r="C51" s="67">
        <f t="shared" si="4"/>
        <v>64776032.630000003</v>
      </c>
      <c r="D51" s="71">
        <f t="shared" si="4"/>
        <v>0</v>
      </c>
      <c r="E51" s="38">
        <f t="shared" ref="E51:L51" si="13">+E18-E34</f>
        <v>0</v>
      </c>
      <c r="F51" s="40">
        <f t="shared" si="13"/>
        <v>0</v>
      </c>
      <c r="G51" s="38">
        <f t="shared" si="13"/>
        <v>0</v>
      </c>
      <c r="H51" s="40">
        <f t="shared" si="13"/>
        <v>0</v>
      </c>
      <c r="I51" s="38">
        <f t="shared" si="13"/>
        <v>0</v>
      </c>
      <c r="J51" s="40">
        <f t="shared" si="13"/>
        <v>0</v>
      </c>
      <c r="K51" s="38">
        <f t="shared" si="13"/>
        <v>0</v>
      </c>
      <c r="L51" s="40">
        <f t="shared" si="13"/>
        <v>0</v>
      </c>
    </row>
    <row r="52" spans="1:12">
      <c r="A52" s="21"/>
      <c r="B52" s="17" t="s">
        <v>8</v>
      </c>
      <c r="C52" s="67">
        <f t="shared" si="4"/>
        <v>64759160.880000003</v>
      </c>
      <c r="D52" s="71">
        <f t="shared" si="4"/>
        <v>0</v>
      </c>
      <c r="E52" s="38">
        <f t="shared" ref="E52:L52" si="14">+E19-E35</f>
        <v>0</v>
      </c>
      <c r="F52" s="40">
        <f t="shared" si="14"/>
        <v>0</v>
      </c>
      <c r="G52" s="38">
        <f t="shared" si="14"/>
        <v>0</v>
      </c>
      <c r="H52" s="40">
        <f t="shared" si="14"/>
        <v>0</v>
      </c>
      <c r="I52" s="38">
        <f t="shared" si="14"/>
        <v>0</v>
      </c>
      <c r="J52" s="40">
        <f t="shared" si="14"/>
        <v>0</v>
      </c>
      <c r="K52" s="38">
        <f t="shared" si="14"/>
        <v>0</v>
      </c>
      <c r="L52" s="40">
        <f t="shared" si="14"/>
        <v>0</v>
      </c>
    </row>
    <row r="53" spans="1:12">
      <c r="A53" s="21"/>
      <c r="B53" s="17" t="s">
        <v>9</v>
      </c>
      <c r="C53" s="67">
        <f t="shared" si="4"/>
        <v>64619666.039999999</v>
      </c>
      <c r="D53" s="71">
        <f t="shared" si="4"/>
        <v>0</v>
      </c>
      <c r="E53" s="38">
        <f>+E20-E36</f>
        <v>0</v>
      </c>
      <c r="F53" s="40">
        <f t="shared" ref="F53:L53" si="15">+F20-F36</f>
        <v>0</v>
      </c>
      <c r="G53" s="38">
        <f t="shared" si="15"/>
        <v>0</v>
      </c>
      <c r="H53" s="40">
        <f t="shared" si="15"/>
        <v>0</v>
      </c>
      <c r="I53" s="38">
        <f t="shared" si="15"/>
        <v>0</v>
      </c>
      <c r="J53" s="40">
        <f t="shared" si="15"/>
        <v>0</v>
      </c>
      <c r="K53" s="38">
        <f t="shared" si="15"/>
        <v>0</v>
      </c>
      <c r="L53" s="40">
        <f t="shared" si="15"/>
        <v>0</v>
      </c>
    </row>
    <row r="54" spans="1:12">
      <c r="A54" s="21"/>
      <c r="B54" s="17" t="s">
        <v>10</v>
      </c>
      <c r="C54" s="67">
        <f t="shared" si="4"/>
        <v>64486535.039999999</v>
      </c>
      <c r="D54" s="71">
        <f t="shared" si="4"/>
        <v>0</v>
      </c>
      <c r="E54" s="38">
        <f t="shared" ref="E54:L54" si="16">+E21-E37</f>
        <v>0</v>
      </c>
      <c r="F54" s="40">
        <f t="shared" si="16"/>
        <v>0</v>
      </c>
      <c r="G54" s="38">
        <f t="shared" si="16"/>
        <v>0</v>
      </c>
      <c r="H54" s="40">
        <f t="shared" si="16"/>
        <v>0</v>
      </c>
      <c r="I54" s="38">
        <f t="shared" si="16"/>
        <v>0</v>
      </c>
      <c r="J54" s="40">
        <f t="shared" si="16"/>
        <v>0</v>
      </c>
      <c r="K54" s="38">
        <f t="shared" si="16"/>
        <v>0</v>
      </c>
      <c r="L54" s="40">
        <f t="shared" si="16"/>
        <v>0</v>
      </c>
    </row>
    <row r="55" spans="1:12">
      <c r="A55" s="22"/>
      <c r="B55" s="18" t="str">
        <f>+B38</f>
        <v>December 2015</v>
      </c>
      <c r="C55" s="67">
        <f t="shared" si="4"/>
        <v>65188667.640000001</v>
      </c>
      <c r="D55" s="71">
        <f t="shared" si="4"/>
        <v>0</v>
      </c>
      <c r="E55" s="38">
        <f t="shared" ref="E55:L55" si="17">+E22-E38</f>
        <v>0</v>
      </c>
      <c r="F55" s="40">
        <f t="shared" si="17"/>
        <v>0</v>
      </c>
      <c r="G55" s="38">
        <f t="shared" si="17"/>
        <v>0</v>
      </c>
      <c r="H55" s="40">
        <f t="shared" si="17"/>
        <v>0</v>
      </c>
      <c r="I55" s="38">
        <f t="shared" si="17"/>
        <v>0</v>
      </c>
      <c r="J55" s="40">
        <f t="shared" si="17"/>
        <v>0</v>
      </c>
      <c r="K55" s="38">
        <f t="shared" si="17"/>
        <v>0</v>
      </c>
      <c r="L55" s="40">
        <f t="shared" si="17"/>
        <v>0</v>
      </c>
    </row>
    <row r="56" spans="1:12">
      <c r="A56" s="10"/>
      <c r="B56" s="25" t="s">
        <v>30</v>
      </c>
      <c r="C56" s="68">
        <f>AVERAGE(C43:C55)</f>
        <v>64733812.27615384</v>
      </c>
      <c r="D56" s="73">
        <f>AVERAGE(D43:D55)</f>
        <v>0</v>
      </c>
      <c r="E56" s="65">
        <f t="shared" ref="E56:L56" si="18">AVERAGE(E43:E55)</f>
        <v>0</v>
      </c>
      <c r="F56" s="46">
        <f t="shared" si="18"/>
        <v>0</v>
      </c>
      <c r="G56" s="45">
        <f t="shared" si="18"/>
        <v>0</v>
      </c>
      <c r="H56" s="46">
        <f t="shared" si="18"/>
        <v>0</v>
      </c>
      <c r="I56" s="45">
        <f t="shared" si="18"/>
        <v>0</v>
      </c>
      <c r="J56" s="46">
        <f t="shared" si="18"/>
        <v>0</v>
      </c>
      <c r="K56" s="45">
        <f t="shared" si="18"/>
        <v>0</v>
      </c>
      <c r="L56" s="46">
        <f t="shared" si="18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34</v>
      </c>
      <c r="B59" s="28" t="s">
        <v>0</v>
      </c>
      <c r="C59" s="69">
        <v>1553484</v>
      </c>
      <c r="D59" s="72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2" t="s">
        <v>14</v>
      </c>
      <c r="B60" s="19" t="s">
        <v>20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33</v>
      </c>
      <c r="C61" s="65">
        <f>+C59+C60</f>
        <v>1553484</v>
      </c>
      <c r="D61" s="46">
        <f>+D59+D60</f>
        <v>0</v>
      </c>
      <c r="E61" s="45">
        <f t="shared" ref="E61:L61" si="19">+E59+E60</f>
        <v>0</v>
      </c>
      <c r="F61" s="46">
        <f t="shared" si="19"/>
        <v>0</v>
      </c>
      <c r="G61" s="45">
        <f t="shared" si="19"/>
        <v>0</v>
      </c>
      <c r="H61" s="46">
        <f t="shared" si="19"/>
        <v>0</v>
      </c>
      <c r="I61" s="45">
        <f t="shared" si="19"/>
        <v>0</v>
      </c>
      <c r="J61" s="46">
        <f t="shared" si="19"/>
        <v>0</v>
      </c>
      <c r="K61" s="45">
        <f t="shared" si="19"/>
        <v>0</v>
      </c>
      <c r="L61" s="46">
        <f t="shared" si="19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8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4" t="s">
        <v>40</v>
      </c>
      <c r="B1" s="34"/>
    </row>
    <row r="3" spans="1:4" ht="27.6">
      <c r="A3" s="61" t="s">
        <v>32</v>
      </c>
      <c r="B3" s="37" t="s">
        <v>42</v>
      </c>
      <c r="C3" s="61" t="s">
        <v>43</v>
      </c>
      <c r="D3" s="37" t="s">
        <v>41</v>
      </c>
    </row>
    <row r="4" spans="1:4">
      <c r="A4" s="35">
        <v>286</v>
      </c>
      <c r="B4" s="35">
        <v>1105</v>
      </c>
      <c r="C4" s="74">
        <v>40725</v>
      </c>
      <c r="D4" s="35" t="s">
        <v>45</v>
      </c>
    </row>
    <row r="5" spans="1:4">
      <c r="A5" s="36">
        <v>286</v>
      </c>
      <c r="B5" s="36">
        <v>2640</v>
      </c>
      <c r="C5" s="74">
        <v>40725</v>
      </c>
      <c r="D5" s="36" t="s">
        <v>46</v>
      </c>
    </row>
    <row r="6" spans="1:4">
      <c r="A6" s="36">
        <v>286</v>
      </c>
      <c r="B6" s="36">
        <v>2976</v>
      </c>
      <c r="C6" s="74">
        <v>40725</v>
      </c>
      <c r="D6" s="36" t="s">
        <v>47</v>
      </c>
    </row>
    <row r="7" spans="1:4">
      <c r="A7" s="36">
        <v>286</v>
      </c>
      <c r="B7" s="36">
        <v>2641</v>
      </c>
      <c r="C7" s="74">
        <v>40725</v>
      </c>
      <c r="D7" s="36" t="s">
        <v>47</v>
      </c>
    </row>
    <row r="8" spans="1:4">
      <c r="A8" s="36">
        <v>286</v>
      </c>
      <c r="B8" s="36">
        <v>1104</v>
      </c>
      <c r="C8" s="74">
        <v>40725</v>
      </c>
      <c r="D8" s="36" t="s">
        <v>48</v>
      </c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2016-05-31T20:10:12Z</dcterms:modified>
</cp:coreProperties>
</file>