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5 True Up Rate Formula Templates\METC\Final\"/>
    </mc:Choice>
  </mc:AlternateContent>
  <bookViews>
    <workbookView xWindow="0" yWindow="0" windowWidth="28800" windowHeight="12435"/>
  </bookViews>
  <sheets>
    <sheet name="METC 2015 Actl Int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tet12" localSheetId="0" hidden="1">{"assumptions",#N/A,FALSE,"Scenario 1";"valuation",#N/A,FALSE,"Scenario 1"}</definedName>
    <definedName name="___tet12" hidden="1">{"assumptions",#N/A,FALSE,"Scenario 1";"valuation",#N/A,FALSE,"Scenario 1"}</definedName>
    <definedName name="___tet5" localSheetId="0" hidden="1">{"assumptions",#N/A,FALSE,"Scenario 1";"valuation",#N/A,FALSE,"Scenario 1"}</definedName>
    <definedName name="___tet5" hidden="1">{"assumptions",#N/A,FALSE,"Scenario 1";"valuation",#N/A,FALSE,"Scenario 1"}</definedName>
    <definedName name="__FDS_HYPERLINK_TOGGLE_STATE__" hidden="1">"ON"</definedName>
    <definedName name="__FDS_UNIQUE_RANGE_ID_GENERATOR_COUNTER" hidden="1">31</definedName>
    <definedName name="__FDS_USED_FOR_REUSING_RANGE_IDS_RECYCLE" localSheetId="0" hidden="1">{20,19,22,21,24,23,26,25,28,27,14,13,16,15,18,17,3,4,12,11,2,1,6,5,8,7,10,9,29,53,53,53,53,53,53,53,53,53,53,53,114,114,114,114,114,114,114,114,114,114,114}</definedName>
    <definedName name="__FDS_USED_FOR_REUSING_RANGE_IDS_RECYCLE" hidden="1">{20,19,22,21,24,23,26,25,28,27,14,13,16,15,18,17,3,4,12,11,2,1,6,5,8,7,10,9,29,53,53,53,53,53,53,53,53,53,53,53,114,114,114,114,114,114,114,114,114,114,114}</definedName>
    <definedName name="_30__FDSAUDITLINK__" localSheetId="0" hidden="1">{"fdsup://IBCentral/FAT Viewer?action=UPDATE&amp;creator=factset&amp;DOC_NAME=fat:reuters_qtrly_source_window.fat&amp;display_string=Audit&amp;DYN_ARGS=TRUE&amp;VAR:ID1=46568510&amp;VAR:RCODE=STLD&amp;VAR:SDATE=20090699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__FDSAUDITLINK__" hidden="1">{"fdsup://IBCentral/FAT Viewer?action=UPDATE&amp;creator=factset&amp;DOC_NAME=fat:reuters_qtrly_source_window.fat&amp;display_string=Audit&amp;DYN_ARGS=TRUE&amp;VAR:ID1=46568510&amp;VAR:RCODE=STLD&amp;VAR:SDATE=20090699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Order1" hidden="1">255</definedName>
    <definedName name="_Order2" hidden="1">255</definedName>
    <definedName name="_Sort" hidden="1">#REF!</definedName>
    <definedName name="_Table2_In1" hidden="1">#REF!</definedName>
    <definedName name="_Table2_In2" hidden="1">#REF!</definedName>
    <definedName name="_Table2_Out" hidden="1">#REF!</definedName>
    <definedName name="_tet12" localSheetId="0" hidden="1">{"assumptions",#N/A,FALSE,"Scenario 1";"valuation",#N/A,FALSE,"Scenario 1"}</definedName>
    <definedName name="_tet12" hidden="1">{"assumptions",#N/A,FALSE,"Scenario 1";"valuation",#N/A,FALSE,"Scenario 1"}</definedName>
    <definedName name="_tet5" localSheetId="0" hidden="1">{"assumptions",#N/A,FALSE,"Scenario 1";"valuation",#N/A,FALSE,"Scenario 1"}</definedName>
    <definedName name="_tet5" hidden="1">{"assumptions",#N/A,FALSE,"Scenario 1";"valuation",#N/A,FALSE,"Scenario 1"}</definedName>
    <definedName name="a" localSheetId="0" hidden="1">{"LBO Summary",#N/A,FALSE,"Summary"}</definedName>
    <definedName name="a" hidden="1">{"LBO Summary",#N/A,FALSE,"Summary"}</definedName>
    <definedName name="Accounting_Debit">[1]Lists!$H$20:$H$30</definedName>
    <definedName name="AS2DocOpenMode" hidden="1">"AS2DocumentEdit"</definedName>
    <definedName name="Attachment_Lookup">[1]Lists!$F$1:$F$40</definedName>
    <definedName name="bk" localSheetId="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bk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bktest" localSheetId="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bktest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bob" localSheetId="0" hidden="1">{"assumptions",#N/A,FALSE,"Scenario 1";"valuation",#N/A,FALSE,"Scenario 1"}</definedName>
    <definedName name="bob" hidden="1">{"assumptions",#N/A,FALSE,"Scenario 1";"valuation",#N/A,FALSE,"Scenario 1"}</definedName>
    <definedName name="CH_COS">#REF!</definedName>
    <definedName name="Current_State_Input">'[2]State Inputs'!$A$10:$G$18</definedName>
    <definedName name="Dec_31_08">'[3]State Inputs'!$A$10:$G$16</definedName>
    <definedName name="EIN_Lookup">[1]Lists!$A$2:$B$297</definedName>
    <definedName name="EINList">[1]Lists!$A$1:$A$255</definedName>
    <definedName name="EntityComboCacheDate" hidden="1">39099</definedName>
    <definedName name="EntityComboCacheTestDate" hidden="1">39099</definedName>
    <definedName name="IA_Unitary_Total">#REF!</definedName>
    <definedName name="IL_Curr_Start">#REF!</definedName>
    <definedName name="IL_Unitary_Total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XCL_SBC" hidden="1">"c3081"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39336.6405324074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g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jg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katz" localSheetId="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katz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KS_Unitary_Total">#REF!</definedName>
    <definedName name="m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m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MI_Unitary_Total">#REF!</definedName>
    <definedName name="MN_Unitary_Total">#REF!</definedName>
    <definedName name="NSP_COS">#REF!</definedName>
    <definedName name="NvsAnswerCol">"'[Trial Balance All Entities.xls]FERC Accts'!$A$4:$A$68"</definedName>
    <definedName name="NvsASD">"V2003-01-31"</definedName>
    <definedName name="NvsAutoDrillOk">"VN"</definedName>
    <definedName name="NvsElapsedTime">0.0000231481462833472</definedName>
    <definedName name="NvsElapsedTime_1">0.000104166669188999</definedName>
    <definedName name="NvsEndTime">37664.4556834491</definedName>
    <definedName name="NvsEndTime_1">39497.5762847222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"%,X,RZF..R00B,CZF..C00B"</definedName>
    <definedName name="NvsPanelBusUnit">"VITCOP"</definedName>
    <definedName name="NvsPanelEffdt">"V1997-01-01"</definedName>
    <definedName name="NvsPanelSetid">"VDECO"</definedName>
    <definedName name="NvsReqBU">"VDECO"</definedName>
    <definedName name="NvsReqBUOnly">"VN"</definedName>
    <definedName name="NvsStyleNme">"ITC.xls"</definedName>
    <definedName name="NvsTransLed">"VN"</definedName>
    <definedName name="NvsTreeASD">"V2003-01-31"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">"PROJECT_TBL"</definedName>
    <definedName name="NvsValTbl.RESOURCE_TYPE">"PROJ_RES_TYPE"</definedName>
    <definedName name="NvsValTbl.SCENARIO">"BD_SCENARIO_TBL"</definedName>
    <definedName name="NvsValTbl.SRCE_DEPTID">"DEPT_ALL_VW"</definedName>
    <definedName name="NvsValTbl.STATISTICS_CODE">"STAT_ALL_VW"</definedName>
    <definedName name="O_M_Expenses">#REF!</definedName>
    <definedName name="one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one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Person">[1]Lists!$F$44:$F$103</definedName>
    <definedName name="_xlnm.Print_Area" localSheetId="0">'METC 2015 Actl Intr'!$A$1:$J$49</definedName>
    <definedName name="PRINT_MONTHLY">#REF!</definedName>
    <definedName name="PRINT_YTD">#REF!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ep_Group_Start">'[3]Welcome Screen'!#REF!</definedName>
    <definedName name="Sep_Payroll_Header">#REF!</definedName>
    <definedName name="Sep_Property_Header">#REF!</definedName>
    <definedName name="Sep_Sales_Header">#REF!</definedName>
    <definedName name="Sep_Traffic_Units_Header">#REF!</definedName>
    <definedName name="SPS_COS">#REF!</definedName>
    <definedName name="StateList">[1]Lists!$D$1:$D$85</definedName>
    <definedName name="test" localSheetId="0" hidden="1">{"LBO Summary",#N/A,FALSE,"Summary"}</definedName>
    <definedName name="test" hidden="1">{"LBO Summary",#N/A,FALSE,"Summary"}</definedName>
    <definedName name="test1" localSheetId="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0" localSheetId="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localSheetId="0" hidden="1">{"LBO Summary",#N/A,FALSE,"Summary"}</definedName>
    <definedName name="test11" hidden="1">{"LBO Summary",#N/A,FALSE,"Summary"}</definedName>
    <definedName name="test12" localSheetId="0" hidden="1">{"assumptions",#N/A,FALSE,"Scenario 1";"valuation",#N/A,FALSE,"Scenario 1"}</definedName>
    <definedName name="test12" hidden="1">{"assumptions",#N/A,FALSE,"Scenario 1";"valuation",#N/A,FALSE,"Scenario 1"}</definedName>
    <definedName name="test13" localSheetId="0" hidden="1">{"LBO Summary",#N/A,FALSE,"Summary"}</definedName>
    <definedName name="test13" hidden="1">{"LBO Summary",#N/A,FALSE,"Summary"}</definedName>
    <definedName name="test14" localSheetId="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localSheetId="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localSheetId="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localSheetId="0" hidden="1">{"LBO Summary",#N/A,FALSE,"Summary"}</definedName>
    <definedName name="test2" hidden="1">{"LBO Summary",#N/A,FALSE,"Summary"}</definedName>
    <definedName name="test20" localSheetId="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4" localSheetId="0" hidden="1">{"assumptions",#N/A,FALSE,"Scenario 1";"valuation",#N/A,FALSE,"Scenario 1"}</definedName>
    <definedName name="test4" hidden="1">{"assumptions",#N/A,FALSE,"Scenario 1";"valuation",#N/A,FALSE,"Scenario 1"}</definedName>
    <definedName name="test6" localSheetId="0" hidden="1">{"LBO Summary",#N/A,FALSE,"Summary"}</definedName>
    <definedName name="test6" hidden="1">{"LBO Summary",#N/A,FALSE,"Summary"}</definedName>
    <definedName name="testbk" localSheetId="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bk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xtRefCopyRangeCount" hidden="1">1</definedName>
    <definedName name="Trial_Balance">'[4]Trial Balance'!$A$4:$AE$9999</definedName>
    <definedName name="Trial_Balance_All_Entities">'[4]TB with Zeros'!$C$4:$WXI$9999</definedName>
    <definedName name="Type_of_Tax">[1]Lists!$H$1:$H$18</definedName>
    <definedName name="Value" localSheetId="0" hidden="1">{"assumptions",#N/A,FALSE,"Scenario 1";"valuation",#N/A,FALSE,"Scenario 1"}</definedName>
    <definedName name="Value" hidden="1">{"assumptions",#N/A,FALSE,"Scenario 1";"valuation",#N/A,FALSE,"Scenario 1"}</definedName>
    <definedName name="wrn.cotop." localSheetId="0" hidden="1">{"ReportTop",#N/A,FALSE,"report top"}</definedName>
    <definedName name="wrn.cotop." hidden="1">{"ReportTop",#N/A,FALSE,"report top"}</definedName>
    <definedName name="wrn.IPO._.Valuation." localSheetId="0" hidden="1">{"assumptions",#N/A,FALSE,"Scenario 1";"valuation",#N/A,FALSE,"Scenario 1"}</definedName>
    <definedName name="wrn.IPO._.Valuation." hidden="1">{"assumptions",#N/A,FALSE,"Scenario 1";"valuation",#N/A,FALSE,"Scenario 1"}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LBO._.Summary." localSheetId="0" hidden="1">{"LBO Summary",#N/A,FALSE,"Summary"}</definedName>
    <definedName name="wrn.LBO._.Summary." hidden="1">{"LBO Summary",#N/A,FALSE,"Summary"}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_.All._.Pages." localSheetId="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Xcel">'[5]Data Entry and Forecaster'!#REF!</definedName>
    <definedName name="Xcel_COS">#REF!</definedName>
  </definedNames>
  <calcPr calcId="152511" calcMode="manual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G16" i="1" s="1"/>
  <c r="I16" i="1" s="1"/>
  <c r="I33" i="1" l="1"/>
  <c r="E29" i="1"/>
  <c r="E17" i="1"/>
  <c r="G17" i="1" s="1"/>
  <c r="I17" i="1" s="1"/>
  <c r="E18" i="1"/>
  <c r="G18" i="1" s="1"/>
  <c r="I18" i="1" s="1"/>
  <c r="E19" i="1"/>
  <c r="E20" i="1"/>
  <c r="E21" i="1"/>
  <c r="E22" i="1"/>
  <c r="E32" i="1"/>
  <c r="E31" i="1"/>
  <c r="E30" i="1"/>
  <c r="E28" i="1"/>
  <c r="E27" i="1"/>
  <c r="E26" i="1"/>
  <c r="E25" i="1"/>
  <c r="E24" i="1"/>
  <c r="E23" i="1"/>
  <c r="A17" i="1" l="1"/>
  <c r="A18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G34" i="1"/>
  <c r="I34" i="1"/>
  <c r="H37" i="1"/>
  <c r="H38" i="1"/>
  <c r="H39" i="1" l="1"/>
  <c r="I38" i="1"/>
  <c r="I37" i="1"/>
  <c r="I39" i="1" l="1"/>
</calcChain>
</file>

<file path=xl/sharedStrings.xml><?xml version="1.0" encoding="utf-8"?>
<sst xmlns="http://schemas.openxmlformats.org/spreadsheetml/2006/main" count="76" uniqueCount="57">
  <si>
    <t>Note 3:  FERC refund interest rate 18 CFR 35.19a   [http://www.ferc.gov/enforcement/acct-matts/interest-rates.asp]</t>
  </si>
  <si>
    <t xml:space="preserve">   recent prior month if data is available or most recent following month if data are not available.</t>
  </si>
  <si>
    <t>Note 2:  Interest rate for months with zero revolver credit agreement balance at month-end based on most</t>
  </si>
  <si>
    <t>Note 1:  Weighted-average interest rate of METC borrowings under revolving credit agreement at month-end.</t>
  </si>
  <si>
    <t>Average monthly rate</t>
  </si>
  <si>
    <t>Count</t>
  </si>
  <si>
    <t>Total</t>
  </si>
  <si>
    <t>Note 2</t>
  </si>
  <si>
    <t xml:space="preserve">Jan </t>
  </si>
  <si>
    <t>Feb</t>
  </si>
  <si>
    <t>Mar</t>
  </si>
  <si>
    <t xml:space="preserve">Apr </t>
  </si>
  <si>
    <t xml:space="preserve">May </t>
  </si>
  <si>
    <t xml:space="preserve">June </t>
  </si>
  <si>
    <t xml:space="preserve">July </t>
  </si>
  <si>
    <t>Aug</t>
  </si>
  <si>
    <t>Sep</t>
  </si>
  <si>
    <t>Oct</t>
  </si>
  <si>
    <t>Nov</t>
  </si>
  <si>
    <t>Dec</t>
  </si>
  <si>
    <t xml:space="preserve">Mar </t>
  </si>
  <si>
    <t>Apr</t>
  </si>
  <si>
    <t>June</t>
  </si>
  <si>
    <t>July</t>
  </si>
  <si>
    <t>Monthly Rate</t>
  </si>
  <si>
    <t>balance</t>
  </si>
  <si>
    <t>with zero</t>
  </si>
  <si>
    <t>for months</t>
  </si>
  <si>
    <t>Note 1</t>
  </si>
  <si>
    <t>Recovery</t>
  </si>
  <si>
    <t>Rate adjusted</t>
  </si>
  <si>
    <t>Rate</t>
  </si>
  <si>
    <t>Under</t>
  </si>
  <si>
    <t>Note 3</t>
  </si>
  <si>
    <t>Agreement</t>
  </si>
  <si>
    <t>Rate on</t>
  </si>
  <si>
    <t>Credit</t>
  </si>
  <si>
    <t>Interest</t>
  </si>
  <si>
    <t>Refund</t>
  </si>
  <si>
    <t>Revolving</t>
  </si>
  <si>
    <t>Reference</t>
  </si>
  <si>
    <t>METC</t>
  </si>
  <si>
    <t>FERC</t>
  </si>
  <si>
    <t>Note</t>
  </si>
  <si>
    <t>Month</t>
  </si>
  <si>
    <t>Year</t>
  </si>
  <si>
    <t>(h)</t>
  </si>
  <si>
    <t>(g)</t>
  </si>
  <si>
    <t>(f)</t>
  </si>
  <si>
    <t>(e)</t>
  </si>
  <si>
    <t>(d)</t>
  </si>
  <si>
    <t>(c)</t>
  </si>
  <si>
    <t>(b)</t>
  </si>
  <si>
    <t>(a)</t>
  </si>
  <si>
    <t>Interest Rate on 2015  Under(Over)-Recovery</t>
  </si>
  <si>
    <t xml:space="preserve">Michigan Electric Transmission Company (METC) </t>
  </si>
  <si>
    <t xml:space="preserve">    For description of revolving credit facilities, see METC 2015 Form 1, page 123.13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</si>
</sst>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00"/>
    <numFmt numFmtId="165" formatCode="&quot;$&quot;#,##0.00"/>
    <numFmt numFmtId="166" formatCode="#,##0.0000_);\(#,##0.0000\)"/>
  </numFmts>
  <fonts count="8">
    <font>
      <sz val="12"/>
      <name val="Arial MT"/>
    </font>
    <font>
      <sz val="10"/>
      <name val="Arial"/>
      <family val="2"/>
    </font>
    <font>
      <sz val="10"/>
      <name val="Times New Roman"/>
      <family val="1"/>
    </font>
    <font>
      <u/>
      <sz val="12"/>
      <color theme="10"/>
      <name val="Arial MT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165" fontId="0" fillId="0" borderId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165" fontId="3" fillId="0" borderId="0" applyNumberFormat="0" applyFill="0" applyBorder="0" applyAlignment="0" applyProtection="0"/>
  </cellStyleXfs>
  <cellXfs count="37">
    <xf numFmtId="165" fontId="0" fillId="0" borderId="0" xfId="0"/>
    <xf numFmtId="0" fontId="1" fillId="0" borderId="0" xfId="3"/>
    <xf numFmtId="43" fontId="1" fillId="0" borderId="0" xfId="1"/>
    <xf numFmtId="164" fontId="1" fillId="0" borderId="0" xfId="3" applyNumberFormat="1"/>
    <xf numFmtId="0" fontId="1" fillId="0" borderId="0" xfId="3" applyFont="1"/>
    <xf numFmtId="0" fontId="1" fillId="0" borderId="0" xfId="3" applyFont="1" applyFill="1"/>
    <xf numFmtId="0" fontId="1" fillId="0" borderId="0" xfId="4" applyFont="1" applyFill="1"/>
    <xf numFmtId="0" fontId="1" fillId="0" borderId="0" xfId="4" applyFont="1"/>
    <xf numFmtId="0" fontId="3" fillId="0" borderId="0" xfId="5" applyNumberFormat="1"/>
    <xf numFmtId="43" fontId="1" fillId="0" borderId="0" xfId="1" applyFont="1"/>
    <xf numFmtId="164" fontId="1" fillId="0" borderId="0" xfId="3" applyNumberFormat="1" applyFont="1"/>
    <xf numFmtId="166" fontId="1" fillId="0" borderId="0" xfId="4" applyNumberFormat="1" applyFont="1" applyFill="1" applyAlignment="1">
      <alignment horizontal="right"/>
    </xf>
    <xf numFmtId="0" fontId="1" fillId="0" borderId="0" xfId="4" applyFont="1" applyFill="1" applyAlignment="1">
      <alignment horizontal="right"/>
    </xf>
    <xf numFmtId="10" fontId="1" fillId="0" borderId="0" xfId="2" applyNumberFormat="1" applyFont="1" applyFill="1" applyAlignment="1">
      <alignment horizontal="right"/>
    </xf>
    <xf numFmtId="10" fontId="1" fillId="2" borderId="0" xfId="2" applyNumberFormat="1" applyFont="1" applyFill="1"/>
    <xf numFmtId="10" fontId="1" fillId="0" borderId="0" xfId="3" applyNumberFormat="1" applyFont="1"/>
    <xf numFmtId="10" fontId="1" fillId="0" borderId="0" xfId="2" applyNumberFormat="1" applyFont="1" applyFill="1"/>
    <xf numFmtId="165" fontId="4" fillId="0" borderId="0" xfId="0" applyFont="1" applyAlignment="1"/>
    <xf numFmtId="0" fontId="1" fillId="0" borderId="0" xfId="4" applyFont="1" applyAlignment="1">
      <alignment horizontal="right"/>
    </xf>
    <xf numFmtId="0" fontId="1" fillId="0" borderId="1" xfId="3" applyFont="1" applyBorder="1"/>
    <xf numFmtId="0" fontId="1" fillId="0" borderId="1" xfId="3" applyFont="1" applyFill="1" applyBorder="1"/>
    <xf numFmtId="0" fontId="1" fillId="0" borderId="1" xfId="4" applyFont="1" applyFill="1" applyBorder="1"/>
    <xf numFmtId="0" fontId="1" fillId="0" borderId="1" xfId="4" applyFont="1" applyBorder="1" applyAlignment="1">
      <alignment horizontal="right"/>
    </xf>
    <xf numFmtId="0" fontId="1" fillId="0" borderId="1" xfId="4" applyFont="1" applyBorder="1"/>
    <xf numFmtId="0" fontId="1" fillId="0" borderId="0" xfId="3" applyFont="1" applyBorder="1"/>
    <xf numFmtId="0" fontId="1" fillId="0" borderId="0" xfId="3" applyFont="1" applyFill="1" applyBorder="1"/>
    <xf numFmtId="0" fontId="1" fillId="0" borderId="0" xfId="4" applyFont="1" applyFill="1" applyBorder="1"/>
    <xf numFmtId="0" fontId="1" fillId="0" borderId="0" xfId="4" applyFont="1" applyBorder="1" applyAlignment="1">
      <alignment horizontal="right"/>
    </xf>
    <xf numFmtId="0" fontId="1" fillId="0" borderId="0" xfId="4" applyFont="1" applyBorder="1"/>
    <xf numFmtId="165" fontId="0" fillId="0" borderId="0" xfId="0" applyAlignment="1"/>
    <xf numFmtId="0" fontId="1" fillId="0" borderId="0" xfId="4" applyFont="1" applyAlignment="1">
      <alignment horizontal="left"/>
    </xf>
    <xf numFmtId="0" fontId="1" fillId="0" borderId="0" xfId="4" applyFont="1" applyAlignment="1">
      <alignment horizontal="center"/>
    </xf>
    <xf numFmtId="0" fontId="1" fillId="0" borderId="1" xfId="4" applyFont="1" applyFill="1" applyBorder="1" applyAlignment="1">
      <alignment horizontal="right"/>
    </xf>
    <xf numFmtId="0" fontId="1" fillId="0" borderId="1" xfId="4" applyFont="1" applyBorder="1" applyAlignment="1">
      <alignment horizontal="left"/>
    </xf>
    <xf numFmtId="0" fontId="6" fillId="0" borderId="0" xfId="3" applyFont="1"/>
    <xf numFmtId="0" fontId="5" fillId="0" borderId="0" xfId="3" applyFont="1"/>
    <xf numFmtId="0" fontId="7" fillId="0" borderId="0" xfId="3" applyFont="1"/>
  </cellXfs>
  <cellStyles count="6">
    <cellStyle name="Comma" xfId="1" builtinId="3"/>
    <cellStyle name="Hyperlink" xfId="5" builtinId="8"/>
    <cellStyle name="Normal" xfId="0" builtinId="0"/>
    <cellStyle name="Normal 2 3" xfId="3"/>
    <cellStyle name="Normal_S084 METOP TU Apr 2008 Ver 1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il%20Form%202008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ax%20Return%20Archives\2015\2nd%20Quarter%20Provision%20Support\2015%20State%20Tax%20Provision%20-%20Q2%20v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ax%20Return%20Archives\2012\Tax%20Return%20Support\20%20-%20State\2012%20-%20State%20Tax%20Provision%20Return%20to%20Accrual%20v.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ax%20Return%20Archives\2012\4th%20Quarter%20Provision%20Support\2012%20Financial%20Reporting%20Tax%20Package%20-%20Q4%20v.6%20Bondholder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2000/formula%20rates/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Review Sheet"/>
      <sheetName val="Lists"/>
    </sheetNames>
    <sheetDataSet>
      <sheetData sheetId="0" refreshError="1"/>
      <sheetData sheetId="1" refreshError="1"/>
      <sheetData sheetId="2">
        <row r="1">
          <cell r="A1" t="str">
            <v>Company Name</v>
          </cell>
          <cell r="D1" t="str">
            <v>STATE</v>
          </cell>
          <cell r="F1" t="str">
            <v>Select Attachments</v>
          </cell>
          <cell r="H1" t="str">
            <v>Select Type of Tax</v>
          </cell>
        </row>
        <row r="2">
          <cell r="D2" t="str">
            <v>ALABAMA</v>
          </cell>
          <cell r="F2" t="str">
            <v>Federal 1120 - Consolidated - Pages 1-4</v>
          </cell>
          <cell r="H2" t="str">
            <v>Income Tax</v>
          </cell>
        </row>
        <row r="3">
          <cell r="A3" t="str">
            <v>ADRIAN ENERGY ASSOCIATES</v>
          </cell>
          <cell r="D3" t="str">
            <v>ALASKA</v>
          </cell>
          <cell r="F3" t="str">
            <v>Federal 1120 - Consolidated - Complete</v>
          </cell>
          <cell r="H3" t="str">
            <v>Franchise Tax</v>
          </cell>
        </row>
        <row r="4">
          <cell r="A4" t="str">
            <v>ADRIAN GAS PRODUCERS, LLC</v>
          </cell>
          <cell r="D4" t="str">
            <v>ARIZONA</v>
          </cell>
          <cell r="F4" t="str">
            <v>Federal 1120 - Proforma - Pages 1-4</v>
          </cell>
          <cell r="H4" t="str">
            <v>Michigan Single Business Tax</v>
          </cell>
        </row>
        <row r="5">
          <cell r="A5" t="str">
            <v>Alliance Energy Companies, Ltd.</v>
          </cell>
          <cell r="B5" t="str">
            <v>41-1944092</v>
          </cell>
          <cell r="D5" t="str">
            <v>ARKANSAS</v>
          </cell>
          <cell r="F5" t="str">
            <v>Federal 1120 - Proforma - Complete</v>
          </cell>
          <cell r="H5" t="str">
            <v>Gross Receipts Tax (Other)</v>
          </cell>
        </row>
        <row r="6">
          <cell r="A6" t="str">
            <v>Ashley Mews LLC</v>
          </cell>
          <cell r="B6" t="str">
            <v>38-3494015</v>
          </cell>
          <cell r="D6" t="str">
            <v>CALIFORNIA</v>
          </cell>
          <cell r="F6" t="str">
            <v>Federal Schedule D</v>
          </cell>
          <cell r="H6" t="str">
            <v>TOIT (taxes other than income taxes)</v>
          </cell>
        </row>
        <row r="7">
          <cell r="A7" t="str">
            <v>Bagley Processing Company</v>
          </cell>
          <cell r="B7" t="str">
            <v>38-3227980</v>
          </cell>
          <cell r="D7" t="str">
            <v>COLORADO</v>
          </cell>
          <cell r="F7" t="str">
            <v>Federal Form 4797</v>
          </cell>
          <cell r="H7" t="str">
            <v>Sales Tax</v>
          </cell>
        </row>
        <row r="8">
          <cell r="A8" t="str">
            <v>Bellefontaine Gas Producers, LLC</v>
          </cell>
          <cell r="B8" t="str">
            <v>38-3422383</v>
          </cell>
          <cell r="D8" t="str">
            <v>CONNECTICUT</v>
          </cell>
          <cell r="F8" t="str">
            <v>Federal Form 4562</v>
          </cell>
          <cell r="H8" t="str">
            <v>Use Tax</v>
          </cell>
        </row>
        <row r="9">
          <cell r="A9" t="str">
            <v>Bellefontaine Leachate Services, LLC</v>
          </cell>
          <cell r="B9" t="str">
            <v>34-1880337</v>
          </cell>
          <cell r="D9" t="str">
            <v>DELAWARE</v>
          </cell>
          <cell r="F9" t="str">
            <v>Supporting Federal Schedules</v>
          </cell>
          <cell r="H9" t="str">
            <v>Real Property Tax</v>
          </cell>
        </row>
        <row r="10">
          <cell r="A10" t="str">
            <v>Belleville Gas Producers, Inc.</v>
          </cell>
          <cell r="B10" t="str">
            <v>38-3339475</v>
          </cell>
          <cell r="D10" t="str">
            <v>FLORIDA</v>
          </cell>
          <cell r="F10" t="str">
            <v>Federal Extension Form 7004</v>
          </cell>
          <cell r="H10" t="str">
            <v>Personal Property Tax</v>
          </cell>
        </row>
        <row r="11">
          <cell r="A11" t="str">
            <v>Birmingham Gas Producers, LLC</v>
          </cell>
          <cell r="B11" t="str">
            <v>52-2100688</v>
          </cell>
          <cell r="D11" t="str">
            <v>GEORGIA</v>
          </cell>
          <cell r="F11" t="str">
            <v>State Extension Form ________________</v>
          </cell>
          <cell r="H11" t="str">
            <v>No Tax Due</v>
          </cell>
        </row>
        <row r="12">
          <cell r="A12" t="str">
            <v>Blue Lake Holdings, Inc.</v>
          </cell>
          <cell r="B12" t="str">
            <v>38-3007479</v>
          </cell>
          <cell r="D12" t="str">
            <v>HAWAII</v>
          </cell>
          <cell r="F12" t="str">
            <v>No Attachments</v>
          </cell>
          <cell r="H12" t="str">
            <v>Interest Expense</v>
          </cell>
        </row>
        <row r="13">
          <cell r="A13" t="str">
            <v>Bridgewater Holdings, Inc.</v>
          </cell>
          <cell r="B13" t="str">
            <v>38-2904044</v>
          </cell>
          <cell r="D13" t="str">
            <v>IDAHO</v>
          </cell>
          <cell r="H13" t="str">
            <v>Interest Revenue</v>
          </cell>
        </row>
        <row r="14">
          <cell r="A14" t="str">
            <v>Burns Harbor Coke Energy Company, Inc.</v>
          </cell>
          <cell r="B14" t="str">
            <v>23-2970588</v>
          </cell>
          <cell r="D14" t="str">
            <v>ILLINOIS</v>
          </cell>
          <cell r="H14" t="str">
            <v>Penalty Expense</v>
          </cell>
        </row>
        <row r="15">
          <cell r="A15" t="str">
            <v>CBC 1, LLC</v>
          </cell>
          <cell r="B15" t="str">
            <v>38-3558721</v>
          </cell>
          <cell r="D15" t="str">
            <v>INDIANA</v>
          </cell>
        </row>
        <row r="16">
          <cell r="A16" t="str">
            <v>Citizens Gas Fuel Company</v>
          </cell>
          <cell r="B16" t="str">
            <v>38-1397981</v>
          </cell>
          <cell r="D16" t="str">
            <v>IOWA</v>
          </cell>
        </row>
        <row r="17">
          <cell r="A17" t="str">
            <v>Coal Recovery Holdings, LLC</v>
          </cell>
          <cell r="B17" t="str">
            <v>38-3422014</v>
          </cell>
          <cell r="D17" t="str">
            <v>KANSAS</v>
          </cell>
        </row>
        <row r="18">
          <cell r="A18" t="str">
            <v>CoEnergy Trading Company</v>
          </cell>
          <cell r="B18" t="str">
            <v>38-2977093</v>
          </cell>
          <cell r="D18" t="str">
            <v>KENTUCKY</v>
          </cell>
        </row>
        <row r="19">
          <cell r="A19" t="str">
            <v>Copeley License, LLC</v>
          </cell>
          <cell r="B19" t="str">
            <v>20-3348071</v>
          </cell>
          <cell r="D19" t="str">
            <v>LOUISIANA</v>
          </cell>
        </row>
        <row r="20">
          <cell r="A20" t="str">
            <v>Cornhusker Railways, LLC</v>
          </cell>
          <cell r="B20" t="str">
            <v>20-2782047</v>
          </cell>
          <cell r="D20" t="str">
            <v>MAINE</v>
          </cell>
          <cell r="H20" t="str">
            <v>Select Accounting Debit</v>
          </cell>
        </row>
        <row r="21">
          <cell r="A21" t="str">
            <v>Crete Energy Venture, LLC</v>
          </cell>
          <cell r="B21" t="str">
            <v>38-3572819</v>
          </cell>
          <cell r="D21" t="str">
            <v>MARYLAND</v>
          </cell>
          <cell r="H21" t="str">
            <v>Record Payment to Expense</v>
          </cell>
        </row>
        <row r="22">
          <cell r="A22" t="str">
            <v>Crete Turbine Holdings, LLC</v>
          </cell>
          <cell r="B22" t="str">
            <v>38-3577892</v>
          </cell>
          <cell r="D22" t="str">
            <v>MASSACHUSETTS</v>
          </cell>
          <cell r="H22" t="str">
            <v>Record Payment to Accrued Liability</v>
          </cell>
        </row>
        <row r="23">
          <cell r="A23" t="str">
            <v>Crown Asphalt Ridge, LLC</v>
          </cell>
          <cell r="B23" t="str">
            <v>87-0569470</v>
          </cell>
          <cell r="D23" t="str">
            <v>MICHIGAN</v>
          </cell>
          <cell r="H23" t="str">
            <v>No Accounting Entry - no tax due</v>
          </cell>
        </row>
        <row r="24">
          <cell r="A24" t="str">
            <v xml:space="preserve">Det Ed Non-Rep Health Benefits Trust Form </v>
          </cell>
          <cell r="B24" t="str">
            <v>38-3217786</v>
          </cell>
          <cell r="D24" t="str">
            <v>MINNESOTA</v>
          </cell>
          <cell r="H24" t="str">
            <v>Record Refund to (contra) Expense</v>
          </cell>
        </row>
        <row r="25">
          <cell r="A25" t="str">
            <v>DLM Energy LLC</v>
          </cell>
          <cell r="B25" t="str">
            <v>Disregarded Entity</v>
          </cell>
          <cell r="D25" t="str">
            <v>MISSISSIPPI</v>
          </cell>
        </row>
        <row r="26">
          <cell r="A26" t="str">
            <v>DTE Arbor Gas Producers, Inc.</v>
          </cell>
          <cell r="B26" t="str">
            <v>38-3308867</v>
          </cell>
          <cell r="D26" t="str">
            <v>MISSOURI</v>
          </cell>
        </row>
        <row r="27">
          <cell r="A27" t="str">
            <v>DTE Backup Generation Equipment Leasing, LLC</v>
          </cell>
          <cell r="B27" t="str">
            <v>38-3537224</v>
          </cell>
          <cell r="D27" t="str">
            <v>MONTANA</v>
          </cell>
        </row>
        <row r="28">
          <cell r="A28" t="str">
            <v>DTE Belews Creek, LLC</v>
          </cell>
          <cell r="B28" t="str">
            <v>38-3388056</v>
          </cell>
          <cell r="D28" t="str">
            <v>NEBRASKA</v>
          </cell>
        </row>
        <row r="29">
          <cell r="A29" t="str">
            <v>DTE BH Holdings, Inc.</v>
          </cell>
          <cell r="B29" t="str">
            <v>38-3421058</v>
          </cell>
          <cell r="D29" t="str">
            <v>NEVADA</v>
          </cell>
        </row>
        <row r="30">
          <cell r="A30" t="str">
            <v>DTE Biomass Energy, Inc.</v>
          </cell>
          <cell r="B30" t="str">
            <v>38-3140182</v>
          </cell>
          <cell r="D30" t="str">
            <v>NEW HAMPSHIRE</v>
          </cell>
        </row>
        <row r="31">
          <cell r="A31" t="str">
            <v>DTE Buckeye Operations, LLC</v>
          </cell>
          <cell r="B31" t="str">
            <v>38-3637813</v>
          </cell>
          <cell r="D31" t="str">
            <v>NEW JERSEY</v>
          </cell>
        </row>
        <row r="32">
          <cell r="A32" t="str">
            <v>DTE Buckeye, LLC</v>
          </cell>
          <cell r="B32" t="str">
            <v>38-3388058</v>
          </cell>
          <cell r="D32" t="str">
            <v>NEW MEXICO</v>
          </cell>
        </row>
        <row r="33">
          <cell r="A33" t="str">
            <v>DTE Burns Harbor, LLC</v>
          </cell>
          <cell r="B33" t="str">
            <v>38-3396862</v>
          </cell>
          <cell r="D33" t="str">
            <v>NEW YORK</v>
          </cell>
        </row>
        <row r="34">
          <cell r="A34" t="str">
            <v>DTE Cedar Bay Operations, LLC</v>
          </cell>
          <cell r="B34" t="str">
            <v/>
          </cell>
          <cell r="D34" t="str">
            <v>NORTH CAROLINA</v>
          </cell>
        </row>
        <row r="35">
          <cell r="A35" t="str">
            <v>DTE Chicago Fuels Terminal LLC (fka DTE South Chicago Terminal, LLC)</v>
          </cell>
          <cell r="B35" t="str">
            <v>20-4570538</v>
          </cell>
          <cell r="D35" t="str">
            <v>NORTH DAKOTA</v>
          </cell>
        </row>
        <row r="36">
          <cell r="A36" t="str">
            <v>DTE Clover, LLC</v>
          </cell>
          <cell r="B36" t="str">
            <v>38-3387394</v>
          </cell>
          <cell r="D36" t="str">
            <v>OHIO</v>
          </cell>
        </row>
        <row r="37">
          <cell r="A37" t="str">
            <v>DTE Coal Services, Inc.</v>
          </cell>
          <cell r="B37" t="str">
            <v>38-3319458</v>
          </cell>
          <cell r="D37" t="str">
            <v>OKLAHOMA</v>
          </cell>
        </row>
        <row r="38">
          <cell r="A38" t="str">
            <v>DTE Coke Operations, LLC</v>
          </cell>
          <cell r="B38" t="str">
            <v>20-1203329</v>
          </cell>
          <cell r="D38" t="str">
            <v>OREGON</v>
          </cell>
        </row>
        <row r="39">
          <cell r="A39" t="str">
            <v>DTE Crete Operations, LLC</v>
          </cell>
          <cell r="B39" t="str">
            <v>38-3193299</v>
          </cell>
          <cell r="D39" t="str">
            <v>PENNSYLVANIA</v>
          </cell>
        </row>
        <row r="40">
          <cell r="A40" t="str">
            <v>DTE Defiance, LLC</v>
          </cell>
          <cell r="B40" t="str">
            <v>Disregarded Entity</v>
          </cell>
          <cell r="D40" t="str">
            <v>RHODE ISLAND</v>
          </cell>
        </row>
        <row r="41">
          <cell r="A41" t="str">
            <v>DTE Dickerson, LLC</v>
          </cell>
          <cell r="B41" t="str">
            <v>30-0102368</v>
          </cell>
          <cell r="D41" t="str">
            <v>SOUTH CAROLINA</v>
          </cell>
        </row>
        <row r="42">
          <cell r="A42" t="str">
            <v>DTE Duquoin, LLC</v>
          </cell>
          <cell r="B42" t="str">
            <v>38-3684991</v>
          </cell>
          <cell r="D42" t="str">
            <v>SOUTH DAKOTA</v>
          </cell>
        </row>
        <row r="43">
          <cell r="A43" t="str">
            <v>DTE East China Operations, LLC</v>
          </cell>
          <cell r="B43" t="str">
            <v>38-3639336</v>
          </cell>
          <cell r="D43" t="str">
            <v>TENNESSEE</v>
          </cell>
        </row>
        <row r="44">
          <cell r="A44" t="str">
            <v>DTE East China, LLC</v>
          </cell>
          <cell r="B44" t="str">
            <v>N/A</v>
          </cell>
          <cell r="D44" t="str">
            <v>TEXAS</v>
          </cell>
          <cell r="F44" t="str">
            <v>Select Preparer</v>
          </cell>
        </row>
        <row r="45">
          <cell r="A45" t="str">
            <v>DTE East Coast Pipeline Company</v>
          </cell>
          <cell r="B45" t="str">
            <v>38-3281774</v>
          </cell>
          <cell r="D45" t="str">
            <v>UTAH</v>
          </cell>
          <cell r="F45" t="str">
            <v>Select Reviewer</v>
          </cell>
        </row>
        <row r="46">
          <cell r="A46" t="str">
            <v>DTE Edison America, Inc.</v>
          </cell>
          <cell r="B46" t="str">
            <v>38-3405708</v>
          </cell>
          <cell r="D46" t="str">
            <v>VERMONT</v>
          </cell>
          <cell r="F46" t="str">
            <v>Select Officer or Other</v>
          </cell>
        </row>
        <row r="47">
          <cell r="A47" t="str">
            <v>DTE Energy Center Operation, LLC</v>
          </cell>
          <cell r="B47" t="str">
            <v>20-1602843</v>
          </cell>
          <cell r="D47" t="str">
            <v>VIRGINIA</v>
          </cell>
          <cell r="F47" t="str">
            <v>Acosta, Angela</v>
          </cell>
        </row>
        <row r="48">
          <cell r="A48" t="str">
            <v>DTE Energy Center, LLC</v>
          </cell>
          <cell r="B48" t="str">
            <v>20-0755154</v>
          </cell>
          <cell r="D48" t="str">
            <v>WASHINGTON</v>
          </cell>
          <cell r="F48" t="str">
            <v>Augustyn, Sharon</v>
          </cell>
        </row>
        <row r="49">
          <cell r="A49" t="str">
            <v>DTE Energy Clean Tech LLC</v>
          </cell>
          <cell r="B49" t="str">
            <v>N/A</v>
          </cell>
          <cell r="D49" t="str">
            <v>WEST VIRGINIA</v>
          </cell>
          <cell r="F49" t="str">
            <v>Avers, Ron</v>
          </cell>
        </row>
        <row r="50">
          <cell r="A50" t="str">
            <v>DTE Energy Company</v>
          </cell>
          <cell r="B50" t="str">
            <v>38-3217752</v>
          </cell>
          <cell r="D50" t="str">
            <v>WISCONSIN</v>
          </cell>
          <cell r="F50" t="str">
            <v>Barr, Andrea</v>
          </cell>
        </row>
        <row r="51">
          <cell r="A51" t="str">
            <v>DTE Energy Corporate Services LLC</v>
          </cell>
          <cell r="B51" t="str">
            <v>20-5898509</v>
          </cell>
          <cell r="D51" t="str">
            <v>WYOMING</v>
          </cell>
          <cell r="F51" t="str">
            <v>Biel, Reema</v>
          </cell>
        </row>
        <row r="52">
          <cell r="A52" t="str">
            <v>DTE Energy Resources, Inc.</v>
          </cell>
          <cell r="B52" t="str">
            <v>38-3196968</v>
          </cell>
          <cell r="D52" t="str">
            <v>ALBION</v>
          </cell>
          <cell r="F52" t="str">
            <v>Bovair, Mark</v>
          </cell>
        </row>
        <row r="53">
          <cell r="A53" t="str">
            <v>DTE Energy Services, Inc.</v>
          </cell>
          <cell r="B53" t="str">
            <v>38-3193299</v>
          </cell>
          <cell r="D53" t="str">
            <v>BATTLE CREEK</v>
          </cell>
          <cell r="F53" t="str">
            <v>Carson, Raymond</v>
          </cell>
        </row>
        <row r="54">
          <cell r="A54" t="str">
            <v>DTE Energy Solutions, Inc.</v>
          </cell>
          <cell r="B54" t="str">
            <v>38-3406161</v>
          </cell>
          <cell r="D54" t="str">
            <v>BIG RAPIDS</v>
          </cell>
          <cell r="F54" t="str">
            <v>Chavez, JoAnn</v>
          </cell>
        </row>
        <row r="55">
          <cell r="A55" t="str">
            <v>DTE Energy Technologies, Inc.</v>
          </cell>
          <cell r="B55" t="str">
            <v>38-3394820</v>
          </cell>
          <cell r="D55" t="str">
            <v>DETROIT</v>
          </cell>
          <cell r="F55" t="str">
            <v>Clay, Doug</v>
          </cell>
        </row>
        <row r="56">
          <cell r="A56" t="str">
            <v>DTE Energy Testing &amp; Monitoring Services, LLC</v>
          </cell>
          <cell r="B56" t="str">
            <v>20-4051208</v>
          </cell>
          <cell r="D56" t="str">
            <v>DISTRICT OF COLUMBIA</v>
          </cell>
          <cell r="F56" t="str">
            <v>Ghanekar, Amita</v>
          </cell>
        </row>
        <row r="57">
          <cell r="A57" t="str">
            <v>DTE Energy Trading, Inc.</v>
          </cell>
          <cell r="B57" t="str">
            <v>38-3323526</v>
          </cell>
          <cell r="D57" t="str">
            <v>FLINT</v>
          </cell>
          <cell r="F57" t="str">
            <v>Gonzalez, Alex</v>
          </cell>
        </row>
        <row r="58">
          <cell r="A58" t="str">
            <v>DTE Energy Ventures, Inc.</v>
          </cell>
          <cell r="B58" t="str">
            <v>38-3193297</v>
          </cell>
          <cell r="D58" t="str">
            <v>GRAND RAPIDS</v>
          </cell>
          <cell r="F58" t="str">
            <v>Heaphy, Mark</v>
          </cell>
        </row>
        <row r="59">
          <cell r="A59" t="str">
            <v>DTE Engineering Services, Inc.</v>
          </cell>
          <cell r="B59" t="str">
            <v>38-2597578</v>
          </cell>
          <cell r="D59" t="str">
            <v>GRAYLING</v>
          </cell>
          <cell r="F59" t="str">
            <v>Henderson, Jerry</v>
          </cell>
        </row>
        <row r="60">
          <cell r="A60" t="str">
            <v>DTE Enterprises, Inc.</v>
          </cell>
          <cell r="B60" t="str">
            <v>38-3493465</v>
          </cell>
          <cell r="D60" t="str">
            <v>HAMTRAMCK</v>
          </cell>
          <cell r="F60" t="str">
            <v>Kapolnek, Greg</v>
          </cell>
        </row>
        <row r="61">
          <cell r="A61" t="str">
            <v>DTE ES Finance, LLC</v>
          </cell>
          <cell r="B61" t="str">
            <v>86-1070759</v>
          </cell>
          <cell r="D61" t="str">
            <v>HIGHLAND PARK</v>
          </cell>
          <cell r="F61" t="str">
            <v>Kiley, Delois</v>
          </cell>
        </row>
        <row r="62">
          <cell r="A62" t="str">
            <v>DTE ES Holdings No. 1, LLC</v>
          </cell>
          <cell r="B62" t="str">
            <v>86-1070755</v>
          </cell>
          <cell r="D62" t="str">
            <v>HUDSON</v>
          </cell>
          <cell r="F62" t="str">
            <v>Koblinski, Ralph</v>
          </cell>
        </row>
        <row r="63">
          <cell r="A63" t="str">
            <v>DTE ES Holdings, Inc.</v>
          </cell>
          <cell r="B63" t="str">
            <v>38-3391881</v>
          </cell>
          <cell r="D63" t="str">
            <v>IONIA</v>
          </cell>
          <cell r="F63" t="str">
            <v>Lesnick, Cynthia</v>
          </cell>
        </row>
        <row r="64">
          <cell r="A64" t="str">
            <v>DTE ES Operations, LLC</v>
          </cell>
          <cell r="B64" t="str">
            <v>80-0071014</v>
          </cell>
          <cell r="D64" t="str">
            <v>JACKSON</v>
          </cell>
          <cell r="F64" t="str">
            <v>Milo, David</v>
          </cell>
        </row>
        <row r="65">
          <cell r="A65" t="str">
            <v>DTE Gas &amp; Oil Company</v>
          </cell>
          <cell r="B65" t="str">
            <v>38-3075417</v>
          </cell>
          <cell r="D65" t="str">
            <v>LANSING</v>
          </cell>
          <cell r="F65" t="str">
            <v>Persitz, Cynthia</v>
          </cell>
        </row>
        <row r="66">
          <cell r="A66" t="str">
            <v>DTE Gas Resources, Inc.</v>
          </cell>
          <cell r="B66" t="str">
            <v>38-3666007</v>
          </cell>
          <cell r="D66" t="str">
            <v>LAPEER</v>
          </cell>
          <cell r="F66" t="str">
            <v>Rausch, Melissa</v>
          </cell>
        </row>
        <row r="67">
          <cell r="A67" t="str">
            <v>DTE GAS STORAGE COMPANY</v>
          </cell>
          <cell r="B67" t="str">
            <v>38-2696554</v>
          </cell>
          <cell r="D67" t="str">
            <v>MUSKEGON</v>
          </cell>
          <cell r="F67" t="str">
            <v>Robach, Joseph</v>
          </cell>
        </row>
        <row r="68">
          <cell r="A68" t="str">
            <v>DTE Gas Storage Pipeline &amp; Processing Company</v>
          </cell>
          <cell r="B68" t="str">
            <v>38-3220804</v>
          </cell>
          <cell r="D68" t="str">
            <v>MUSKEGON HEIGHTS</v>
          </cell>
          <cell r="F68" t="str">
            <v>Scotland, Felicia</v>
          </cell>
        </row>
        <row r="69">
          <cell r="A69" t="str">
            <v>DTE Generation, Inc.</v>
          </cell>
          <cell r="B69" t="str">
            <v>38-3423966</v>
          </cell>
          <cell r="D69" t="str">
            <v>PONTIAC</v>
          </cell>
          <cell r="F69" t="str">
            <v>Smith, Andy</v>
          </cell>
        </row>
        <row r="70">
          <cell r="A70" t="str">
            <v>DTE Georgetown Holdings, Inc.</v>
          </cell>
          <cell r="B70" t="str">
            <v>38-3622070</v>
          </cell>
          <cell r="D70" t="str">
            <v>PORT HURON</v>
          </cell>
          <cell r="F70" t="str">
            <v>Smolak, Tony</v>
          </cell>
        </row>
        <row r="71">
          <cell r="A71" t="str">
            <v>DTE Georgetown, LP</v>
          </cell>
          <cell r="B71" t="str">
            <v>38-3490616</v>
          </cell>
          <cell r="D71" t="str">
            <v>PORTLAND</v>
          </cell>
          <cell r="F71" t="str">
            <v>Stieber, Susan</v>
          </cell>
        </row>
        <row r="72">
          <cell r="A72" t="str">
            <v>DTE Heritage, LLC</v>
          </cell>
          <cell r="B72" t="str">
            <v>N/A</v>
          </cell>
          <cell r="D72" t="str">
            <v>SAGINAW</v>
          </cell>
          <cell r="F72" t="str">
            <v>Szczodrowski, Kim</v>
          </cell>
        </row>
        <row r="73">
          <cell r="A73" t="str">
            <v>DTE Hillman LLC</v>
          </cell>
          <cell r="B73" t="str">
            <v/>
          </cell>
          <cell r="D73" t="str">
            <v>SPRINGFIELD</v>
          </cell>
          <cell r="F73" t="str">
            <v>Tomlinson, Mark</v>
          </cell>
        </row>
        <row r="74">
          <cell r="A74" t="str">
            <v>DTE Indiana Harbor, LLC</v>
          </cell>
          <cell r="B74" t="str">
            <v>38-3389541</v>
          </cell>
          <cell r="D74" t="str">
            <v>TOLEDO</v>
          </cell>
          <cell r="F74" t="str">
            <v>Wheeler, Brian</v>
          </cell>
        </row>
        <row r="75">
          <cell r="A75" t="str">
            <v>DTE Indycoke Operations, LLC</v>
          </cell>
          <cell r="B75" t="str">
            <v>82-0589591</v>
          </cell>
          <cell r="D75" t="str">
            <v>VERSAILLES</v>
          </cell>
          <cell r="F75" t="str">
            <v>Williams, Delores</v>
          </cell>
        </row>
        <row r="76">
          <cell r="A76" t="str">
            <v>DTE IndyCoke, LLC</v>
          </cell>
          <cell r="B76" t="str">
            <v>38-3388053</v>
          </cell>
          <cell r="D76" t="str">
            <v>WALKER</v>
          </cell>
          <cell r="F76" t="str">
            <v>Wisniewski, Sherri</v>
          </cell>
        </row>
        <row r="77">
          <cell r="A77" t="str">
            <v>DTE Lake Road Operations, LLC</v>
          </cell>
          <cell r="B77" t="str">
            <v>90-0099494</v>
          </cell>
          <cell r="F77" t="str">
            <v>Yee, Terry</v>
          </cell>
        </row>
        <row r="78">
          <cell r="A78" t="str">
            <v>DTE LLC Millennium Company</v>
          </cell>
          <cell r="B78" t="str">
            <v>38-3421167</v>
          </cell>
        </row>
        <row r="79">
          <cell r="A79" t="str">
            <v>DTE Lordstown, LLC</v>
          </cell>
          <cell r="B79" t="str">
            <v>Disregarded Entity</v>
          </cell>
        </row>
        <row r="80">
          <cell r="A80" t="str">
            <v>DTE Methane Resource, LLC</v>
          </cell>
          <cell r="B80" t="str">
            <v>20-1893951</v>
          </cell>
        </row>
        <row r="81">
          <cell r="A81" t="str">
            <v>DTE Michigan Holdings, Inc.</v>
          </cell>
          <cell r="B81" t="str">
            <v>38-2989801</v>
          </cell>
        </row>
        <row r="82">
          <cell r="A82" t="str">
            <v>DTE Millennium Company</v>
          </cell>
          <cell r="B82" t="str">
            <v>38-3396492</v>
          </cell>
        </row>
        <row r="83">
          <cell r="A83" t="str">
            <v>DTE Mobile Operations, LLC</v>
          </cell>
          <cell r="B83" t="str">
            <v>20-1711334</v>
          </cell>
        </row>
        <row r="84">
          <cell r="A84" t="str">
            <v>DTE Moraine, LLC</v>
          </cell>
          <cell r="B84" t="str">
            <v>N/A</v>
          </cell>
        </row>
        <row r="85">
          <cell r="A85" t="str">
            <v>DTE Northeast Storage Company, LLC</v>
          </cell>
        </row>
        <row r="86">
          <cell r="A86" t="str">
            <v>DTE Northwind Operations, LLC</v>
          </cell>
          <cell r="B86" t="str">
            <v>38-3495348</v>
          </cell>
        </row>
        <row r="87">
          <cell r="A87" t="str">
            <v>DTE Northwind, LLC</v>
          </cell>
          <cell r="B87" t="str">
            <v>38-3491160</v>
          </cell>
        </row>
        <row r="88">
          <cell r="A88" t="str">
            <v>DTE On-Site Energy, LLC</v>
          </cell>
          <cell r="B88" t="str">
            <v>Disregarded Entity</v>
          </cell>
        </row>
        <row r="89">
          <cell r="A89" t="str">
            <v>DTE Open-Loop Biomass, LLC</v>
          </cell>
        </row>
        <row r="90">
          <cell r="A90" t="str">
            <v>DTE Osage, LLC</v>
          </cell>
          <cell r="B90" t="str">
            <v/>
          </cell>
        </row>
        <row r="91">
          <cell r="A91" t="str">
            <v>DTE Ozark, Inc.</v>
          </cell>
          <cell r="B91" t="str">
            <v>38-3666005</v>
          </cell>
        </row>
        <row r="92">
          <cell r="A92" t="str">
            <v>DTE Peptec, Inc.</v>
          </cell>
          <cell r="B92" t="str">
            <v>38-3661538</v>
          </cell>
        </row>
        <row r="93">
          <cell r="A93" t="str">
            <v>DTE Petcoke, LLC</v>
          </cell>
          <cell r="B93" t="str">
            <v>20-0755064</v>
          </cell>
        </row>
        <row r="94">
          <cell r="A94" t="str">
            <v>DTE Pineville, LLC</v>
          </cell>
          <cell r="B94" t="str">
            <v/>
          </cell>
        </row>
        <row r="95">
          <cell r="A95" t="str">
            <v>DTE Pittsburgh, LLC</v>
          </cell>
          <cell r="B95" t="str">
            <v/>
          </cell>
        </row>
        <row r="96">
          <cell r="A96" t="str">
            <v>DTE Pontiac North LLC (F/K/A DTE Wickliffe, LLC)</v>
          </cell>
          <cell r="B96" t="str">
            <v>20-2657061</v>
          </cell>
        </row>
        <row r="97">
          <cell r="A97" t="str">
            <v>DTE Pulp &amp; Paper Holding, Inc. (fka DTE Mobile, LLC)</v>
          </cell>
          <cell r="B97" t="str">
            <v>20-0927335</v>
          </cell>
        </row>
        <row r="98">
          <cell r="A98" t="str">
            <v>DTE Rail Services, Inc.</v>
          </cell>
          <cell r="B98" t="str">
            <v>38-3379966</v>
          </cell>
        </row>
        <row r="99">
          <cell r="A99" t="str">
            <v>DTE Red Mountain, LLC</v>
          </cell>
          <cell r="B99" t="str">
            <v>01-0600835</v>
          </cell>
        </row>
        <row r="100">
          <cell r="A100" t="str">
            <v>DTE River Rouge No. 1, LLC</v>
          </cell>
          <cell r="B100" t="str">
            <v>38-3515434</v>
          </cell>
        </row>
        <row r="101">
          <cell r="A101" t="str">
            <v>DTE Riverhill, LLC</v>
          </cell>
          <cell r="B101" t="str">
            <v>38-3485718</v>
          </cell>
        </row>
        <row r="102">
          <cell r="A102" t="str">
            <v>DTE Services I, LLC</v>
          </cell>
        </row>
        <row r="103">
          <cell r="A103" t="str">
            <v>DTE Smith Branch Operations, LLC</v>
          </cell>
          <cell r="B103" t="str">
            <v>N/A</v>
          </cell>
        </row>
        <row r="104">
          <cell r="A104" t="str">
            <v>DTE Smith Branch, LLC</v>
          </cell>
          <cell r="B104" t="str">
            <v>38-3388060</v>
          </cell>
        </row>
        <row r="105">
          <cell r="A105" t="str">
            <v>DTE Solar Company of California, Inc.</v>
          </cell>
          <cell r="B105" t="str">
            <v>38-3583696</v>
          </cell>
        </row>
        <row r="106">
          <cell r="A106" t="str">
            <v>DTE Sparrows Point Holdings, LLC</v>
          </cell>
          <cell r="B106" t="str">
            <v>38-3565474</v>
          </cell>
        </row>
        <row r="107">
          <cell r="A107" t="str">
            <v>DTE Sparrows Point Operations, Inc.</v>
          </cell>
          <cell r="B107" t="str">
            <v>38-3434792</v>
          </cell>
        </row>
        <row r="108">
          <cell r="A108" t="str">
            <v>DTE Sparrows Point, LLC</v>
          </cell>
          <cell r="B108" t="str">
            <v>38-3425326</v>
          </cell>
        </row>
        <row r="109">
          <cell r="A109" t="str">
            <v>DTE Synfuel Partners, LLC</v>
          </cell>
          <cell r="B109" t="str">
            <v>38-3513993</v>
          </cell>
        </row>
        <row r="110">
          <cell r="A110" t="str">
            <v>DTE Synfuels Operations, LLC</v>
          </cell>
          <cell r="B110" t="str">
            <v>38-3547149</v>
          </cell>
        </row>
        <row r="111">
          <cell r="A111" t="str">
            <v>DTE Synfuels, LLC</v>
          </cell>
          <cell r="B111" t="str">
            <v>38-3500281</v>
          </cell>
        </row>
        <row r="112">
          <cell r="A112" t="str">
            <v>DTE Texas Gas LP</v>
          </cell>
          <cell r="B112" t="str">
            <v>Aquire for possible TX filings</v>
          </cell>
        </row>
        <row r="113">
          <cell r="A113" t="str">
            <v>DTE Texas I, LLC</v>
          </cell>
          <cell r="B113" t="str">
            <v>Aquire for possible TX filings</v>
          </cell>
        </row>
        <row r="114">
          <cell r="A114" t="str">
            <v>DTE Texas II, LLC</v>
          </cell>
          <cell r="B114" t="str">
            <v>Aquire for possible TX filings</v>
          </cell>
        </row>
        <row r="115">
          <cell r="A115" t="str">
            <v>DTE Tonawanda Operations, LLC</v>
          </cell>
          <cell r="B115" t="str">
            <v>01-0587843</v>
          </cell>
        </row>
        <row r="116">
          <cell r="A116" t="str">
            <v>DTE Tonawanda, LLC</v>
          </cell>
          <cell r="B116" t="str">
            <v>38-3580174</v>
          </cell>
        </row>
        <row r="117">
          <cell r="A117" t="str">
            <v>DTE Utah Synfuels, LLC</v>
          </cell>
          <cell r="B117" t="str">
            <v>38-3519338</v>
          </cell>
        </row>
        <row r="118">
          <cell r="A118" t="str">
            <v>DTE Utility Services Holdings, LLC</v>
          </cell>
          <cell r="B118" t="str">
            <v>20-0755114</v>
          </cell>
        </row>
        <row r="119">
          <cell r="A119" t="str">
            <v>DTE VECTOR COMPANY</v>
          </cell>
          <cell r="B119" t="str">
            <v>38-3396487</v>
          </cell>
        </row>
        <row r="120">
          <cell r="A120" t="str">
            <v>DTE VECTOR II COMPANY</v>
          </cell>
          <cell r="B120" t="str">
            <v>38-3540551</v>
          </cell>
        </row>
        <row r="121">
          <cell r="A121" t="str">
            <v>DTE Woodland LLC</v>
          </cell>
          <cell r="B121" t="str">
            <v>Disregarded Entity</v>
          </cell>
        </row>
        <row r="122">
          <cell r="A122" t="str">
            <v>DTE Yates Center, Inc.</v>
          </cell>
          <cell r="B122" t="str">
            <v>38-3666008</v>
          </cell>
        </row>
        <row r="123">
          <cell r="A123" t="str">
            <v>DTECS Holdings, Inc.</v>
          </cell>
          <cell r="B123" t="str">
            <v>35-3547894</v>
          </cell>
        </row>
        <row r="124">
          <cell r="A124" t="str">
            <v>DTECS Limited Partnership</v>
          </cell>
          <cell r="B124" t="str">
            <v>38-3547893</v>
          </cell>
        </row>
        <row r="125">
          <cell r="A125" t="str">
            <v>EES Coke Battery Company, LLC</v>
          </cell>
          <cell r="B125" t="str">
            <v>38-3558717</v>
          </cell>
        </row>
        <row r="126">
          <cell r="A126" t="str">
            <v>Enerdyne LFG, LLC</v>
          </cell>
          <cell r="B126" t="str">
            <v/>
          </cell>
        </row>
        <row r="127">
          <cell r="A127" t="str">
            <v>Enerdyne Ltd., LLC</v>
          </cell>
          <cell r="B127" t="str">
            <v>56-2209327</v>
          </cell>
        </row>
        <row r="128">
          <cell r="A128" t="str">
            <v>Enerdyne TEN, LLC</v>
          </cell>
          <cell r="B128" t="str">
            <v>37-1513374</v>
          </cell>
        </row>
        <row r="129">
          <cell r="A129" t="str">
            <v>Escambia Gas Producers, Inc.</v>
          </cell>
          <cell r="B129" t="str">
            <v>38-3339438</v>
          </cell>
        </row>
        <row r="130">
          <cell r="A130" t="str">
            <v>Fayetteville Gas Producers, LLC</v>
          </cell>
          <cell r="B130" t="str">
            <v>38-3379570</v>
          </cell>
        </row>
        <row r="131">
          <cell r="A131" t="str">
            <v>Federal Renewal Energy Producers, LLC</v>
          </cell>
          <cell r="B131" t="str">
            <v>38-3592080</v>
          </cell>
        </row>
        <row r="132">
          <cell r="A132" t="str">
            <v>Green Oak Development Company</v>
          </cell>
          <cell r="B132" t="str">
            <v>38-3075414</v>
          </cell>
        </row>
        <row r="133">
          <cell r="A133" t="str">
            <v>Hillside Gas Producers, LLC</v>
          </cell>
          <cell r="B133" t="str">
            <v>38-3477746</v>
          </cell>
        </row>
        <row r="134">
          <cell r="A134" t="str">
            <v>Iredell Transmission, LLC</v>
          </cell>
          <cell r="B134" t="str">
            <v>20-1355506</v>
          </cell>
        </row>
        <row r="135">
          <cell r="A135" t="str">
            <v>Jordan Valley Limited Partnership</v>
          </cell>
          <cell r="B135" t="str">
            <v>38-3217274</v>
          </cell>
        </row>
        <row r="136">
          <cell r="A136" t="str">
            <v>Jordan Valley Limited Partnership</v>
          </cell>
          <cell r="B136" t="str">
            <v>38-3217274</v>
          </cell>
        </row>
        <row r="137">
          <cell r="A137" t="str">
            <v>Kansas City Gas Producers, LLC</v>
          </cell>
          <cell r="B137" t="str">
            <v>38-3526034</v>
          </cell>
        </row>
        <row r="138">
          <cell r="A138" t="str">
            <v>King George Gas Producers, LLC</v>
          </cell>
          <cell r="B138" t="str">
            <v>03-0436500</v>
          </cell>
        </row>
        <row r="139">
          <cell r="A139" t="str">
            <v>Lynchburg Transmission, LLC</v>
          </cell>
          <cell r="B139" t="str">
            <v>20-0606273</v>
          </cell>
        </row>
        <row r="140">
          <cell r="A140" t="str">
            <v>MCN Energy Enterprises, Inc.</v>
          </cell>
          <cell r="B140" t="str">
            <v>38-2663964</v>
          </cell>
        </row>
        <row r="141">
          <cell r="A141" t="str">
            <v>MCN International Corporation</v>
          </cell>
          <cell r="B141" t="str">
            <v>38-3409831</v>
          </cell>
        </row>
        <row r="142">
          <cell r="A142" t="str">
            <v>MCN Power Company</v>
          </cell>
          <cell r="B142" t="str">
            <v>38-3101935</v>
          </cell>
        </row>
        <row r="143">
          <cell r="A143" t="str">
            <v>MCNIC Carson Company</v>
          </cell>
          <cell r="B143" t="str">
            <v>38-3437232</v>
          </cell>
        </row>
        <row r="144">
          <cell r="A144" t="str">
            <v>MCNIC Compression GP, Inc.</v>
          </cell>
          <cell r="B144" t="str">
            <v>38-3462467</v>
          </cell>
        </row>
        <row r="145">
          <cell r="A145" t="str">
            <v>MCNIC Compression LP, Inc.</v>
          </cell>
          <cell r="B145" t="str">
            <v>38-3462470</v>
          </cell>
        </row>
        <row r="146">
          <cell r="A146" t="str">
            <v>MCNIC East Texas Gathering Company</v>
          </cell>
          <cell r="B146" t="str">
            <v>38-3388235</v>
          </cell>
        </row>
        <row r="147">
          <cell r="A147" t="str">
            <v>MCNIC East Texas Pipeline &amp; Processing Company</v>
          </cell>
          <cell r="B147" t="str">
            <v>38-3388234</v>
          </cell>
        </row>
        <row r="148">
          <cell r="A148" t="str">
            <v>MCNIC Enhanced Production, Inc.</v>
          </cell>
          <cell r="B148" t="str">
            <v>38-2220802</v>
          </cell>
        </row>
        <row r="149">
          <cell r="A149" t="str">
            <v>MCNIC Mobile Bay Gathering Company</v>
          </cell>
          <cell r="B149" t="str">
            <v>38-3275889</v>
          </cell>
        </row>
        <row r="150">
          <cell r="A150" t="str">
            <v>MCNIC Mobile Bay NGL Pipeline, LLC</v>
          </cell>
          <cell r="B150" t="str">
            <v>38-3458945</v>
          </cell>
        </row>
        <row r="151">
          <cell r="A151" t="str">
            <v>MCNIC Mobile Bay Power Company</v>
          </cell>
          <cell r="B151" t="str">
            <v>38-3393140</v>
          </cell>
        </row>
        <row r="152">
          <cell r="A152" t="str">
            <v>MCNIC Mobile Bay Processing, LLC</v>
          </cell>
          <cell r="B152" t="str">
            <v>38-3453208</v>
          </cell>
        </row>
        <row r="153">
          <cell r="A153" t="str">
            <v>MCNIC Offshore Pipeline &amp; Processing Company</v>
          </cell>
          <cell r="B153" t="str">
            <v>38-3249318</v>
          </cell>
        </row>
        <row r="154">
          <cell r="A154" t="str">
            <v>MCNIC Oil &amp; Gas Midcontinent, Inc.</v>
          </cell>
          <cell r="B154" t="str">
            <v>38-3171599</v>
          </cell>
        </row>
        <row r="155">
          <cell r="A155" t="str">
            <v>MCNIC Oil &amp; Gas Properties, Inc.</v>
          </cell>
          <cell r="B155" t="str">
            <v>38-3207058</v>
          </cell>
        </row>
        <row r="156">
          <cell r="A156" t="str">
            <v>MESC Capital, LLC</v>
          </cell>
          <cell r="B156" t="str">
            <v>20-0927382</v>
          </cell>
        </row>
        <row r="157">
          <cell r="A157" t="str">
            <v>Metro Energy LLC</v>
          </cell>
          <cell r="B157" t="str">
            <v>38-3476861</v>
          </cell>
        </row>
        <row r="158">
          <cell r="A158" t="str">
            <v>Metro Energy LLC</v>
          </cell>
          <cell r="B158" t="str">
            <v>38-3476861</v>
          </cell>
        </row>
        <row r="159">
          <cell r="A159" t="str">
            <v>MichCon Development Company</v>
          </cell>
          <cell r="B159" t="str">
            <v>38-2532355</v>
          </cell>
        </row>
        <row r="160">
          <cell r="A160" t="str">
            <v>MichCon Enterprises, Inc.</v>
          </cell>
          <cell r="B160" t="str">
            <v>38-3431327</v>
          </cell>
        </row>
        <row r="161">
          <cell r="A161" t="str">
            <v>MichCon Fuel Services Company</v>
          </cell>
          <cell r="B161" t="str">
            <v>38-3244240</v>
          </cell>
        </row>
        <row r="162">
          <cell r="A162" t="str">
            <v>MichCon Gathering Company</v>
          </cell>
          <cell r="B162" t="str">
            <v>38-3238724</v>
          </cell>
        </row>
        <row r="163">
          <cell r="A163" t="str">
            <v>MIchCon Grantor Trust</v>
          </cell>
          <cell r="B163" t="str">
            <v>38-3404354</v>
          </cell>
        </row>
        <row r="164">
          <cell r="A164" t="str">
            <v>MichCon Holdings, Inc.</v>
          </cell>
          <cell r="B164" t="str">
            <v>38-3431325</v>
          </cell>
        </row>
        <row r="165">
          <cell r="A165" t="str">
            <v>MichCon Lateral Company</v>
          </cell>
          <cell r="B165" t="str">
            <v>38-3361792</v>
          </cell>
        </row>
        <row r="166">
          <cell r="A166" t="str">
            <v>MichCon Pipeline Company</v>
          </cell>
          <cell r="B166" t="str">
            <v>38-3260652</v>
          </cell>
        </row>
        <row r="167">
          <cell r="A167" t="str">
            <v>MichCon Power Company, Inc.</v>
          </cell>
          <cell r="B167" t="str">
            <v>38-3393755</v>
          </cell>
        </row>
        <row r="168">
          <cell r="A168" t="str">
            <v>Michigan Consolidated Gas Company</v>
          </cell>
          <cell r="B168" t="str">
            <v>38-0478040</v>
          </cell>
        </row>
        <row r="169">
          <cell r="A169" t="str">
            <v>Middle Peninsula Gas Producers, LLC</v>
          </cell>
          <cell r="B169" t="str">
            <v>20-0606387</v>
          </cell>
        </row>
        <row r="170">
          <cell r="A170" t="str">
            <v>Midwest Energy Resources Company</v>
          </cell>
          <cell r="B170" t="str">
            <v>38-2049779</v>
          </cell>
        </row>
        <row r="171">
          <cell r="A171" t="str">
            <v>Mobile Energy Services Company, LLC</v>
          </cell>
        </row>
        <row r="172">
          <cell r="A172" t="str">
            <v>Montgomery Gas Producers, LLC</v>
          </cell>
          <cell r="B172" t="str">
            <v>52-2100689</v>
          </cell>
        </row>
        <row r="173">
          <cell r="A173" t="str">
            <v>Oklahoma Gas Producers, LLC</v>
          </cell>
          <cell r="B173" t="str">
            <v>52-2100691</v>
          </cell>
        </row>
        <row r="174">
          <cell r="A174" t="str">
            <v>Orlando Gas Producers, Inc.</v>
          </cell>
          <cell r="B174" t="str">
            <v>38-3274176</v>
          </cell>
        </row>
        <row r="175">
          <cell r="A175" t="str">
            <v>Otsego EOR LLC</v>
          </cell>
          <cell r="B175" t="str">
            <v>38-3324167</v>
          </cell>
        </row>
        <row r="176">
          <cell r="A176" t="str">
            <v>Patrick DTE Exploration, LLC</v>
          </cell>
          <cell r="B176" t="str">
            <v>30-0121690</v>
          </cell>
        </row>
        <row r="177">
          <cell r="A177" t="str">
            <v>PCI Enterprises Company</v>
          </cell>
          <cell r="B177" t="str">
            <v>38-3253823</v>
          </cell>
        </row>
        <row r="178">
          <cell r="A178" t="str">
            <v>Peptec, Inc.</v>
          </cell>
          <cell r="B178" t="str">
            <v>25-1795852</v>
          </cell>
        </row>
        <row r="179">
          <cell r="A179" t="str">
            <v>Phoenix Gas Producers, LLC</v>
          </cell>
          <cell r="B179" t="str">
            <v>52-2100690</v>
          </cell>
        </row>
        <row r="180">
          <cell r="A180" t="str">
            <v>Pinnacle Gas Producers, LLC</v>
          </cell>
          <cell r="B180" t="str">
            <v>27-0002777</v>
          </cell>
        </row>
        <row r="181">
          <cell r="A181" t="str">
            <v>Plainville Gas Producers, Inc.</v>
          </cell>
          <cell r="B181" t="str">
            <v>38-3318378</v>
          </cell>
        </row>
        <row r="182">
          <cell r="A182" t="str">
            <v>Polk Gas Producers, LLC</v>
          </cell>
          <cell r="B182" t="str">
            <v>38-3543179</v>
          </cell>
        </row>
        <row r="183">
          <cell r="A183" t="str">
            <v>Power Energy Partners, LLC</v>
          </cell>
          <cell r="B183" t="str">
            <v>38-3471830</v>
          </cell>
        </row>
        <row r="184">
          <cell r="A184" t="str">
            <v>RALEIGH STEAM PRODUCERS</v>
          </cell>
          <cell r="B184" t="str">
            <v>38-3354441</v>
          </cell>
        </row>
        <row r="185">
          <cell r="A185" t="str">
            <v>RES Power, Inc.</v>
          </cell>
          <cell r="B185" t="str">
            <v>38-2450161</v>
          </cell>
        </row>
        <row r="186">
          <cell r="A186" t="str">
            <v>RIVERVIEW ENERGY SYSTEMS</v>
          </cell>
        </row>
        <row r="187">
          <cell r="A187" t="str">
            <v>Riverview Gas Producers, Inc.</v>
          </cell>
          <cell r="B187" t="str">
            <v>38-3193303</v>
          </cell>
        </row>
        <row r="188">
          <cell r="A188" t="str">
            <v>Roxana Gas Producers, Inc.</v>
          </cell>
          <cell r="B188" t="str">
            <v>38-3379365</v>
          </cell>
        </row>
        <row r="189">
          <cell r="A189" t="str">
            <v>Sacramento Gas Producers, LLC</v>
          </cell>
          <cell r="B189" t="str">
            <v>38-3267309</v>
          </cell>
        </row>
        <row r="190">
          <cell r="A190" t="str">
            <v>Saginaw Bay Lateral Company</v>
          </cell>
          <cell r="B190" t="str">
            <v>38-2964187</v>
          </cell>
        </row>
        <row r="191">
          <cell r="A191" t="str">
            <v>Saginaw Bay Lateral Limited Partnership</v>
          </cell>
          <cell r="B191" t="str">
            <v>38-2972705</v>
          </cell>
        </row>
        <row r="192">
          <cell r="A192" t="str">
            <v>Saginaw Bay Pipeline Company</v>
          </cell>
          <cell r="B192" t="str">
            <v>38-2820550</v>
          </cell>
        </row>
        <row r="193">
          <cell r="A193" t="str">
            <v>Salem Energy Systems, LLC</v>
          </cell>
          <cell r="B193" t="str">
            <v>38-3281453</v>
          </cell>
        </row>
        <row r="194">
          <cell r="A194" t="str">
            <v>Shelby Storage, LLC</v>
          </cell>
          <cell r="B194" t="str">
            <v>30-0256113</v>
          </cell>
        </row>
        <row r="195">
          <cell r="A195" t="str">
            <v>Sonoma Energy Systems, Inc.</v>
          </cell>
          <cell r="B195" t="str">
            <v>38-3166781</v>
          </cell>
        </row>
        <row r="196">
          <cell r="A196" t="str">
            <v>Source Cogeneration Company</v>
          </cell>
          <cell r="B196" t="str">
            <v>76-0131781</v>
          </cell>
        </row>
        <row r="197">
          <cell r="A197" t="str">
            <v>South Romeo Gas Storage Company</v>
          </cell>
          <cell r="B197" t="str">
            <v>38-2822672</v>
          </cell>
        </row>
        <row r="198">
          <cell r="A198" t="str">
            <v>South Romeo Gas Storage Corporation</v>
          </cell>
          <cell r="B198" t="str">
            <v>38-2822675</v>
          </cell>
        </row>
        <row r="199">
          <cell r="A199" t="str">
            <v>Southern Missouri Gas Company, LP</v>
          </cell>
          <cell r="B199" t="str">
            <v>73-1507844</v>
          </cell>
        </row>
        <row r="200">
          <cell r="A200" t="str">
            <v>St. Clair Energy Corporation</v>
          </cell>
          <cell r="B200" t="str">
            <v>38-6058140</v>
          </cell>
        </row>
        <row r="201">
          <cell r="A201" t="str">
            <v>St. Louis Gas Producers, LLC</v>
          </cell>
          <cell r="B201" t="str">
            <v>38-3385451</v>
          </cell>
        </row>
        <row r="202">
          <cell r="A202" t="str">
            <v>Stratford Village LLC</v>
          </cell>
          <cell r="B202" t="str">
            <v>38-3407406</v>
          </cell>
        </row>
        <row r="203">
          <cell r="A203" t="str">
            <v>Summit Computing, Inc.</v>
          </cell>
          <cell r="B203" t="str">
            <v>76-0234493</v>
          </cell>
        </row>
        <row r="204">
          <cell r="A204" t="str">
            <v>Sunshine Energy Producers, LLC</v>
          </cell>
          <cell r="B204" t="str">
            <v>38-3646046</v>
          </cell>
        </row>
        <row r="205">
          <cell r="A205" t="str">
            <v>Sunshine Gas Producers, LLC</v>
          </cell>
          <cell r="B205" t="str">
            <v>74-3024998</v>
          </cell>
        </row>
        <row r="206">
          <cell r="A206" t="str">
            <v>Syndeco Plaza LLC</v>
          </cell>
          <cell r="B206" t="str">
            <v>38-3502016</v>
          </cell>
        </row>
        <row r="207">
          <cell r="A207" t="str">
            <v>Syndeco Plaza Unit Acquisition, LLC</v>
          </cell>
          <cell r="B207" t="str">
            <v>42-1578770</v>
          </cell>
        </row>
        <row r="208">
          <cell r="A208" t="str">
            <v>Syndeco Realty Corporation</v>
          </cell>
          <cell r="B208" t="str">
            <v>38-2700459</v>
          </cell>
        </row>
        <row r="209">
          <cell r="A209" t="str">
            <v>Terra Westside Processing Partnership</v>
          </cell>
          <cell r="B209" t="str">
            <v>38-3221316</v>
          </cell>
        </row>
        <row r="210">
          <cell r="A210" t="str">
            <v>The Detroit Edison Company</v>
          </cell>
          <cell r="B210" t="str">
            <v>38-0478650</v>
          </cell>
        </row>
        <row r="211">
          <cell r="A211" t="str">
            <v>The Detroit Edison Company Qualified Nuclear Decommission Trust</v>
          </cell>
          <cell r="B211" t="str">
            <v>38-6526378</v>
          </cell>
        </row>
        <row r="212">
          <cell r="A212" t="str">
            <v>The Detroit Edison Securitization Funding LLC</v>
          </cell>
          <cell r="B212" t="str">
            <v>38-0478650</v>
          </cell>
        </row>
        <row r="213">
          <cell r="A213" t="str">
            <v>The Edison Illuminating Company of Detroit</v>
          </cell>
          <cell r="B213" t="str">
            <v>38-6058488</v>
          </cell>
        </row>
        <row r="214">
          <cell r="A214" t="str">
            <v>Thunder Bay Gathering Company</v>
          </cell>
          <cell r="B214" t="str">
            <v>38-3317064</v>
          </cell>
        </row>
        <row r="215">
          <cell r="A215" t="str">
            <v>Vector Pipeline LP (US)</v>
          </cell>
          <cell r="B215" t="str">
            <v>41-1893048</v>
          </cell>
        </row>
        <row r="216">
          <cell r="A216" t="str">
            <v>W-10 Holdings, Inc.</v>
          </cell>
          <cell r="B216" t="str">
            <v>38-3126732</v>
          </cell>
        </row>
        <row r="217">
          <cell r="A217" t="str">
            <v>Wake Gas Producers, LLC</v>
          </cell>
          <cell r="B217" t="str">
            <v>38-3354440</v>
          </cell>
        </row>
        <row r="218">
          <cell r="A218" t="str">
            <v>Warner Treating Company</v>
          </cell>
          <cell r="B218" t="str">
            <v>38-3229708</v>
          </cell>
        </row>
        <row r="219">
          <cell r="A219" t="str">
            <v>Warner Treating Company</v>
          </cell>
          <cell r="B219" t="str">
            <v>38-3229708</v>
          </cell>
        </row>
        <row r="220">
          <cell r="A220" t="str">
            <v>Washington 10 Gas Holdings, Inc.</v>
          </cell>
          <cell r="B220" t="str">
            <v>36-4160793</v>
          </cell>
        </row>
        <row r="221">
          <cell r="A221" t="str">
            <v>Washington 10 Storage Corporation</v>
          </cell>
          <cell r="B221" t="str">
            <v>38-3126722</v>
          </cell>
        </row>
        <row r="222">
          <cell r="A222" t="str">
            <v>Washington 10 Storage Partnership</v>
          </cell>
          <cell r="B222" t="str">
            <v>38-3144998</v>
          </cell>
        </row>
        <row r="223">
          <cell r="A223" t="str">
            <v>Waverly Gas Producers, LLC</v>
          </cell>
          <cell r="B223" t="str">
            <v>56-2217605</v>
          </cell>
        </row>
        <row r="224">
          <cell r="A224" t="str">
            <v>Westside Gas Producers, LLC</v>
          </cell>
          <cell r="B224" t="str">
            <v>38-3592807</v>
          </cell>
        </row>
        <row r="225">
          <cell r="A225" t="str">
            <v>Westside Pipeline Company</v>
          </cell>
          <cell r="B225" t="str">
            <v>38-3090627</v>
          </cell>
        </row>
        <row r="226">
          <cell r="A226" t="str">
            <v>WICHITA GAS PRODUCERS, LLC</v>
          </cell>
          <cell r="B226" t="str">
            <v>38-3267314</v>
          </cell>
        </row>
        <row r="227">
          <cell r="A227" t="str">
            <v>WINSTON GAS PRODUCERS, LLC</v>
          </cell>
          <cell r="B227" t="str">
            <v>38-3281657</v>
          </cell>
        </row>
        <row r="228">
          <cell r="A228" t="str">
            <v>Wolverine Energy Services, Inc.</v>
          </cell>
          <cell r="B228" t="str">
            <v>38-3274175</v>
          </cell>
        </row>
        <row r="229">
          <cell r="A229" t="str">
            <v>Woodland Biomass Power, Ltd.</v>
          </cell>
          <cell r="B229" t="str">
            <v>04-3007285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 Summary"/>
      <sheetName val="NOL C-F"/>
      <sheetName val="2015 FTI"/>
      <sheetName val="Entity Listing"/>
      <sheetName val="STI"/>
      <sheetName val="State Rate Summary"/>
      <sheetName val="DC Current"/>
      <sheetName val="IL Current"/>
      <sheetName val="IA Current"/>
      <sheetName val="KS Current"/>
      <sheetName val="MI Current"/>
      <sheetName val="MN Current"/>
      <sheetName val="OK Current"/>
      <sheetName val="Rate Computation Data"/>
      <sheetName val="State Inputs"/>
      <sheetName val="Nexus by Entity"/>
      <sheetName val="Unitary Group-As Filed"/>
      <sheetName val="ITC Holdings Corp.-As Filed"/>
      <sheetName val="ITC Transmission-As Filed"/>
      <sheetName val="METC GP Holdings-As Filed"/>
      <sheetName val="ITC Transmission-As If Sep"/>
      <sheetName val="METC-As If Sep"/>
      <sheetName val="ITC Midwest LLC-As If Sep"/>
      <sheetName val="ITC Great Plains-As If Sep"/>
      <sheetName val="ITCIC-As If Sep"/>
      <sheetName val="GPEXP -As If Sep"/>
      <sheetName val="ITC Equipment LLC-As If Sep"/>
      <sheetName val="ITC Grid Development-As If Sep"/>
      <sheetName val="LECON-As If Sep"/>
      <sheetName val="GDMAD-As If Sep"/>
      <sheetName val="GDMCD-As If Sep"/>
      <sheetName val="GDSCD-As If Sep"/>
      <sheetName val="ITCPH-As If Sep"/>
      <sheetName val="New 6-As If Sep"/>
      <sheetName val="New 7-As If Sep"/>
      <sheetName val="New 8-As If Sep"/>
      <sheetName val="New 9-As If Sep"/>
      <sheetName val="ITC Holdings Corp.-As If Sep"/>
      <sheetName val="ITC Transmission Data"/>
      <sheetName val="METC Data"/>
      <sheetName val="ITC Midwest LLC Data"/>
      <sheetName val="ITC Great Plains Data"/>
      <sheetName val="ITCIC Data"/>
      <sheetName val="GPEXP Data"/>
      <sheetName val="ITC Equipment LLC Data"/>
      <sheetName val="ITC Grid Development Data"/>
      <sheetName val="LECON Data"/>
      <sheetName val="GDMAD"/>
      <sheetName val="GDMCD"/>
      <sheetName val="GDSCD"/>
      <sheetName val="ITCPH Data"/>
      <sheetName val="New 6 Data"/>
      <sheetName val="New 7 Data"/>
      <sheetName val="New 8 Data"/>
      <sheetName val="New 9 Data"/>
      <sheetName val="ITC Holdings Corp. Data"/>
      <sheetName val="ITCHC Elims Data"/>
      <sheetName val="Unitary Elims Data"/>
      <sheetName val="Appt. Data-Beg"/>
      <sheetName val="Appt. Data-End"/>
      <sheetName val="Appt. Factors (1)"/>
      <sheetName val="Appt. Factors (1a)"/>
      <sheetName val="Appt. Factors (2)"/>
      <sheetName val="Appt. Payroll and Elims"/>
      <sheetName val="Gross Temps"/>
      <sheetName val="Bus Loss CF 2013"/>
      <sheetName val="DC NOL"/>
      <sheetName val="IA NOL"/>
      <sheetName val="KS NOL"/>
      <sheetName val="OK NOL"/>
      <sheetName val="Welcome Screen"/>
      <sheetName val="Edits"/>
      <sheetName val="New 5-As If Sep"/>
      <sheetName val="New 5 Data"/>
    </sheetNames>
    <sheetDataSet>
      <sheetData sheetId="0">
        <row r="4">
          <cell r="A4" t="str">
            <v>F:\Tax Return Archives\2015\2nd Quarter Provision Support\[2015 State Tax Provision - Q2 v1.xlsm]Provision Summary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A10" t="str">
            <v>State</v>
          </cell>
          <cell r="B10" t="str">
            <v>Filing Type</v>
          </cell>
          <cell r="C10" t="str">
            <v>Weighted Property Factor</v>
          </cell>
          <cell r="D10" t="str">
            <v>Weighted Payroll Factor</v>
          </cell>
          <cell r="E10" t="str">
            <v>Weighted Sales Factor</v>
          </cell>
          <cell r="F10" t="str">
            <v>Statutory State Tax Rate</v>
          </cell>
          <cell r="G10" t="str">
            <v>State Deferred Tax Rate</v>
          </cell>
        </row>
        <row r="11">
          <cell r="A11" t="str">
            <v>District of Columbia</v>
          </cell>
          <cell r="B11" t="str">
            <v>Unitary</v>
          </cell>
          <cell r="C11">
            <v>0.25</v>
          </cell>
          <cell r="D11">
            <v>0.25</v>
          </cell>
          <cell r="E11">
            <v>0.5</v>
          </cell>
          <cell r="F11">
            <v>9.9750000000000005E-2</v>
          </cell>
        </row>
        <row r="12">
          <cell r="A12" t="str">
            <v>Illinois</v>
          </cell>
          <cell r="B12" t="str">
            <v>Unitary</v>
          </cell>
          <cell r="C12">
            <v>0</v>
          </cell>
          <cell r="D12">
            <v>0</v>
          </cell>
          <cell r="E12">
            <v>1</v>
          </cell>
          <cell r="F12">
            <v>9.5000000000000001E-2</v>
          </cell>
          <cell r="G12">
            <v>7.7499999999999999E-2</v>
          </cell>
        </row>
        <row r="13">
          <cell r="A13" t="str">
            <v>Iowa</v>
          </cell>
          <cell r="B13" t="str">
            <v>Separate</v>
          </cell>
          <cell r="C13">
            <v>0</v>
          </cell>
          <cell r="D13">
            <v>0</v>
          </cell>
          <cell r="E13">
            <v>1</v>
          </cell>
          <cell r="F13">
            <v>0.12</v>
          </cell>
          <cell r="G13">
            <v>0.1003</v>
          </cell>
        </row>
        <row r="14">
          <cell r="A14" t="str">
            <v>Kansas</v>
          </cell>
          <cell r="B14" t="str">
            <v>Unitary</v>
          </cell>
          <cell r="C14">
            <v>0.33333333333333331</v>
          </cell>
          <cell r="D14">
            <v>0.33333333333333331</v>
          </cell>
          <cell r="E14">
            <v>0.33333333333333331</v>
          </cell>
          <cell r="F14">
            <v>7.0000000000000007E-2</v>
          </cell>
        </row>
        <row r="15">
          <cell r="A15" t="str">
            <v>Michigan-BIT</v>
          </cell>
          <cell r="B15" t="str">
            <v>Unitary</v>
          </cell>
          <cell r="C15">
            <v>0</v>
          </cell>
          <cell r="D15">
            <v>0</v>
          </cell>
          <cell r="E15">
            <v>1</v>
          </cell>
          <cell r="F15">
            <v>0.06</v>
          </cell>
        </row>
        <row r="16">
          <cell r="A16" t="str">
            <v>Michigan-GRT</v>
          </cell>
          <cell r="B16" t="str">
            <v>Unitary</v>
          </cell>
          <cell r="C16">
            <v>0</v>
          </cell>
          <cell r="D16">
            <v>0</v>
          </cell>
          <cell r="E16">
            <v>1</v>
          </cell>
          <cell r="F16">
            <v>0</v>
          </cell>
        </row>
        <row r="17">
          <cell r="A17" t="str">
            <v>Minnesota</v>
          </cell>
          <cell r="B17" t="str">
            <v>Unitary</v>
          </cell>
          <cell r="C17">
            <v>0</v>
          </cell>
          <cell r="D17">
            <v>0</v>
          </cell>
          <cell r="E17">
            <v>1</v>
          </cell>
          <cell r="F17">
            <v>9.8000000000000004E-2</v>
          </cell>
        </row>
        <row r="18">
          <cell r="A18" t="str">
            <v>Oklahoma</v>
          </cell>
          <cell r="B18" t="str">
            <v>Separate</v>
          </cell>
          <cell r="C18">
            <v>0.33333333333333331</v>
          </cell>
          <cell r="D18">
            <v>0.33333333333333331</v>
          </cell>
          <cell r="E18">
            <v>0.33333333333333331</v>
          </cell>
          <cell r="F18">
            <v>0.06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ources"/>
      <sheetName val="Edits"/>
      <sheetName val="Precautionary Language"/>
      <sheetName val="Welcome Screen"/>
      <sheetName val="Provision Summary"/>
      <sheetName val="State Rate Summary"/>
      <sheetName val="IL Current Computation"/>
      <sheetName val="IA Current Computation"/>
      <sheetName val="KS Current Computation"/>
      <sheetName val="MI Current Computation"/>
      <sheetName val="MN Current Computation"/>
      <sheetName val="As If Separate Output Template"/>
      <sheetName val="As Filed Output Template"/>
      <sheetName val="Rate Computation Data"/>
      <sheetName val="State Inputs"/>
      <sheetName val="Nexus by Entity"/>
      <sheetName val="Unitary Group-As Filed"/>
      <sheetName val="ITC Holdings Corp.-As Filed"/>
      <sheetName val="ITC Transmission-As Filed"/>
      <sheetName val="METC GP Holdings-As Filed"/>
      <sheetName val="ITC Holdings Corp.-As If Sep"/>
      <sheetName val="ITC Transmission-As If Sep"/>
      <sheetName val="METC-As If Sep"/>
      <sheetName val="ITC Midwest LLC-As If Sep"/>
      <sheetName val="ITC Great Plains-As If Sep"/>
      <sheetName val="ITC Equipment LLC-As If Sep"/>
      <sheetName val="METC GP Holdings-As If Sep"/>
      <sheetName val="ITC Grid Development-As If Sep"/>
      <sheetName val="ITC Holdings Corp. Data"/>
      <sheetName val="ITC Equipment LLC Data"/>
      <sheetName val="ITC Midwest LLC Data"/>
      <sheetName val="ITC Grid Development Data"/>
      <sheetName val="ITC Great Plains Data"/>
      <sheetName val="ITC Transmission Data"/>
      <sheetName val="GPEXP Holdings Data"/>
      <sheetName val="METC Data"/>
      <sheetName val="ITCHC Elims Data"/>
      <sheetName val="Unitary Elims Data"/>
      <sheetName val="TI Rec"/>
      <sheetName val="STI"/>
      <sheetName val="2012 FTI"/>
      <sheetName val="Bus Loss CF"/>
      <sheetName val="Att O Outpu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A10" t="str">
            <v>State</v>
          </cell>
          <cell r="B10" t="str">
            <v>Filing Type</v>
          </cell>
          <cell r="C10" t="str">
            <v>Weighted Property Factor</v>
          </cell>
          <cell r="D10" t="str">
            <v>Weighted Payroll Factor</v>
          </cell>
          <cell r="E10" t="str">
            <v>Weighted Sales Factor</v>
          </cell>
          <cell r="F10" t="str">
            <v>Statutory State Tax Rate</v>
          </cell>
          <cell r="G10" t="str">
            <v>State Deferred Tax Rate</v>
          </cell>
        </row>
        <row r="11">
          <cell r="A11" t="str">
            <v>Illinois</v>
          </cell>
          <cell r="B11" t="str">
            <v>Unitary</v>
          </cell>
          <cell r="C11">
            <v>0</v>
          </cell>
          <cell r="D11">
            <v>0</v>
          </cell>
          <cell r="E11">
            <v>1</v>
          </cell>
          <cell r="F11">
            <v>9.5000000000000001E-2</v>
          </cell>
        </row>
        <row r="12">
          <cell r="A12" t="str">
            <v>Iowa</v>
          </cell>
          <cell r="B12" t="str">
            <v>Separate</v>
          </cell>
          <cell r="C12">
            <v>0</v>
          </cell>
          <cell r="D12">
            <v>0</v>
          </cell>
          <cell r="E12">
            <v>1</v>
          </cell>
          <cell r="F12">
            <v>0.12</v>
          </cell>
          <cell r="G12">
            <v>0.1003</v>
          </cell>
        </row>
        <row r="13">
          <cell r="A13" t="str">
            <v>Kansas</v>
          </cell>
          <cell r="B13" t="str">
            <v>Unitary</v>
          </cell>
          <cell r="C13">
            <v>0.33333333333333331</v>
          </cell>
          <cell r="D13">
            <v>0.33333333333333331</v>
          </cell>
          <cell r="E13">
            <v>0.33333333333333331</v>
          </cell>
          <cell r="F13">
            <v>7.0000000000000007E-2</v>
          </cell>
        </row>
        <row r="14">
          <cell r="A14" t="str">
            <v>Michigan-BIT</v>
          </cell>
          <cell r="B14" t="str">
            <v>Unitary</v>
          </cell>
          <cell r="C14">
            <v>0</v>
          </cell>
          <cell r="D14">
            <v>0</v>
          </cell>
          <cell r="E14">
            <v>1</v>
          </cell>
          <cell r="F14">
            <v>6.0385050000000003E-2</v>
          </cell>
        </row>
        <row r="15">
          <cell r="A15" t="str">
            <v>Michigan-GRT</v>
          </cell>
          <cell r="B15" t="str">
            <v>Unitary</v>
          </cell>
          <cell r="C15">
            <v>0</v>
          </cell>
          <cell r="D15">
            <v>0</v>
          </cell>
          <cell r="E15">
            <v>1</v>
          </cell>
          <cell r="F15">
            <v>9.7592000000000009E-3</v>
          </cell>
        </row>
        <row r="16">
          <cell r="A16" t="str">
            <v>Minnesota</v>
          </cell>
          <cell r="B16" t="str">
            <v>Unitary</v>
          </cell>
          <cell r="C16">
            <v>0.05</v>
          </cell>
          <cell r="D16">
            <v>0.05</v>
          </cell>
          <cell r="E16">
            <v>0.9</v>
          </cell>
          <cell r="F16">
            <v>9.8000000000000004E-2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11 Top Sides 3"/>
      <sheetName val="10-k vs. Bondholder"/>
      <sheetName val="Detail of Tax Accts"/>
      <sheetName val="Tax Provision - Current"/>
      <sheetName val="Federal Tax Accrual"/>
      <sheetName val="State Tax Accrual"/>
      <sheetName val="Benefit of NOL"/>
      <sheetName val="Provision Input"/>
      <sheetName val="Federal 236"/>
      <sheetName val="Trial Balance"/>
      <sheetName val="TB with Zeros"/>
      <sheetName val="Top Sides"/>
      <sheetName val="Top Sides 2"/>
      <sheetName val="Top Sides 3"/>
      <sheetName val="Attachment O"/>
      <sheetName val="PMTS"/>
      <sheetName val="AFUDC"/>
      <sheetName val="Consol TI"/>
      <sheetName val="Federal NOL"/>
      <sheetName val="Sep Co NOL METOP"/>
      <sheetName val="Sep Co NOL ITCMW"/>
      <sheetName val="Sep Co NOL ITCGP"/>
      <sheetName val="Iowa NOL"/>
      <sheetName val="OCI Amort"/>
      <sheetName val="Rate Swap"/>
      <sheetName val="2012 FTI"/>
    </sheetNames>
    <sheetDataSet>
      <sheetData sheetId="0"/>
      <sheetData sheetId="1"/>
      <sheetData sheetId="2"/>
      <sheetData sheetId="3">
        <row r="896">
          <cell r="I896">
            <v>-2307837.8799999868</v>
          </cell>
        </row>
      </sheetData>
      <sheetData sheetId="4"/>
      <sheetData sheetId="5">
        <row r="139">
          <cell r="R139">
            <v>20154223.749999996</v>
          </cell>
        </row>
      </sheetData>
      <sheetData sheetId="6">
        <row r="142">
          <cell r="R142">
            <v>2145273.3399999994</v>
          </cell>
        </row>
      </sheetData>
      <sheetData sheetId="7"/>
      <sheetData sheetId="8"/>
      <sheetData sheetId="9"/>
      <sheetData sheetId="10">
        <row r="4">
          <cell r="A4" t="str">
            <v>ACCOUNT</v>
          </cell>
          <cell r="B4" t="str">
            <v>DESCRIPTION</v>
          </cell>
          <cell r="C4" t="str">
            <v>ITCOP</v>
          </cell>
          <cell r="D4" t="str">
            <v>METOP</v>
          </cell>
          <cell r="E4" t="str">
            <v>ITCMW</v>
          </cell>
          <cell r="F4" t="str">
            <v>ITCGP</v>
          </cell>
          <cell r="G4" t="str">
            <v>SUBSIDIARIES</v>
          </cell>
          <cell r="H4" t="str">
            <v>GPEXP</v>
          </cell>
          <cell r="I4" t="str">
            <v>ITCEQ</v>
          </cell>
          <cell r="J4" t="str">
            <v>METHC</v>
          </cell>
          <cell r="K4" t="str">
            <v>ITCGD</v>
          </cell>
          <cell r="L4" t="str">
            <v>GPEHC</v>
          </cell>
          <cell r="M4" t="str">
            <v>ITCHC</v>
          </cell>
          <cell r="N4" t="str">
            <v>SUBSIDIARIES</v>
          </cell>
          <cell r="O4" t="str">
            <v>Consolidated</v>
          </cell>
          <cell r="Q4" t="str">
            <v>GPEXP / GD</v>
          </cell>
          <cell r="R4">
            <v>1</v>
          </cell>
        </row>
        <row r="5">
          <cell r="A5" t="str">
            <v>182301</v>
          </cell>
          <cell r="B5" t="str">
            <v>Reg Asset ADIT</v>
          </cell>
          <cell r="C5">
            <v>12481220.01</v>
          </cell>
          <cell r="D5">
            <v>14701562.6</v>
          </cell>
          <cell r="E5">
            <v>0</v>
          </cell>
          <cell r="F5">
            <v>0</v>
          </cell>
          <cell r="G5">
            <v>27182782.609999999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27182782.609999999</v>
          </cell>
          <cell r="P5">
            <v>0</v>
          </cell>
          <cell r="Q5">
            <v>0</v>
          </cell>
          <cell r="R5">
            <v>2</v>
          </cell>
        </row>
        <row r="6">
          <cell r="A6" t="str">
            <v>182312</v>
          </cell>
          <cell r="B6" t="str">
            <v>Reg Asset AFUDC Equity-SIT</v>
          </cell>
          <cell r="C6">
            <v>3007902</v>
          </cell>
          <cell r="D6">
            <v>1296851</v>
          </cell>
          <cell r="E6">
            <v>3855224.66</v>
          </cell>
          <cell r="F6">
            <v>210380</v>
          </cell>
          <cell r="G6">
            <v>8370357.6600000001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8370357.6600000001</v>
          </cell>
          <cell r="P6">
            <v>0</v>
          </cell>
          <cell r="Q6">
            <v>0</v>
          </cell>
          <cell r="R6">
            <v>3</v>
          </cell>
        </row>
        <row r="7">
          <cell r="A7" t="str">
            <v>190100</v>
          </cell>
          <cell r="B7" t="str">
            <v>Dfd FIT - Net Operating Loss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575803.19999999995</v>
          </cell>
          <cell r="N7">
            <v>575803.19999999995</v>
          </cell>
          <cell r="O7">
            <v>575803.19999999995</v>
          </cell>
          <cell r="Q7">
            <v>0</v>
          </cell>
          <cell r="R7">
            <v>4</v>
          </cell>
        </row>
        <row r="8">
          <cell r="A8" t="str">
            <v>190200</v>
          </cell>
          <cell r="B8" t="str">
            <v>Dfd SIT - Net Operating Loss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0</v>
          </cell>
          <cell r="R8">
            <v>5</v>
          </cell>
        </row>
        <row r="9">
          <cell r="A9" t="str">
            <v>190410</v>
          </cell>
          <cell r="B9" t="str">
            <v>Dfd FIT - TU Principle</v>
          </cell>
          <cell r="C9">
            <v>13519672</v>
          </cell>
          <cell r="D9">
            <v>6454371.5999999996</v>
          </cell>
          <cell r="E9">
            <v>4370202</v>
          </cell>
          <cell r="F9">
            <v>3435205</v>
          </cell>
          <cell r="G9">
            <v>27779450.600000001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27779450.600000001</v>
          </cell>
          <cell r="Q9">
            <v>0</v>
          </cell>
          <cell r="R9">
            <v>6</v>
          </cell>
        </row>
        <row r="10">
          <cell r="A10" t="str">
            <v>190411</v>
          </cell>
          <cell r="B10" t="str">
            <v>Dfd FIT - TU Interest</v>
          </cell>
          <cell r="C10">
            <v>512109</v>
          </cell>
          <cell r="D10">
            <v>248296.63</v>
          </cell>
          <cell r="E10">
            <v>181897</v>
          </cell>
          <cell r="F10">
            <v>95186</v>
          </cell>
          <cell r="G10">
            <v>1037488.63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1037488.63</v>
          </cell>
          <cell r="Q10">
            <v>0</v>
          </cell>
          <cell r="R10">
            <v>7</v>
          </cell>
        </row>
        <row r="11">
          <cell r="A11" t="str">
            <v>190430</v>
          </cell>
          <cell r="B11" t="str">
            <v>Dfd FIT - Financial Derivative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9890714.5</v>
          </cell>
          <cell r="N11">
            <v>9890714.5</v>
          </cell>
          <cell r="O11">
            <v>9890714.5</v>
          </cell>
          <cell r="Q11">
            <v>0</v>
          </cell>
          <cell r="R11">
            <v>8</v>
          </cell>
        </row>
        <row r="12">
          <cell r="A12" t="str">
            <v>190440</v>
          </cell>
          <cell r="B12" t="str">
            <v>Dfd FIT - Pensions &amp; OPEB F158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10595380.5</v>
          </cell>
          <cell r="N12">
            <v>10595380.5</v>
          </cell>
          <cell r="O12">
            <v>10595380.5</v>
          </cell>
          <cell r="Q12">
            <v>0</v>
          </cell>
          <cell r="R12">
            <v>9</v>
          </cell>
        </row>
        <row r="13">
          <cell r="A13" t="str">
            <v>190460</v>
          </cell>
          <cell r="B13" t="str">
            <v>Dfd FIT - Postretirement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8053796</v>
          </cell>
          <cell r="N13">
            <v>8053796</v>
          </cell>
          <cell r="O13">
            <v>8053796</v>
          </cell>
          <cell r="Q13">
            <v>0</v>
          </cell>
          <cell r="R13">
            <v>10</v>
          </cell>
        </row>
        <row r="14">
          <cell r="A14" t="str">
            <v>190465</v>
          </cell>
          <cell r="B14" t="str">
            <v>Dfd FIT - Accrued Compensation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10681689</v>
          </cell>
          <cell r="N14">
            <v>10681689</v>
          </cell>
          <cell r="O14">
            <v>10681689</v>
          </cell>
          <cell r="Q14">
            <v>0</v>
          </cell>
          <cell r="R14">
            <v>11</v>
          </cell>
        </row>
        <row r="15">
          <cell r="A15" t="str">
            <v>190490</v>
          </cell>
          <cell r="B15" t="str">
            <v>Dfd FIT - Other</v>
          </cell>
          <cell r="C15">
            <v>5038328</v>
          </cell>
          <cell r="D15">
            <v>1032178</v>
          </cell>
          <cell r="E15">
            <v>2004823</v>
          </cell>
          <cell r="F15">
            <v>38794</v>
          </cell>
          <cell r="G15">
            <v>8114123</v>
          </cell>
          <cell r="H15">
            <v>10</v>
          </cell>
          <cell r="I15">
            <v>-104550</v>
          </cell>
          <cell r="J15">
            <v>0</v>
          </cell>
          <cell r="K15">
            <v>2394</v>
          </cell>
          <cell r="L15">
            <v>0</v>
          </cell>
          <cell r="M15">
            <v>2401372</v>
          </cell>
          <cell r="N15">
            <v>2299226</v>
          </cell>
          <cell r="O15">
            <v>10413349</v>
          </cell>
          <cell r="Q15">
            <v>2404</v>
          </cell>
          <cell r="R15">
            <v>12</v>
          </cell>
        </row>
        <row r="16">
          <cell r="A16" t="str">
            <v>190495</v>
          </cell>
          <cell r="B16" t="str">
            <v>Dfd FIT - Fed Benefit SIT</v>
          </cell>
          <cell r="C16">
            <v>3623731</v>
          </cell>
          <cell r="D16">
            <v>1144861</v>
          </cell>
          <cell r="E16">
            <v>1565114</v>
          </cell>
          <cell r="F16">
            <v>255527</v>
          </cell>
          <cell r="G16">
            <v>6589233</v>
          </cell>
          <cell r="H16">
            <v>-116389.23</v>
          </cell>
          <cell r="I16">
            <v>-68768.02</v>
          </cell>
          <cell r="J16">
            <v>0</v>
          </cell>
          <cell r="K16">
            <v>-405679.43</v>
          </cell>
          <cell r="L16">
            <v>0</v>
          </cell>
          <cell r="M16">
            <v>-15542114</v>
          </cell>
          <cell r="N16">
            <v>-16132950.68</v>
          </cell>
          <cell r="O16">
            <v>-9543717.6799999997</v>
          </cell>
          <cell r="Q16">
            <v>-522068.66</v>
          </cell>
          <cell r="R16">
            <v>13</v>
          </cell>
        </row>
        <row r="17">
          <cell r="A17" t="str">
            <v>190610</v>
          </cell>
          <cell r="B17" t="str">
            <v>Dfd SIT - TU Principle</v>
          </cell>
          <cell r="C17">
            <v>1506478</v>
          </cell>
          <cell r="D17">
            <v>719201</v>
          </cell>
          <cell r="E17">
            <v>810960</v>
          </cell>
          <cell r="F17">
            <v>446576</v>
          </cell>
          <cell r="G17">
            <v>3483215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3483215</v>
          </cell>
          <cell r="Q17">
            <v>0</v>
          </cell>
          <cell r="R17">
            <v>14</v>
          </cell>
        </row>
        <row r="18">
          <cell r="A18" t="str">
            <v>190611</v>
          </cell>
          <cell r="B18" t="str">
            <v>Dfd SIT - TU Interest</v>
          </cell>
          <cell r="C18">
            <v>57064</v>
          </cell>
          <cell r="D18">
            <v>27667</v>
          </cell>
          <cell r="E18">
            <v>33754</v>
          </cell>
          <cell r="F18">
            <v>12374</v>
          </cell>
          <cell r="G18">
            <v>130859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130859</v>
          </cell>
          <cell r="Q18">
            <v>0</v>
          </cell>
          <cell r="R18">
            <v>15</v>
          </cell>
        </row>
        <row r="19">
          <cell r="A19" t="str">
            <v>190630</v>
          </cell>
          <cell r="B19" t="str">
            <v>Dfd SIT - Financial Derivative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1175273.27</v>
          </cell>
          <cell r="N19">
            <v>1175273.27</v>
          </cell>
          <cell r="O19">
            <v>1175273.27</v>
          </cell>
          <cell r="Q19">
            <v>0</v>
          </cell>
          <cell r="R19">
            <v>16</v>
          </cell>
        </row>
        <row r="20">
          <cell r="A20" t="str">
            <v>190640</v>
          </cell>
          <cell r="B20" t="str">
            <v>Dfd SIT - Pensions &amp; OPEB F158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296390.21000000002</v>
          </cell>
          <cell r="N20">
            <v>296390.21000000002</v>
          </cell>
          <cell r="O20">
            <v>296390.21000000002</v>
          </cell>
          <cell r="Q20">
            <v>0</v>
          </cell>
          <cell r="R20">
            <v>17</v>
          </cell>
        </row>
        <row r="21">
          <cell r="A21" t="str">
            <v>190660</v>
          </cell>
          <cell r="B21" t="str">
            <v>Dfd SIT - Postretirement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98462</v>
          </cell>
          <cell r="N21">
            <v>98462</v>
          </cell>
          <cell r="O21">
            <v>98462</v>
          </cell>
          <cell r="Q21">
            <v>0</v>
          </cell>
          <cell r="R21">
            <v>18</v>
          </cell>
        </row>
        <row r="22">
          <cell r="A22" t="str">
            <v>190665</v>
          </cell>
          <cell r="B22" t="str">
            <v>Dfd SIT - Accrued Compensation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-194545</v>
          </cell>
          <cell r="N22">
            <v>-194545</v>
          </cell>
          <cell r="O22">
            <v>-194545</v>
          </cell>
          <cell r="Q22">
            <v>0</v>
          </cell>
          <cell r="R22">
            <v>19</v>
          </cell>
        </row>
        <row r="23">
          <cell r="A23" t="str">
            <v>190690</v>
          </cell>
          <cell r="B23" t="str">
            <v>Dfd SIT - Other</v>
          </cell>
          <cell r="C23">
            <v>594272</v>
          </cell>
          <cell r="D23">
            <v>145727.99</v>
          </cell>
          <cell r="E23">
            <v>147866</v>
          </cell>
          <cell r="F23">
            <v>-13351</v>
          </cell>
          <cell r="G23">
            <v>874514.99</v>
          </cell>
          <cell r="H23">
            <v>115</v>
          </cell>
          <cell r="I23">
            <v>-11735</v>
          </cell>
          <cell r="J23">
            <v>0</v>
          </cell>
          <cell r="K23">
            <v>191</v>
          </cell>
          <cell r="L23">
            <v>0</v>
          </cell>
          <cell r="M23">
            <v>-483990.74</v>
          </cell>
          <cell r="N23">
            <v>-495419.74</v>
          </cell>
          <cell r="O23">
            <v>379095.25</v>
          </cell>
          <cell r="Q23">
            <v>306</v>
          </cell>
          <cell r="R23">
            <v>20</v>
          </cell>
        </row>
        <row r="24">
          <cell r="A24" t="str">
            <v>236400</v>
          </cell>
          <cell r="B24" t="str">
            <v>Accrued Income Tax - Federal</v>
          </cell>
          <cell r="C24">
            <v>-9125136.6699999999</v>
          </cell>
          <cell r="D24">
            <v>-4502667.25</v>
          </cell>
          <cell r="E24">
            <v>-2721390.85</v>
          </cell>
          <cell r="F24">
            <v>-1787755.89</v>
          </cell>
          <cell r="G24">
            <v>-18136950.66</v>
          </cell>
          <cell r="H24">
            <v>1927135.48</v>
          </cell>
          <cell r="I24">
            <v>1904259.55</v>
          </cell>
          <cell r="J24">
            <v>0</v>
          </cell>
          <cell r="K24">
            <v>6965334.1500000004</v>
          </cell>
          <cell r="L24">
            <v>0</v>
          </cell>
          <cell r="M24">
            <v>25186607.350000001</v>
          </cell>
          <cell r="N24">
            <v>35983336.530000001</v>
          </cell>
          <cell r="O24">
            <v>17846385.870000001</v>
          </cell>
          <cell r="Q24">
            <v>8892469.6300000008</v>
          </cell>
          <cell r="R24">
            <v>21</v>
          </cell>
        </row>
        <row r="25">
          <cell r="A25" t="str">
            <v>236600</v>
          </cell>
          <cell r="B25" t="str">
            <v>Accrued Income Tax - State</v>
          </cell>
          <cell r="C25">
            <v>-10353516.51</v>
          </cell>
          <cell r="D25">
            <v>-4859632.93</v>
          </cell>
          <cell r="E25">
            <v>-4468001.04</v>
          </cell>
          <cell r="F25">
            <v>-730076.95</v>
          </cell>
          <cell r="G25">
            <v>-20411227.43</v>
          </cell>
          <cell r="H25">
            <v>332539.65999999997</v>
          </cell>
          <cell r="I25">
            <v>196478.62</v>
          </cell>
          <cell r="J25">
            <v>0</v>
          </cell>
          <cell r="K25">
            <v>1159083.3799999999</v>
          </cell>
          <cell r="L25">
            <v>0</v>
          </cell>
          <cell r="M25">
            <v>46405995.520000003</v>
          </cell>
          <cell r="N25">
            <v>48094097.18</v>
          </cell>
          <cell r="O25">
            <v>27682869.75</v>
          </cell>
          <cell r="Q25">
            <v>1491623.0399999998</v>
          </cell>
          <cell r="R25">
            <v>22</v>
          </cell>
        </row>
        <row r="26">
          <cell r="A26" t="str">
            <v>282410</v>
          </cell>
          <cell r="B26" t="str">
            <v>Dfd FIT - ADIT Reg Asset</v>
          </cell>
          <cell r="C26">
            <v>-3476195</v>
          </cell>
          <cell r="D26">
            <v>-12013947</v>
          </cell>
          <cell r="E26">
            <v>0</v>
          </cell>
          <cell r="F26">
            <v>0</v>
          </cell>
          <cell r="G26">
            <v>-15490142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-15490142</v>
          </cell>
          <cell r="Q26">
            <v>0</v>
          </cell>
          <cell r="R26">
            <v>23</v>
          </cell>
        </row>
        <row r="27">
          <cell r="A27" t="str">
            <v>282420</v>
          </cell>
          <cell r="B27" t="str">
            <v>Dfd FIT - Property Related</v>
          </cell>
          <cell r="C27">
            <v>-107287073</v>
          </cell>
          <cell r="D27">
            <v>-101345623</v>
          </cell>
          <cell r="E27">
            <v>-79614422</v>
          </cell>
          <cell r="F27">
            <v>-1800634</v>
          </cell>
          <cell r="G27">
            <v>-290047752</v>
          </cell>
          <cell r="H27">
            <v>0</v>
          </cell>
          <cell r="I27">
            <v>-2542181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-2542181</v>
          </cell>
          <cell r="O27">
            <v>-292589933</v>
          </cell>
          <cell r="Q27">
            <v>0</v>
          </cell>
          <cell r="R27">
            <v>24</v>
          </cell>
        </row>
        <row r="28">
          <cell r="A28" t="str">
            <v>282425</v>
          </cell>
          <cell r="B28" t="str">
            <v>Dfd FIT - AFUDC Equity (Basis)</v>
          </cell>
          <cell r="C28">
            <v>-13636757</v>
          </cell>
          <cell r="D28">
            <v>-5879463</v>
          </cell>
          <cell r="E28">
            <v>-9935965</v>
          </cell>
          <cell r="F28">
            <v>-806497</v>
          </cell>
          <cell r="G28">
            <v>-30258682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-30258682</v>
          </cell>
          <cell r="Q28">
            <v>0</v>
          </cell>
          <cell r="R28">
            <v>25</v>
          </cell>
        </row>
        <row r="29">
          <cell r="A29" t="str">
            <v>282610</v>
          </cell>
          <cell r="B29" t="str">
            <v>Dfd SIT - ADIT Reg Asset</v>
          </cell>
          <cell r="C29">
            <v>-79035</v>
          </cell>
          <cell r="D29">
            <v>42936</v>
          </cell>
          <cell r="E29">
            <v>0</v>
          </cell>
          <cell r="F29">
            <v>0</v>
          </cell>
          <cell r="G29">
            <v>-36099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-36099</v>
          </cell>
          <cell r="Q29">
            <v>0</v>
          </cell>
          <cell r="R29">
            <v>26</v>
          </cell>
        </row>
        <row r="30">
          <cell r="A30" t="str">
            <v>282620</v>
          </cell>
          <cell r="B30" t="str">
            <v>Dfd SIT - Property Related</v>
          </cell>
          <cell r="C30">
            <v>-11617655</v>
          </cell>
          <cell r="D30">
            <v>-10514043</v>
          </cell>
          <cell r="E30">
            <v>-12031227.970000001</v>
          </cell>
          <cell r="F30">
            <v>-224261</v>
          </cell>
          <cell r="G30">
            <v>-34387186.969999999</v>
          </cell>
          <cell r="H30">
            <v>0</v>
          </cell>
          <cell r="I30">
            <v>-283285</v>
          </cell>
          <cell r="J30">
            <v>0</v>
          </cell>
          <cell r="K30">
            <v>0</v>
          </cell>
          <cell r="L30">
            <v>0</v>
          </cell>
          <cell r="M30">
            <v>-4664527.55</v>
          </cell>
          <cell r="N30">
            <v>-4947812.55</v>
          </cell>
          <cell r="O30">
            <v>-39334999.519999996</v>
          </cell>
          <cell r="Q30">
            <v>0</v>
          </cell>
          <cell r="R30">
            <v>27</v>
          </cell>
        </row>
        <row r="31">
          <cell r="A31" t="str">
            <v>282625</v>
          </cell>
          <cell r="B31" t="str">
            <v>Dfd SIT - AFUDC Equity (Basis)</v>
          </cell>
          <cell r="C31">
            <v>-1519524</v>
          </cell>
          <cell r="D31">
            <v>-655140</v>
          </cell>
          <cell r="E31">
            <v>-1843590</v>
          </cell>
          <cell r="F31">
            <v>-104845</v>
          </cell>
          <cell r="G31">
            <v>-4123099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509195</v>
          </cell>
          <cell r="N31">
            <v>509195</v>
          </cell>
          <cell r="O31">
            <v>-3613904</v>
          </cell>
          <cell r="Q31">
            <v>0</v>
          </cell>
          <cell r="R31">
            <v>28</v>
          </cell>
        </row>
        <row r="32">
          <cell r="A32" t="str">
            <v>283410</v>
          </cell>
          <cell r="B32" t="str">
            <v>Dfd FIT - TU Principle</v>
          </cell>
          <cell r="C32">
            <v>-1386</v>
          </cell>
          <cell r="D32">
            <v>-1150757.06</v>
          </cell>
          <cell r="E32">
            <v>-1837448</v>
          </cell>
          <cell r="F32">
            <v>-517060</v>
          </cell>
          <cell r="G32">
            <v>-3506651.06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-3506651.06</v>
          </cell>
          <cell r="Q32">
            <v>0</v>
          </cell>
          <cell r="R32">
            <v>29</v>
          </cell>
        </row>
        <row r="33">
          <cell r="A33" t="str">
            <v>283411</v>
          </cell>
          <cell r="B33" t="str">
            <v>Dfd FIT - TU Interest</v>
          </cell>
          <cell r="C33">
            <v>-27</v>
          </cell>
          <cell r="D33">
            <v>-16137.63</v>
          </cell>
          <cell r="E33">
            <v>-20611</v>
          </cell>
          <cell r="F33">
            <v>-14891</v>
          </cell>
          <cell r="G33">
            <v>-51666.63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-51666.63</v>
          </cell>
          <cell r="Q33">
            <v>0</v>
          </cell>
          <cell r="R33">
            <v>30</v>
          </cell>
        </row>
        <row r="34">
          <cell r="A34" t="str">
            <v>283420</v>
          </cell>
          <cell r="B34" t="str">
            <v>Dfd FIT - Goodwill</v>
          </cell>
          <cell r="C34">
            <v>-40114269</v>
          </cell>
          <cell r="D34">
            <v>-13768695</v>
          </cell>
          <cell r="E34">
            <v>-37026735</v>
          </cell>
          <cell r="F34">
            <v>0</v>
          </cell>
          <cell r="G34">
            <v>-90909699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-90909699</v>
          </cell>
          <cell r="Q34">
            <v>0</v>
          </cell>
          <cell r="R34">
            <v>31</v>
          </cell>
        </row>
        <row r="35">
          <cell r="A35" t="str">
            <v>283430</v>
          </cell>
          <cell r="B35" t="str">
            <v>Dfd FIT - Financial Derivative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32</v>
          </cell>
        </row>
        <row r="36">
          <cell r="A36" t="str">
            <v>283435</v>
          </cell>
          <cell r="B36" t="str">
            <v>Dfd FIT - Pensions &amp; OPEB F158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-9907669.3399999999</v>
          </cell>
          <cell r="N36">
            <v>-9907669.3399999999</v>
          </cell>
          <cell r="O36">
            <v>-9907669.3399999999</v>
          </cell>
          <cell r="Q36">
            <v>0</v>
          </cell>
          <cell r="R36">
            <v>33</v>
          </cell>
        </row>
        <row r="37">
          <cell r="A37" t="str">
            <v>283440</v>
          </cell>
          <cell r="B37" t="str">
            <v>Dfd FIT - Startup Costs &amp; Debt</v>
          </cell>
          <cell r="C37">
            <v>0</v>
          </cell>
          <cell r="D37">
            <v>0</v>
          </cell>
          <cell r="E37">
            <v>0</v>
          </cell>
          <cell r="F37">
            <v>-3193927.51</v>
          </cell>
          <cell r="G37">
            <v>-3193927.51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-3193927.51</v>
          </cell>
          <cell r="Q37">
            <v>0</v>
          </cell>
          <cell r="R37">
            <v>34</v>
          </cell>
        </row>
        <row r="38">
          <cell r="A38" t="str">
            <v>283441</v>
          </cell>
          <cell r="B38" t="str">
            <v>Dfd FIT - KETA Costs &amp; Debt</v>
          </cell>
          <cell r="C38">
            <v>0</v>
          </cell>
          <cell r="D38">
            <v>0</v>
          </cell>
          <cell r="E38">
            <v>0</v>
          </cell>
          <cell r="F38">
            <v>-634808.27</v>
          </cell>
          <cell r="G38">
            <v>-634808.27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-634808.27</v>
          </cell>
          <cell r="Q38">
            <v>0</v>
          </cell>
          <cell r="R38">
            <v>35</v>
          </cell>
        </row>
        <row r="39">
          <cell r="A39" t="str">
            <v>283442</v>
          </cell>
          <cell r="B39" t="str">
            <v>Dfd FIT - V Plan Costs &amp; Debt</v>
          </cell>
          <cell r="C39">
            <v>0</v>
          </cell>
          <cell r="D39">
            <v>0</v>
          </cell>
          <cell r="E39">
            <v>0</v>
          </cell>
          <cell r="F39">
            <v>-1112110.4099999999</v>
          </cell>
          <cell r="G39">
            <v>-1112110.4099999999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-1112110.4099999999</v>
          </cell>
          <cell r="Q39">
            <v>0</v>
          </cell>
          <cell r="R39">
            <v>36</v>
          </cell>
        </row>
        <row r="40">
          <cell r="A40" t="str">
            <v>283460</v>
          </cell>
          <cell r="B40" t="str">
            <v>Dfd FIT - TU Prin - Ironwood</v>
          </cell>
          <cell r="C40">
            <v>0</v>
          </cell>
          <cell r="D40">
            <v>0</v>
          </cell>
          <cell r="E40">
            <v>0</v>
          </cell>
          <cell r="F40">
            <v>-31571</v>
          </cell>
          <cell r="G40">
            <v>-31571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-31571</v>
          </cell>
          <cell r="Q40">
            <v>0</v>
          </cell>
          <cell r="R40">
            <v>37</v>
          </cell>
        </row>
        <row r="41">
          <cell r="A41" t="str">
            <v>283461</v>
          </cell>
          <cell r="B41" t="str">
            <v>Dfd FIT - TU Int - Ironwood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38</v>
          </cell>
        </row>
        <row r="42">
          <cell r="A42" t="str">
            <v>283480</v>
          </cell>
          <cell r="B42" t="str">
            <v>Dfd FIT - AFUDC Equity (G-U)</v>
          </cell>
          <cell r="C42">
            <v>-8161072</v>
          </cell>
          <cell r="D42">
            <v>-3518633</v>
          </cell>
          <cell r="E42">
            <v>-6335652</v>
          </cell>
          <cell r="F42">
            <v>-490723</v>
          </cell>
          <cell r="G42">
            <v>-18506080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-18506080</v>
          </cell>
          <cell r="Q42">
            <v>0</v>
          </cell>
          <cell r="R42">
            <v>39</v>
          </cell>
        </row>
        <row r="43">
          <cell r="A43" t="str">
            <v>283485</v>
          </cell>
          <cell r="B43" t="str">
            <v>Dfd FIT - Rate Change RA (G-U)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40</v>
          </cell>
        </row>
        <row r="44">
          <cell r="A44" t="str">
            <v>283490</v>
          </cell>
          <cell r="B44" t="str">
            <v>Dfd FIT - Other</v>
          </cell>
          <cell r="C44">
            <v>-662894</v>
          </cell>
          <cell r="D44">
            <v>-11552148</v>
          </cell>
          <cell r="E44">
            <v>-51030</v>
          </cell>
          <cell r="F44">
            <v>-4241</v>
          </cell>
          <cell r="G44">
            <v>-12270313</v>
          </cell>
          <cell r="H44">
            <v>0</v>
          </cell>
          <cell r="I44">
            <v>0</v>
          </cell>
          <cell r="J44">
            <v>0</v>
          </cell>
          <cell r="K44">
            <v>-1847</v>
          </cell>
          <cell r="L44">
            <v>0</v>
          </cell>
          <cell r="M44">
            <v>-987686.83</v>
          </cell>
          <cell r="N44">
            <v>-989533.83</v>
          </cell>
          <cell r="O44">
            <v>-13259846.83</v>
          </cell>
          <cell r="Q44">
            <v>-1847</v>
          </cell>
          <cell r="R44">
            <v>41</v>
          </cell>
        </row>
        <row r="45">
          <cell r="A45" t="str">
            <v>283610</v>
          </cell>
          <cell r="B45" t="str">
            <v>Dfd SIT - TU Principle</v>
          </cell>
          <cell r="C45">
            <v>-154</v>
          </cell>
          <cell r="D45">
            <v>-128227</v>
          </cell>
          <cell r="E45">
            <v>-340967</v>
          </cell>
          <cell r="F45">
            <v>-67218</v>
          </cell>
          <cell r="G45">
            <v>-536566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-536566</v>
          </cell>
          <cell r="Q45">
            <v>0</v>
          </cell>
          <cell r="R45">
            <v>42</v>
          </cell>
        </row>
        <row r="46">
          <cell r="A46" t="str">
            <v>283611</v>
          </cell>
          <cell r="B46" t="str">
            <v>Dfd SIT - TU Interest</v>
          </cell>
          <cell r="C46">
            <v>-3</v>
          </cell>
          <cell r="D46">
            <v>-1798</v>
          </cell>
          <cell r="E46">
            <v>-3825</v>
          </cell>
          <cell r="F46">
            <v>-1936</v>
          </cell>
          <cell r="G46">
            <v>-7562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-7562</v>
          </cell>
          <cell r="Q46">
            <v>0</v>
          </cell>
          <cell r="R46">
            <v>43</v>
          </cell>
        </row>
        <row r="47">
          <cell r="A47" t="str">
            <v>283620</v>
          </cell>
          <cell r="B47" t="str">
            <v>Dfd SIT - Goodwill</v>
          </cell>
          <cell r="C47">
            <v>-4482629</v>
          </cell>
          <cell r="D47">
            <v>-1534226</v>
          </cell>
          <cell r="E47">
            <v>-6765517.7999999998</v>
          </cell>
          <cell r="F47">
            <v>0</v>
          </cell>
          <cell r="G47">
            <v>-12782372.800000001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-12782372.800000001</v>
          </cell>
          <cell r="Q47">
            <v>0</v>
          </cell>
          <cell r="R47">
            <v>44</v>
          </cell>
        </row>
        <row r="48">
          <cell r="A48" t="str">
            <v>283630</v>
          </cell>
          <cell r="B48" t="str">
            <v>Dfd SIT - Financial Derivative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45</v>
          </cell>
        </row>
        <row r="49">
          <cell r="A49" t="str">
            <v>283635</v>
          </cell>
          <cell r="B49" t="str">
            <v>Dfd SIT - Pensions &amp; OPEB F158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-296390.21000000002</v>
          </cell>
          <cell r="N49">
            <v>-296390.21000000002</v>
          </cell>
          <cell r="O49">
            <v>-296390.21000000002</v>
          </cell>
          <cell r="Q49">
            <v>0</v>
          </cell>
          <cell r="R49">
            <v>46</v>
          </cell>
        </row>
        <row r="50">
          <cell r="A50" t="str">
            <v>283640</v>
          </cell>
          <cell r="B50" t="str">
            <v>Dfd SIT - Startup Costs &amp; Debt</v>
          </cell>
          <cell r="C50">
            <v>0</v>
          </cell>
          <cell r="D50">
            <v>0</v>
          </cell>
          <cell r="E50">
            <v>0</v>
          </cell>
          <cell r="F50">
            <v>-415210.58</v>
          </cell>
          <cell r="G50">
            <v>-415210.58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-415210.58</v>
          </cell>
          <cell r="Q50">
            <v>0</v>
          </cell>
          <cell r="R50">
            <v>47</v>
          </cell>
        </row>
        <row r="51">
          <cell r="A51" t="str">
            <v>283641</v>
          </cell>
          <cell r="B51" t="str">
            <v>Dfd SIT - KETA Costs &amp; Debt</v>
          </cell>
          <cell r="C51">
            <v>0</v>
          </cell>
          <cell r="D51">
            <v>0</v>
          </cell>
          <cell r="E51">
            <v>0</v>
          </cell>
          <cell r="F51">
            <v>-82525.08</v>
          </cell>
          <cell r="G51">
            <v>-82525.08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-82525.08</v>
          </cell>
          <cell r="Q51">
            <v>0</v>
          </cell>
          <cell r="R51">
            <v>48</v>
          </cell>
        </row>
        <row r="52">
          <cell r="A52" t="str">
            <v>283642</v>
          </cell>
          <cell r="B52" t="str">
            <v>Dfd SIT - V Plan Costs &amp; Debt</v>
          </cell>
          <cell r="C52">
            <v>0</v>
          </cell>
          <cell r="D52">
            <v>0</v>
          </cell>
          <cell r="E52">
            <v>0</v>
          </cell>
          <cell r="F52">
            <v>-144574.35</v>
          </cell>
          <cell r="G52">
            <v>-144574.35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-144574.35</v>
          </cell>
          <cell r="Q52">
            <v>0</v>
          </cell>
          <cell r="R52">
            <v>49</v>
          </cell>
        </row>
        <row r="53">
          <cell r="A53" t="str">
            <v>283660</v>
          </cell>
          <cell r="B53" t="str">
            <v>Dfd SIT - TU Prin - Ironwood</v>
          </cell>
          <cell r="C53">
            <v>0</v>
          </cell>
          <cell r="D53">
            <v>0</v>
          </cell>
          <cell r="E53">
            <v>0</v>
          </cell>
          <cell r="F53">
            <v>-4104</v>
          </cell>
          <cell r="G53">
            <v>-4104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-4104</v>
          </cell>
          <cell r="Q53">
            <v>0</v>
          </cell>
          <cell r="R53">
            <v>50</v>
          </cell>
        </row>
        <row r="54">
          <cell r="A54" t="str">
            <v>283661</v>
          </cell>
          <cell r="B54" t="str">
            <v>Dfd SIT - TU Int - Ironwood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0</v>
          </cell>
          <cell r="R54">
            <v>51</v>
          </cell>
        </row>
        <row r="55">
          <cell r="A55" t="str">
            <v>283680</v>
          </cell>
          <cell r="B55" t="str">
            <v>Dfd SIT - AFUDC Equity (G-U)</v>
          </cell>
          <cell r="C55">
            <v>-1488378</v>
          </cell>
          <cell r="D55">
            <v>-641711</v>
          </cell>
          <cell r="E55">
            <v>-2011635</v>
          </cell>
          <cell r="F55">
            <v>-105535</v>
          </cell>
          <cell r="G55">
            <v>-4247259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-4247259</v>
          </cell>
          <cell r="Q55">
            <v>0</v>
          </cell>
          <cell r="R55">
            <v>52</v>
          </cell>
        </row>
        <row r="56">
          <cell r="A56" t="str">
            <v>283685</v>
          </cell>
          <cell r="B56" t="str">
            <v>Dfd SIT - Rate Change RA (G-U)</v>
          </cell>
          <cell r="C56">
            <v>-1841545.83</v>
          </cell>
          <cell r="D56">
            <v>-1608603.99</v>
          </cell>
          <cell r="E56">
            <v>0</v>
          </cell>
          <cell r="F56">
            <v>0</v>
          </cell>
          <cell r="G56">
            <v>-3450149.8200000003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-3450149.8200000003</v>
          </cell>
          <cell r="Q56">
            <v>0</v>
          </cell>
          <cell r="R56">
            <v>53</v>
          </cell>
        </row>
        <row r="57">
          <cell r="A57" t="str">
            <v>283690</v>
          </cell>
          <cell r="B57" t="str">
            <v>Dfd SIT - Other</v>
          </cell>
          <cell r="C57">
            <v>-13980</v>
          </cell>
          <cell r="D57">
            <v>-1208005.01</v>
          </cell>
          <cell r="E57">
            <v>-72049.850000000006</v>
          </cell>
          <cell r="F57">
            <v>9603.0300000000007</v>
          </cell>
          <cell r="G57">
            <v>-1284431.83</v>
          </cell>
          <cell r="H57">
            <v>12</v>
          </cell>
          <cell r="I57">
            <v>-43766</v>
          </cell>
          <cell r="J57">
            <v>0</v>
          </cell>
          <cell r="K57">
            <v>-240</v>
          </cell>
          <cell r="L57">
            <v>0</v>
          </cell>
          <cell r="M57">
            <v>10592158.02</v>
          </cell>
          <cell r="N57">
            <v>10548164.02</v>
          </cell>
          <cell r="O57">
            <v>9263732.1899999995</v>
          </cell>
          <cell r="Q57">
            <v>-228</v>
          </cell>
          <cell r="R57">
            <v>54</v>
          </cell>
        </row>
        <row r="58">
          <cell r="A58" t="str">
            <v>409101</v>
          </cell>
          <cell r="B58" t="str">
            <v>Prov-Fed Inc Tax</v>
          </cell>
          <cell r="C58">
            <v>25263913.93</v>
          </cell>
          <cell r="D58">
            <v>21415667.25</v>
          </cell>
          <cell r="E58">
            <v>19879625.280000001</v>
          </cell>
          <cell r="F58">
            <v>7390345.0300000003</v>
          </cell>
          <cell r="G58">
            <v>73949551.489999995</v>
          </cell>
          <cell r="H58">
            <v>-1660</v>
          </cell>
          <cell r="I58">
            <v>-495187.3</v>
          </cell>
          <cell r="J58">
            <v>0</v>
          </cell>
          <cell r="K58">
            <v>-1875719</v>
          </cell>
          <cell r="L58">
            <v>0</v>
          </cell>
          <cell r="M58">
            <v>-32625919.050000001</v>
          </cell>
          <cell r="N58">
            <v>-34998485.350000001</v>
          </cell>
          <cell r="O58">
            <v>38951066.139999993</v>
          </cell>
          <cell r="Q58">
            <v>-1877379</v>
          </cell>
          <cell r="R58">
            <v>55</v>
          </cell>
        </row>
        <row r="59">
          <cell r="A59" t="str">
            <v>409151</v>
          </cell>
          <cell r="B59" t="str">
            <v>Prov-FIT METOP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56</v>
          </cell>
        </row>
        <row r="60">
          <cell r="A60" t="str">
            <v>409189</v>
          </cell>
          <cell r="B60" t="str">
            <v>Prov - Current SIT</v>
          </cell>
          <cell r="C60">
            <v>2317419.17</v>
          </cell>
          <cell r="D60">
            <v>2321019.21</v>
          </cell>
          <cell r="E60">
            <v>2976951</v>
          </cell>
          <cell r="F60">
            <v>837051.42</v>
          </cell>
          <cell r="G60">
            <v>8452440.8000000007</v>
          </cell>
          <cell r="H60">
            <v>-71</v>
          </cell>
          <cell r="I60">
            <v>-55244</v>
          </cell>
          <cell r="J60">
            <v>0</v>
          </cell>
          <cell r="K60">
            <v>-208909</v>
          </cell>
          <cell r="L60">
            <v>0</v>
          </cell>
          <cell r="M60">
            <v>-6249879</v>
          </cell>
          <cell r="N60">
            <v>-6514103</v>
          </cell>
          <cell r="O60">
            <v>1938337.8000000007</v>
          </cell>
          <cell r="Q60">
            <v>-208980</v>
          </cell>
          <cell r="R60">
            <v>57</v>
          </cell>
        </row>
        <row r="61">
          <cell r="A61" t="str">
            <v>410103</v>
          </cell>
          <cell r="B61" t="str">
            <v>Provis for Dfd FIT Other</v>
          </cell>
          <cell r="C61">
            <v>33999129.270000003</v>
          </cell>
          <cell r="D61">
            <v>25656775.18</v>
          </cell>
          <cell r="E61">
            <v>44538401.420000002</v>
          </cell>
          <cell r="F61">
            <v>3714385.62</v>
          </cell>
          <cell r="G61">
            <v>107908691.49000001</v>
          </cell>
          <cell r="H61">
            <v>1021</v>
          </cell>
          <cell r="I61">
            <v>727084.3</v>
          </cell>
          <cell r="J61">
            <v>27702.92</v>
          </cell>
          <cell r="K61">
            <v>920</v>
          </cell>
          <cell r="L61">
            <v>0</v>
          </cell>
          <cell r="M61">
            <v>-4235633.88</v>
          </cell>
          <cell r="N61">
            <v>-3478905.6599999997</v>
          </cell>
          <cell r="O61">
            <v>104429785.83000001</v>
          </cell>
          <cell r="Q61">
            <v>1941</v>
          </cell>
          <cell r="R61">
            <v>58</v>
          </cell>
        </row>
        <row r="62">
          <cell r="A62" t="str">
            <v>410151</v>
          </cell>
          <cell r="B62" t="str">
            <v>Prov Dfd FIT METOP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59</v>
          </cell>
        </row>
        <row r="63">
          <cell r="A63" t="str">
            <v>410152</v>
          </cell>
          <cell r="B63" t="str">
            <v>Prov Dfd FIT ITCGP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60</v>
          </cell>
        </row>
        <row r="64">
          <cell r="A64" t="str">
            <v>410189</v>
          </cell>
          <cell r="B64" t="str">
            <v>Prov - Dfd SIT Other</v>
          </cell>
          <cell r="C64">
            <v>2087532</v>
          </cell>
          <cell r="D64">
            <v>2062581</v>
          </cell>
          <cell r="E64">
            <v>5969602</v>
          </cell>
          <cell r="F64">
            <v>236038.58</v>
          </cell>
          <cell r="G64">
            <v>10355753.58</v>
          </cell>
          <cell r="H64">
            <v>-12</v>
          </cell>
          <cell r="I64">
            <v>124882</v>
          </cell>
          <cell r="J64">
            <v>0</v>
          </cell>
          <cell r="K64">
            <v>212</v>
          </cell>
          <cell r="L64">
            <v>0</v>
          </cell>
          <cell r="M64">
            <v>-6092061</v>
          </cell>
          <cell r="N64">
            <v>-5966979</v>
          </cell>
          <cell r="O64">
            <v>4388774.58</v>
          </cell>
          <cell r="Q64">
            <v>200</v>
          </cell>
          <cell r="R64">
            <v>61</v>
          </cell>
        </row>
        <row r="65">
          <cell r="A65" t="str">
            <v>410201</v>
          </cell>
          <cell r="B65" t="str">
            <v>PRov Deferred FIT OID</v>
          </cell>
          <cell r="C65">
            <v>-851573</v>
          </cell>
          <cell r="D65">
            <v>-614670</v>
          </cell>
          <cell r="E65">
            <v>-4253925</v>
          </cell>
          <cell r="F65">
            <v>-1049784.6499999999</v>
          </cell>
          <cell r="G65">
            <v>-6769952.6500000004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-6769952.6500000004</v>
          </cell>
          <cell r="Q65">
            <v>0</v>
          </cell>
          <cell r="R65">
            <v>62</v>
          </cell>
        </row>
        <row r="66">
          <cell r="A66" t="str">
            <v>410289</v>
          </cell>
          <cell r="B66" t="str">
            <v>Prov - SIT OID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63</v>
          </cell>
        </row>
        <row r="67">
          <cell r="A67" t="str">
            <v>411101</v>
          </cell>
          <cell r="B67" t="str">
            <v>Prov Def FIT -credit</v>
          </cell>
          <cell r="C67">
            <v>-17907886.199999999</v>
          </cell>
          <cell r="D67">
            <v>-9232996.4199999999</v>
          </cell>
          <cell r="E67">
            <v>-11513695.699999999</v>
          </cell>
          <cell r="F67">
            <v>-598232</v>
          </cell>
          <cell r="G67">
            <v>-39252810.319999993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62515.93</v>
          </cell>
          <cell r="N67">
            <v>62515.93</v>
          </cell>
          <cell r="O67">
            <v>-39190294.389999993</v>
          </cell>
          <cell r="Q67">
            <v>0</v>
          </cell>
          <cell r="R67">
            <v>64</v>
          </cell>
        </row>
        <row r="68">
          <cell r="A68" t="str">
            <v>411111</v>
          </cell>
          <cell r="B68" t="str">
            <v>Prov for DFIT-TU Revenue</v>
          </cell>
          <cell r="C68">
            <v>5661427</v>
          </cell>
          <cell r="D68">
            <v>1939747.99</v>
          </cell>
          <cell r="E68">
            <v>-404305</v>
          </cell>
          <cell r="F68">
            <v>-2251753</v>
          </cell>
          <cell r="G68">
            <v>4945116.99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4945116.99</v>
          </cell>
          <cell r="Q68">
            <v>0</v>
          </cell>
          <cell r="R68">
            <v>65</v>
          </cell>
        </row>
        <row r="69">
          <cell r="A69" t="str">
            <v>411112</v>
          </cell>
          <cell r="B69" t="str">
            <v>Prov for DFIT-Int TU Revenue</v>
          </cell>
          <cell r="C69">
            <v>134710</v>
          </cell>
          <cell r="D69">
            <v>-13719</v>
          </cell>
          <cell r="E69">
            <v>-41064</v>
          </cell>
          <cell r="F69">
            <v>-59715</v>
          </cell>
          <cell r="G69">
            <v>20212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20212</v>
          </cell>
          <cell r="Q69">
            <v>0</v>
          </cell>
          <cell r="R69">
            <v>66</v>
          </cell>
        </row>
        <row r="70">
          <cell r="A70" t="str">
            <v>411113</v>
          </cell>
          <cell r="B70" t="str">
            <v>Prov for DSIT-TU Revenue</v>
          </cell>
          <cell r="C70">
            <v>630958.96</v>
          </cell>
          <cell r="D70">
            <v>216339.19</v>
          </cell>
          <cell r="E70">
            <v>-79490</v>
          </cell>
          <cell r="F70">
            <v>-292727</v>
          </cell>
          <cell r="G70">
            <v>475081.14999999991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475081.14999999991</v>
          </cell>
          <cell r="Q70">
            <v>0</v>
          </cell>
          <cell r="R70">
            <v>67</v>
          </cell>
        </row>
        <row r="71">
          <cell r="A71" t="str">
            <v>411114</v>
          </cell>
          <cell r="B71" t="str">
            <v>Prov for DSIT-Int TU Revenue</v>
          </cell>
          <cell r="C71">
            <v>15011.87</v>
          </cell>
          <cell r="D71">
            <v>-1525.4</v>
          </cell>
          <cell r="E71">
            <v>-7873</v>
          </cell>
          <cell r="F71">
            <v>-7762</v>
          </cell>
          <cell r="G71">
            <v>-2148.5299999999988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-2148.5299999999988</v>
          </cell>
          <cell r="Q71">
            <v>0</v>
          </cell>
          <cell r="R71">
            <v>68</v>
          </cell>
        </row>
        <row r="72">
          <cell r="A72" t="str">
            <v>411189</v>
          </cell>
          <cell r="B72" t="str">
            <v>Prov - Dfd SIT CR</v>
          </cell>
          <cell r="C72">
            <v>-334084</v>
          </cell>
          <cell r="D72">
            <v>-54078</v>
          </cell>
          <cell r="E72">
            <v>-165382</v>
          </cell>
          <cell r="F72">
            <v>0</v>
          </cell>
          <cell r="G72">
            <v>-553544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-553544</v>
          </cell>
          <cell r="Q72">
            <v>0</v>
          </cell>
          <cell r="R72">
            <v>69</v>
          </cell>
        </row>
        <row r="73">
          <cell r="A73" t="str">
            <v>Recorded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 t="str">
            <v>Current</v>
          </cell>
          <cell r="B74" t="str">
            <v>Total of 409-Current Accounts</v>
          </cell>
          <cell r="C74">
            <v>27581333.100000001</v>
          </cell>
          <cell r="D74">
            <v>23736686.460000001</v>
          </cell>
          <cell r="E74">
            <v>22856576.280000001</v>
          </cell>
          <cell r="F74">
            <v>8227396.4500000002</v>
          </cell>
          <cell r="G74">
            <v>82401992.289999992</v>
          </cell>
          <cell r="H74">
            <v>-1731</v>
          </cell>
          <cell r="I74">
            <v>-550431.30000000005</v>
          </cell>
          <cell r="J74">
            <v>0</v>
          </cell>
          <cell r="K74">
            <v>-2084628</v>
          </cell>
          <cell r="L74">
            <v>0</v>
          </cell>
          <cell r="M74">
            <v>-38875798.049999997</v>
          </cell>
          <cell r="N74">
            <v>-41512588.350000001</v>
          </cell>
          <cell r="O74">
            <v>40889403.939999998</v>
          </cell>
          <cell r="P74">
            <v>0</v>
          </cell>
        </row>
        <row r="75">
          <cell r="A75" t="str">
            <v>Deferred</v>
          </cell>
          <cell r="B75" t="str">
            <v>Total of 410/411-Def Accounts</v>
          </cell>
          <cell r="C75">
            <v>23435225.900000006</v>
          </cell>
          <cell r="D75">
            <v>19958454.539999999</v>
          </cell>
          <cell r="E75">
            <v>34042268.719999999</v>
          </cell>
          <cell r="F75">
            <v>-309549.44999999972</v>
          </cell>
          <cell r="G75">
            <v>77126399.710000008</v>
          </cell>
          <cell r="H75">
            <v>1009</v>
          </cell>
          <cell r="I75">
            <v>851966.3</v>
          </cell>
          <cell r="J75">
            <v>27702.92</v>
          </cell>
          <cell r="K75">
            <v>1132</v>
          </cell>
          <cell r="L75">
            <v>0</v>
          </cell>
          <cell r="M75">
            <v>-10265178.949999999</v>
          </cell>
          <cell r="N75">
            <v>-9383368.7300000004</v>
          </cell>
          <cell r="O75">
            <v>67743030.980000019</v>
          </cell>
          <cell r="P75">
            <v>0</v>
          </cell>
        </row>
        <row r="76">
          <cell r="A76">
            <v>0</v>
          </cell>
          <cell r="B76">
            <v>0</v>
          </cell>
          <cell r="C76">
            <v>51016559.000000007</v>
          </cell>
          <cell r="D76">
            <v>43695141</v>
          </cell>
          <cell r="E76">
            <v>56898845</v>
          </cell>
          <cell r="F76">
            <v>7917847</v>
          </cell>
          <cell r="G76">
            <v>159528392</v>
          </cell>
          <cell r="H76">
            <v>-722</v>
          </cell>
          <cell r="I76">
            <v>301535</v>
          </cell>
          <cell r="J76">
            <v>27702.92</v>
          </cell>
          <cell r="K76">
            <v>-2083496</v>
          </cell>
          <cell r="L76">
            <v>0</v>
          </cell>
          <cell r="M76">
            <v>-49140977</v>
          </cell>
          <cell r="N76">
            <v>-50895957.079999998</v>
          </cell>
          <cell r="O76">
            <v>108632434.92000002</v>
          </cell>
          <cell r="P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Federal</v>
          </cell>
          <cell r="B78" t="str">
            <v>If test for Fed Current Provision</v>
          </cell>
          <cell r="C78">
            <v>24026199.129999999</v>
          </cell>
          <cell r="D78">
            <v>20212465.25</v>
          </cell>
          <cell r="E78">
            <v>18126264.23</v>
          </cell>
          <cell r="F78">
            <v>6892822.1299999999</v>
          </cell>
          <cell r="G78">
            <v>69257750.739999995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37735416.389999993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State</v>
          </cell>
          <cell r="B79" t="str">
            <v>State Current Provision</v>
          </cell>
          <cell r="C79">
            <v>3536328</v>
          </cell>
          <cell r="D79">
            <v>3437720</v>
          </cell>
          <cell r="E79">
            <v>5009603</v>
          </cell>
          <cell r="F79">
            <v>1421494</v>
          </cell>
          <cell r="G79">
            <v>13405145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-9931860</v>
          </cell>
          <cell r="N79">
            <v>-9931860</v>
          </cell>
          <cell r="O79">
            <v>3473285</v>
          </cell>
          <cell r="P79">
            <v>0</v>
          </cell>
          <cell r="Q79">
            <v>0</v>
          </cell>
          <cell r="R79">
            <v>0</v>
          </cell>
        </row>
        <row r="80">
          <cell r="B80">
            <v>0</v>
          </cell>
          <cell r="C80">
            <v>27562527.129999999</v>
          </cell>
          <cell r="D80">
            <v>23650185.25</v>
          </cell>
          <cell r="E80">
            <v>23135867.23</v>
          </cell>
          <cell r="F80">
            <v>8314316.1299999999</v>
          </cell>
          <cell r="G80">
            <v>82662895.739999995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-9931860</v>
          </cell>
          <cell r="N80">
            <v>-9931860</v>
          </cell>
          <cell r="O80">
            <v>41208701.389999993</v>
          </cell>
          <cell r="P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Adjusted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Current</v>
          </cell>
          <cell r="B84" t="str">
            <v>Total Fed &amp; State</v>
          </cell>
          <cell r="C84">
            <v>27562527.129999999</v>
          </cell>
          <cell r="D84">
            <v>23650185.25</v>
          </cell>
          <cell r="E84">
            <v>23135867.23</v>
          </cell>
          <cell r="F84">
            <v>8314316.1299999999</v>
          </cell>
          <cell r="G84">
            <v>82662895.739999995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-9931860</v>
          </cell>
          <cell r="N84">
            <v>-9931860</v>
          </cell>
          <cell r="O84">
            <v>41208701.389999993</v>
          </cell>
          <cell r="P84">
            <v>0</v>
          </cell>
        </row>
        <row r="85">
          <cell r="A85" t="str">
            <v>Deferred</v>
          </cell>
          <cell r="B85" t="str">
            <v>Def Recorded + Def Reclassification</v>
          </cell>
          <cell r="C85">
            <v>23454031.870000008</v>
          </cell>
          <cell r="D85">
            <v>20044955.75</v>
          </cell>
          <cell r="E85">
            <v>33762977.769999996</v>
          </cell>
          <cell r="F85">
            <v>-396469.12999999989</v>
          </cell>
          <cell r="G85">
            <v>76865496.260000005</v>
          </cell>
          <cell r="H85">
            <v>-722</v>
          </cell>
          <cell r="I85">
            <v>301535</v>
          </cell>
          <cell r="J85">
            <v>27702.92</v>
          </cell>
          <cell r="K85">
            <v>-2083496</v>
          </cell>
          <cell r="L85">
            <v>0</v>
          </cell>
          <cell r="M85">
            <v>-39209117</v>
          </cell>
          <cell r="N85">
            <v>-40964097.079999998</v>
          </cell>
          <cell r="O85">
            <v>67423733.530000031</v>
          </cell>
          <cell r="P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Reclassification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Current</v>
          </cell>
          <cell r="B89" t="str">
            <v>Adjusted Current-Recorded Current</v>
          </cell>
          <cell r="C89">
            <v>18805.970000002533</v>
          </cell>
          <cell r="D89">
            <v>86501.210000000894</v>
          </cell>
          <cell r="E89">
            <v>-279290.94999999925</v>
          </cell>
          <cell r="F89">
            <v>-86919.679999999702</v>
          </cell>
          <cell r="G89">
            <v>-260903.45000000298</v>
          </cell>
          <cell r="H89">
            <v>-1731</v>
          </cell>
          <cell r="I89">
            <v>-550431.30000000005</v>
          </cell>
          <cell r="J89">
            <v>0</v>
          </cell>
          <cell r="K89">
            <v>-2084628</v>
          </cell>
          <cell r="L89">
            <v>0</v>
          </cell>
          <cell r="M89">
            <v>-28943938.049999997</v>
          </cell>
          <cell r="N89">
            <v>-31580728.350000001</v>
          </cell>
          <cell r="O89">
            <v>-319297.44999999553</v>
          </cell>
          <cell r="P89">
            <v>0</v>
          </cell>
        </row>
        <row r="90">
          <cell r="A90" t="str">
            <v>Deferred</v>
          </cell>
          <cell r="B90" t="str">
            <v>-Current Reclassifications</v>
          </cell>
          <cell r="C90">
            <v>-18805.970000002533</v>
          </cell>
          <cell r="D90">
            <v>-86501.210000000894</v>
          </cell>
          <cell r="E90">
            <v>279290.94999999925</v>
          </cell>
          <cell r="F90">
            <v>86919.679999999702</v>
          </cell>
          <cell r="G90">
            <v>260903.45000000298</v>
          </cell>
          <cell r="H90">
            <v>1731</v>
          </cell>
          <cell r="I90">
            <v>550431.30000000005</v>
          </cell>
          <cell r="J90">
            <v>0</v>
          </cell>
          <cell r="K90">
            <v>2084628</v>
          </cell>
          <cell r="L90">
            <v>0</v>
          </cell>
          <cell r="M90">
            <v>28943938.049999997</v>
          </cell>
          <cell r="N90">
            <v>31580728.350000001</v>
          </cell>
          <cell r="O90">
            <v>319297.44999999553</v>
          </cell>
          <cell r="P90">
            <v>0</v>
          </cell>
        </row>
      </sheetData>
      <sheetData sheetId="11">
        <row r="4">
          <cell r="D4" t="str">
            <v xml:space="preserve"> </v>
          </cell>
          <cell r="E4">
            <v>0</v>
          </cell>
          <cell r="H4">
            <v>0</v>
          </cell>
          <cell r="K4">
            <v>0</v>
          </cell>
          <cell r="N4">
            <v>0</v>
          </cell>
          <cell r="Q4">
            <v>0</v>
          </cell>
          <cell r="T4">
            <v>0</v>
          </cell>
          <cell r="W4">
            <v>0</v>
          </cell>
          <cell r="Z4">
            <v>0</v>
          </cell>
          <cell r="AC4">
            <v>0</v>
          </cell>
          <cell r="AF4">
            <v>0</v>
          </cell>
          <cell r="AI4">
            <v>0</v>
          </cell>
          <cell r="AL4">
            <v>0</v>
          </cell>
          <cell r="AO4">
            <v>0</v>
          </cell>
        </row>
        <row r="5">
          <cell r="D5" t="str">
            <v>ITC Holdings, Consolidated</v>
          </cell>
        </row>
        <row r="6">
          <cell r="D6" t="str">
            <v>Trial Balance</v>
          </cell>
          <cell r="AV6">
            <v>0</v>
          </cell>
        </row>
        <row r="7">
          <cell r="D7" t="str">
            <v>Month Ending December 31, 2012</v>
          </cell>
          <cell r="G7">
            <v>0</v>
          </cell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  <cell r="AH7">
            <v>0</v>
          </cell>
          <cell r="AK7">
            <v>0</v>
          </cell>
          <cell r="AN7">
            <v>0</v>
          </cell>
          <cell r="AQ7">
            <v>0</v>
          </cell>
          <cell r="AS7">
            <v>0</v>
          </cell>
        </row>
        <row r="8">
          <cell r="G8">
            <v>0</v>
          </cell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  <cell r="AH8">
            <v>0</v>
          </cell>
          <cell r="AK8">
            <v>0</v>
          </cell>
          <cell r="AN8">
            <v>0</v>
          </cell>
          <cell r="AQ8">
            <v>0</v>
          </cell>
          <cell r="AS8">
            <v>0</v>
          </cell>
        </row>
        <row r="9">
          <cell r="C9">
            <v>0</v>
          </cell>
          <cell r="D9">
            <v>0</v>
          </cell>
          <cell r="E9" t="str">
            <v>BEG BALANCE</v>
          </cell>
          <cell r="F9" t="str">
            <v>ACTIVITY</v>
          </cell>
          <cell r="G9" t="str">
            <v>BALANCE</v>
          </cell>
          <cell r="H9" t="str">
            <v>BEG BALANCE</v>
          </cell>
          <cell r="I9" t="str">
            <v>ACTIVITY</v>
          </cell>
          <cell r="J9" t="str">
            <v>BALANCE</v>
          </cell>
          <cell r="K9" t="str">
            <v>BEG BALANCE</v>
          </cell>
          <cell r="L9" t="str">
            <v>ACTIVITY</v>
          </cell>
          <cell r="M9" t="str">
            <v>BALANCE</v>
          </cell>
          <cell r="N9" t="str">
            <v>BEG BALANCE</v>
          </cell>
          <cell r="O9" t="str">
            <v>ACTIVITY</v>
          </cell>
          <cell r="P9" t="str">
            <v>BALANCE</v>
          </cell>
          <cell r="Q9" t="str">
            <v>BEG BALANCE</v>
          </cell>
          <cell r="R9" t="str">
            <v>ACTIVITY</v>
          </cell>
          <cell r="S9" t="str">
            <v>BALANCE</v>
          </cell>
          <cell r="T9" t="str">
            <v>BEG BALANCE</v>
          </cell>
          <cell r="U9" t="str">
            <v>ACTIVITY</v>
          </cell>
          <cell r="V9" t="str">
            <v>BALANCE</v>
          </cell>
          <cell r="W9" t="str">
            <v>BEG BALANCE</v>
          </cell>
          <cell r="X9" t="str">
            <v>ACTIVITY</v>
          </cell>
          <cell r="Y9" t="str">
            <v>BALANCE</v>
          </cell>
          <cell r="Z9" t="str">
            <v>BEG BALANCE</v>
          </cell>
          <cell r="AA9" t="str">
            <v>ACTIVITY</v>
          </cell>
          <cell r="AB9" t="str">
            <v>BALANCE</v>
          </cell>
          <cell r="AC9" t="str">
            <v>BEG BALANCE</v>
          </cell>
          <cell r="AD9" t="str">
            <v>ACTIVITY</v>
          </cell>
          <cell r="AE9" t="str">
            <v>BALANCE</v>
          </cell>
          <cell r="AF9" t="str">
            <v>BEG BALANCE</v>
          </cell>
          <cell r="AG9" t="str">
            <v>ACTIVITY</v>
          </cell>
          <cell r="AH9" t="str">
            <v>BALANCE</v>
          </cell>
          <cell r="AI9" t="str">
            <v>BEG BALANCE</v>
          </cell>
          <cell r="AJ9" t="str">
            <v>ACTIVITY</v>
          </cell>
          <cell r="AK9" t="str">
            <v>BALANCE</v>
          </cell>
          <cell r="AL9" t="str">
            <v>BEG BALANCE</v>
          </cell>
          <cell r="AM9" t="str">
            <v>ACTIVITY</v>
          </cell>
          <cell r="AN9" t="str">
            <v>BALANCE</v>
          </cell>
          <cell r="AO9" t="str">
            <v>BEG BALANCE</v>
          </cell>
          <cell r="AP9" t="str">
            <v>ACTIVITY</v>
          </cell>
          <cell r="AQ9" t="str">
            <v>BALANCE</v>
          </cell>
          <cell r="AR9" t="str">
            <v>BEG BALANCE</v>
          </cell>
          <cell r="AS9" t="str">
            <v>ACTIVITY</v>
          </cell>
          <cell r="AT9" t="str">
            <v>BALANCE</v>
          </cell>
          <cell r="AZ9" t="str">
            <v>Column Validation</v>
          </cell>
        </row>
        <row r="10">
          <cell r="C10" t="str">
            <v>ACCOUNT</v>
          </cell>
          <cell r="D10" t="str">
            <v>DESCRIPTION</v>
          </cell>
          <cell r="E10" t="str">
            <v>ITCOP</v>
          </cell>
          <cell r="F10" t="str">
            <v>ITCOP</v>
          </cell>
          <cell r="G10" t="str">
            <v>ITCOP</v>
          </cell>
          <cell r="H10" t="str">
            <v>METOP</v>
          </cell>
          <cell r="I10" t="str">
            <v>METOP</v>
          </cell>
          <cell r="J10" t="str">
            <v>METOP</v>
          </cell>
          <cell r="K10" t="str">
            <v>ITCMW</v>
          </cell>
          <cell r="L10" t="str">
            <v>ITCMW</v>
          </cell>
          <cell r="M10" t="str">
            <v>ITCMW</v>
          </cell>
          <cell r="N10" t="str">
            <v>ITCGP</v>
          </cell>
          <cell r="O10" t="str">
            <v>ITCGP</v>
          </cell>
          <cell r="P10" t="str">
            <v>ITCGP</v>
          </cell>
          <cell r="Q10" t="str">
            <v>GPEXP</v>
          </cell>
          <cell r="R10" t="str">
            <v>GPEXP</v>
          </cell>
          <cell r="S10" t="str">
            <v>GPEXP</v>
          </cell>
          <cell r="T10" t="str">
            <v>ITCEQ</v>
          </cell>
          <cell r="U10" t="str">
            <v>ITCEQ</v>
          </cell>
          <cell r="V10" t="str">
            <v>ITCEQ</v>
          </cell>
          <cell r="W10" t="str">
            <v>METHC</v>
          </cell>
          <cell r="X10" t="str">
            <v>METHC</v>
          </cell>
          <cell r="Y10" t="str">
            <v>METHC</v>
          </cell>
          <cell r="Z10" t="str">
            <v>ITCGD</v>
          </cell>
          <cell r="AA10" t="str">
            <v>ITCGD</v>
          </cell>
          <cell r="AB10" t="str">
            <v>ITCGD</v>
          </cell>
          <cell r="AC10" t="str">
            <v>GPEHC</v>
          </cell>
          <cell r="AD10" t="str">
            <v>GPEHC</v>
          </cell>
          <cell r="AE10" t="str">
            <v>GPEHC</v>
          </cell>
          <cell r="AF10" t="str">
            <v>ITCHC</v>
          </cell>
          <cell r="AG10" t="str">
            <v>ITCHC</v>
          </cell>
          <cell r="AH10" t="str">
            <v>ITCHC</v>
          </cell>
          <cell r="AI10" t="str">
            <v>EMPIR</v>
          </cell>
          <cell r="AJ10" t="str">
            <v>EMPIR</v>
          </cell>
          <cell r="AK10" t="str">
            <v>EMPIR</v>
          </cell>
          <cell r="AL10" t="str">
            <v>CONJU</v>
          </cell>
          <cell r="AM10" t="str">
            <v>CONJU</v>
          </cell>
          <cell r="AN10" t="str">
            <v>CONJU</v>
          </cell>
          <cell r="AO10" t="str">
            <v>Eliminations</v>
          </cell>
          <cell r="AP10" t="str">
            <v>Eliminations</v>
          </cell>
          <cell r="AQ10" t="str">
            <v>Eliminations</v>
          </cell>
          <cell r="AR10" t="str">
            <v>Consolidated</v>
          </cell>
          <cell r="AS10" t="str">
            <v>Consolidated</v>
          </cell>
          <cell r="AT10" t="str">
            <v>Consolidated</v>
          </cell>
          <cell r="AU10">
            <v>0</v>
          </cell>
          <cell r="AV10" t="str">
            <v>BEG BALANCE</v>
          </cell>
          <cell r="AW10" t="str">
            <v>ACTIVITY</v>
          </cell>
          <cell r="AX10" t="str">
            <v>BALANCE</v>
          </cell>
          <cell r="AY10" t="str">
            <v>BEG BALANCE V</v>
          </cell>
          <cell r="AZ10" t="str">
            <v>ACTIVITY V</v>
          </cell>
          <cell r="BA10" t="str">
            <v>BALANCE  V</v>
          </cell>
        </row>
        <row r="11">
          <cell r="C11" t="str">
            <v>101001</v>
          </cell>
          <cell r="D11" t="str">
            <v>El Plant In Service</v>
          </cell>
          <cell r="E11">
            <v>1535853828.5599999</v>
          </cell>
          <cell r="F11">
            <v>18854911.48</v>
          </cell>
          <cell r="G11">
            <v>1554708740.04</v>
          </cell>
          <cell r="H11">
            <v>1011841279.92</v>
          </cell>
          <cell r="I11">
            <v>12469483.9</v>
          </cell>
          <cell r="J11">
            <v>1024310763.8200001</v>
          </cell>
          <cell r="K11">
            <v>1051332569.79</v>
          </cell>
          <cell r="L11">
            <v>4429941.68</v>
          </cell>
          <cell r="M11">
            <v>1055762511.47</v>
          </cell>
          <cell r="N11">
            <v>5146173.88</v>
          </cell>
          <cell r="O11">
            <v>0</v>
          </cell>
          <cell r="P11">
            <v>5146173.88</v>
          </cell>
          <cell r="Q11">
            <v>0</v>
          </cell>
          <cell r="R11">
            <v>0</v>
          </cell>
          <cell r="S11">
            <v>0</v>
          </cell>
          <cell r="T11">
            <v>13346417.59</v>
          </cell>
          <cell r="U11">
            <v>0</v>
          </cell>
          <cell r="V11">
            <v>13346417.59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3617520269.7400002</v>
          </cell>
          <cell r="AS11">
            <v>35754337.060000002</v>
          </cell>
          <cell r="AT11">
            <v>3653274606.8000007</v>
          </cell>
          <cell r="AV11">
            <v>3617520269.7399998</v>
          </cell>
          <cell r="AW11">
            <v>35754337.060000002</v>
          </cell>
          <cell r="AX11">
            <v>3653274606.8000002</v>
          </cell>
          <cell r="AY11" t="str">
            <v/>
          </cell>
          <cell r="AZ11" t="str">
            <v/>
          </cell>
          <cell r="BA11" t="str">
            <v/>
          </cell>
        </row>
        <row r="12">
          <cell r="C12" t="str">
            <v>101002</v>
          </cell>
          <cell r="D12" t="str">
            <v>El Plant in Service - ARO</v>
          </cell>
          <cell r="E12">
            <v>164917.78</v>
          </cell>
          <cell r="F12">
            <v>163133.07</v>
          </cell>
          <cell r="G12">
            <v>328050.84999999998</v>
          </cell>
          <cell r="H12">
            <v>68096.06</v>
          </cell>
          <cell r="I12">
            <v>220928.45</v>
          </cell>
          <cell r="J12">
            <v>289024.51</v>
          </cell>
          <cell r="K12">
            <v>289427.18</v>
          </cell>
          <cell r="L12">
            <v>253966.69</v>
          </cell>
          <cell r="M12">
            <v>543393.87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522441.02</v>
          </cell>
          <cell r="AS12">
            <v>638028.21</v>
          </cell>
          <cell r="AT12">
            <v>1160469.23</v>
          </cell>
          <cell r="AV12">
            <v>522441.02</v>
          </cell>
          <cell r="AW12">
            <v>638028.21</v>
          </cell>
          <cell r="AX12">
            <v>1160469.23</v>
          </cell>
          <cell r="AY12" t="str">
            <v/>
          </cell>
          <cell r="AZ12" t="str">
            <v/>
          </cell>
          <cell r="BA12" t="str">
            <v/>
          </cell>
        </row>
        <row r="13">
          <cell r="C13" t="str">
            <v>101005</v>
          </cell>
          <cell r="D13" t="str">
            <v>El Plant METC Purch Acct Contr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  <cell r="AY13" t="str">
            <v/>
          </cell>
          <cell r="AZ13" t="str">
            <v/>
          </cell>
          <cell r="BA13" t="str">
            <v/>
          </cell>
        </row>
        <row r="14">
          <cell r="C14" t="str">
            <v>101006</v>
          </cell>
          <cell r="D14" t="str">
            <v>Intangible Plant METC Contra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  <cell r="AY14" t="str">
            <v/>
          </cell>
          <cell r="AZ14" t="str">
            <v/>
          </cell>
          <cell r="BA14" t="str">
            <v/>
          </cell>
        </row>
        <row r="15">
          <cell r="C15" t="str">
            <v>101007</v>
          </cell>
          <cell r="D15" t="str">
            <v>Intangible Asst-ITCGP Dev Pmts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4534551.29</v>
          </cell>
          <cell r="O15">
            <v>3948000.82</v>
          </cell>
          <cell r="P15">
            <v>8482552.1099999994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4534551.29</v>
          </cell>
          <cell r="AS15">
            <v>3948000.82</v>
          </cell>
          <cell r="AT15">
            <v>8482552.1099999994</v>
          </cell>
          <cell r="AV15">
            <v>4534551.29</v>
          </cell>
          <cell r="AW15">
            <v>3948000.82</v>
          </cell>
          <cell r="AX15">
            <v>8482552.1099999994</v>
          </cell>
          <cell r="AY15" t="str">
            <v/>
          </cell>
          <cell r="AZ15" t="str">
            <v/>
          </cell>
          <cell r="BA15" t="str">
            <v/>
          </cell>
        </row>
        <row r="16">
          <cell r="C16" t="str">
            <v>102001</v>
          </cell>
          <cell r="D16" t="str">
            <v>El Plant Purchased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17507.150000000001</v>
          </cell>
          <cell r="L16">
            <v>-17507.150000000001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17507.150000000001</v>
          </cell>
          <cell r="AS16">
            <v>-17507.150000000001</v>
          </cell>
          <cell r="AT16">
            <v>0</v>
          </cell>
          <cell r="AV16">
            <v>17507.150000000001</v>
          </cell>
          <cell r="AW16">
            <v>-17507.150000000001</v>
          </cell>
          <cell r="AX16">
            <v>0</v>
          </cell>
          <cell r="AY16" t="str">
            <v/>
          </cell>
          <cell r="AZ16" t="str">
            <v/>
          </cell>
          <cell r="BA16" t="str">
            <v/>
          </cell>
        </row>
        <row r="17">
          <cell r="C17" t="str">
            <v>104001</v>
          </cell>
          <cell r="D17" t="str">
            <v>El Plant Leased to Others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9771419.75</v>
          </cell>
          <cell r="O17">
            <v>-177292.31</v>
          </cell>
          <cell r="P17">
            <v>9594127.4399999995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9771419.75</v>
          </cell>
          <cell r="AS17">
            <v>-177292.31</v>
          </cell>
          <cell r="AT17">
            <v>9594127.4399999995</v>
          </cell>
          <cell r="AV17">
            <v>9771419.75</v>
          </cell>
          <cell r="AW17">
            <v>-177292.31</v>
          </cell>
          <cell r="AX17">
            <v>9594127.4399999995</v>
          </cell>
          <cell r="AY17" t="str">
            <v/>
          </cell>
          <cell r="AZ17" t="str">
            <v/>
          </cell>
          <cell r="BA17" t="str">
            <v/>
          </cell>
        </row>
        <row r="18">
          <cell r="C18" t="str">
            <v>105001</v>
          </cell>
          <cell r="D18" t="str">
            <v>El Plant Held for Future Use</v>
          </cell>
          <cell r="E18">
            <v>6723024.7800000003</v>
          </cell>
          <cell r="F18">
            <v>0</v>
          </cell>
          <cell r="G18">
            <v>6723024.7800000003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6723024.7800000003</v>
          </cell>
          <cell r="AS18">
            <v>0</v>
          </cell>
          <cell r="AT18">
            <v>6723024.7800000003</v>
          </cell>
          <cell r="AV18">
            <v>6723024.7800000003</v>
          </cell>
          <cell r="AW18">
            <v>0</v>
          </cell>
          <cell r="AX18">
            <v>6723024.7800000003</v>
          </cell>
          <cell r="AY18" t="str">
            <v/>
          </cell>
          <cell r="AZ18" t="str">
            <v/>
          </cell>
          <cell r="BA18" t="str">
            <v/>
          </cell>
        </row>
        <row r="19">
          <cell r="C19" t="str">
            <v>105002</v>
          </cell>
          <cell r="D19" t="str">
            <v>ConsWork in Progress-Future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  <cell r="AY19" t="str">
            <v/>
          </cell>
          <cell r="AZ19" t="str">
            <v/>
          </cell>
          <cell r="BA19" t="str">
            <v/>
          </cell>
        </row>
        <row r="20">
          <cell r="C20" t="str">
            <v>106001</v>
          </cell>
          <cell r="D20" t="str">
            <v>Completed Const not Class</v>
          </cell>
          <cell r="E20">
            <v>177962430.74000001</v>
          </cell>
          <cell r="F20">
            <v>-6063679.0800000001</v>
          </cell>
          <cell r="G20">
            <v>171898751.66</v>
          </cell>
          <cell r="H20">
            <v>255145598.38</v>
          </cell>
          <cell r="I20">
            <v>6787411.9000000004</v>
          </cell>
          <cell r="J20">
            <v>261933010.28</v>
          </cell>
          <cell r="K20">
            <v>521372427.20999998</v>
          </cell>
          <cell r="L20">
            <v>308247.53999999998</v>
          </cell>
          <cell r="M20">
            <v>521680674.75</v>
          </cell>
          <cell r="N20">
            <v>127702645.38</v>
          </cell>
          <cell r="O20">
            <v>55528786.420000002</v>
          </cell>
          <cell r="P20">
            <v>183231431.80000001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1082183101.71</v>
          </cell>
          <cell r="AS20">
            <v>56560766.780000001</v>
          </cell>
          <cell r="AT20">
            <v>1138743868.49</v>
          </cell>
          <cell r="AV20">
            <v>1082183101.71</v>
          </cell>
          <cell r="AW20">
            <v>56560766.780000001</v>
          </cell>
          <cell r="AX20">
            <v>1138743868.49</v>
          </cell>
          <cell r="AY20" t="str">
            <v/>
          </cell>
          <cell r="AZ20" t="str">
            <v/>
          </cell>
          <cell r="BA20" t="str">
            <v/>
          </cell>
        </row>
        <row r="21">
          <cell r="C21" t="str">
            <v>107001</v>
          </cell>
          <cell r="D21" t="str">
            <v>Const Work in Progress</v>
          </cell>
          <cell r="E21">
            <v>167215445.91</v>
          </cell>
          <cell r="F21">
            <v>13649677.91</v>
          </cell>
          <cell r="G21">
            <v>180865123.81999999</v>
          </cell>
          <cell r="H21">
            <v>58746998.219999999</v>
          </cell>
          <cell r="I21">
            <v>-10539506.76</v>
          </cell>
          <cell r="J21">
            <v>48207491.460000001</v>
          </cell>
          <cell r="K21">
            <v>213714149.78</v>
          </cell>
          <cell r="L21">
            <v>21473976.550000001</v>
          </cell>
          <cell r="M21">
            <v>235188126.33000001</v>
          </cell>
          <cell r="N21">
            <v>77801417.430000007</v>
          </cell>
          <cell r="O21">
            <v>-40215391.609999999</v>
          </cell>
          <cell r="P21">
            <v>37586025.82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517478011.34000003</v>
          </cell>
          <cell r="AS21">
            <v>-15631243.909999998</v>
          </cell>
          <cell r="AT21">
            <v>501846767.43000001</v>
          </cell>
          <cell r="AV21">
            <v>517478011.33999997</v>
          </cell>
          <cell r="AW21">
            <v>-15631243.91</v>
          </cell>
          <cell r="AX21">
            <v>501846767.43000001</v>
          </cell>
          <cell r="AY21" t="str">
            <v/>
          </cell>
          <cell r="AZ21" t="str">
            <v/>
          </cell>
          <cell r="BA21" t="str">
            <v/>
          </cell>
        </row>
        <row r="22">
          <cell r="C22" t="str">
            <v>108001</v>
          </cell>
          <cell r="D22" t="str">
            <v>Rsv For Depr-Electric</v>
          </cell>
          <cell r="E22">
            <v>-641502250.28999996</v>
          </cell>
          <cell r="F22">
            <v>-3206824.28</v>
          </cell>
          <cell r="G22">
            <v>-644709074.57000005</v>
          </cell>
          <cell r="H22">
            <v>-350216464.19999999</v>
          </cell>
          <cell r="I22">
            <v>-1797985.95</v>
          </cell>
          <cell r="J22">
            <v>-352014450.14999998</v>
          </cell>
          <cell r="K22">
            <v>-372659444.61000001</v>
          </cell>
          <cell r="L22">
            <v>-1655794.97</v>
          </cell>
          <cell r="M22">
            <v>-374315239.57999998</v>
          </cell>
          <cell r="N22">
            <v>-1639627.79</v>
          </cell>
          <cell r="O22">
            <v>-266800.84000000003</v>
          </cell>
          <cell r="P22">
            <v>-1906428.63</v>
          </cell>
          <cell r="Q22">
            <v>0</v>
          </cell>
          <cell r="R22">
            <v>0</v>
          </cell>
          <cell r="S22">
            <v>0</v>
          </cell>
          <cell r="T22">
            <v>-2231269.5</v>
          </cell>
          <cell r="U22">
            <v>-55950.1</v>
          </cell>
          <cell r="V22">
            <v>-2287219.6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-1368249056.3899999</v>
          </cell>
          <cell r="AS22">
            <v>-6983356.1399999997</v>
          </cell>
          <cell r="AT22">
            <v>-1375232412.53</v>
          </cell>
          <cell r="AV22">
            <v>-1368249056.3900001</v>
          </cell>
          <cell r="AW22">
            <v>-6983356.1399999997</v>
          </cell>
          <cell r="AX22">
            <v>-1375232412.53</v>
          </cell>
          <cell r="AY22" t="str">
            <v/>
          </cell>
          <cell r="AZ22" t="str">
            <v/>
          </cell>
          <cell r="BA22" t="str">
            <v/>
          </cell>
        </row>
        <row r="23">
          <cell r="C23" t="str">
            <v>108002</v>
          </cell>
          <cell r="D23" t="str">
            <v>Retirement Work In Prog-El</v>
          </cell>
          <cell r="E23">
            <v>7957726.7300000004</v>
          </cell>
          <cell r="F23">
            <v>254339.65</v>
          </cell>
          <cell r="G23">
            <v>8212066.3799999999</v>
          </cell>
          <cell r="H23">
            <v>3381024.99</v>
          </cell>
          <cell r="I23">
            <v>198061.79</v>
          </cell>
          <cell r="J23">
            <v>3579086.78</v>
          </cell>
          <cell r="K23">
            <v>16107176.41</v>
          </cell>
          <cell r="L23">
            <v>1868876.89</v>
          </cell>
          <cell r="M23">
            <v>17976053.300000001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27445928.129999999</v>
          </cell>
          <cell r="AS23">
            <v>2321278.33</v>
          </cell>
          <cell r="AT23">
            <v>29767206.460000001</v>
          </cell>
          <cell r="AV23">
            <v>27445928.129999999</v>
          </cell>
          <cell r="AW23">
            <v>2321278.33</v>
          </cell>
          <cell r="AX23">
            <v>29767206.460000001</v>
          </cell>
          <cell r="AY23" t="str">
            <v/>
          </cell>
          <cell r="AZ23" t="str">
            <v/>
          </cell>
          <cell r="BA23" t="str">
            <v/>
          </cell>
        </row>
        <row r="24">
          <cell r="C24" t="str">
            <v>108003</v>
          </cell>
          <cell r="D24" t="str">
            <v>Accrued Removal Costs</v>
          </cell>
          <cell r="E24">
            <v>47489468.810000002</v>
          </cell>
          <cell r="F24">
            <v>-17441.599999999999</v>
          </cell>
          <cell r="G24">
            <v>47472027.210000001</v>
          </cell>
          <cell r="H24">
            <v>23282869.260000002</v>
          </cell>
          <cell r="I24">
            <v>-6560.94</v>
          </cell>
          <cell r="J24">
            <v>23276308.32</v>
          </cell>
          <cell r="K24">
            <v>10981211.199999999</v>
          </cell>
          <cell r="L24">
            <v>-1559470.33</v>
          </cell>
          <cell r="M24">
            <v>9421740.8699999992</v>
          </cell>
          <cell r="N24">
            <v>72162.289999999994</v>
          </cell>
          <cell r="O24">
            <v>13888.32</v>
          </cell>
          <cell r="P24">
            <v>86050.61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81825711.560000002</v>
          </cell>
          <cell r="AS24">
            <v>-1569584.55</v>
          </cell>
          <cell r="AT24">
            <v>80256127.010000005</v>
          </cell>
          <cell r="AV24">
            <v>81825711.560000002</v>
          </cell>
          <cell r="AW24">
            <v>-1569584.55</v>
          </cell>
          <cell r="AX24">
            <v>80256127.010000005</v>
          </cell>
          <cell r="AY24" t="str">
            <v/>
          </cell>
          <cell r="AZ24" t="str">
            <v/>
          </cell>
          <cell r="BA24" t="str">
            <v/>
          </cell>
        </row>
        <row r="25">
          <cell r="C25" t="str">
            <v>108004</v>
          </cell>
          <cell r="D25" t="str">
            <v>Rsv For Depr - ARO Asset</v>
          </cell>
          <cell r="E25">
            <v>-123413.95</v>
          </cell>
          <cell r="F25">
            <v>-111431</v>
          </cell>
          <cell r="G25">
            <v>-234844.95</v>
          </cell>
          <cell r="H25">
            <v>-54998.07</v>
          </cell>
          <cell r="I25">
            <v>-155309.66</v>
          </cell>
          <cell r="J25">
            <v>-210307.73</v>
          </cell>
          <cell r="K25">
            <v>-242631.06</v>
          </cell>
          <cell r="L25">
            <v>-194427.86</v>
          </cell>
          <cell r="M25">
            <v>-437058.92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-421043.08</v>
          </cell>
          <cell r="AS25">
            <v>-461168.52</v>
          </cell>
          <cell r="AT25">
            <v>-882211.6</v>
          </cell>
          <cell r="AV25">
            <v>-421043.08</v>
          </cell>
          <cell r="AW25">
            <v>-461168.52</v>
          </cell>
          <cell r="AX25">
            <v>-882211.6</v>
          </cell>
          <cell r="AY25" t="str">
            <v/>
          </cell>
          <cell r="AZ25" t="str">
            <v/>
          </cell>
          <cell r="BA25" t="str">
            <v/>
          </cell>
        </row>
        <row r="26">
          <cell r="C26" t="str">
            <v>108005</v>
          </cell>
          <cell r="D26" t="str">
            <v>Rsv for Depr-METC Contra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  <cell r="AY26" t="str">
            <v/>
          </cell>
          <cell r="AZ26" t="str">
            <v/>
          </cell>
          <cell r="BA26" t="str">
            <v/>
          </cell>
        </row>
        <row r="27">
          <cell r="C27" t="str">
            <v>108006</v>
          </cell>
          <cell r="D27" t="str">
            <v>Rsv for Depr-Leased Assets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-54709.41</v>
          </cell>
          <cell r="O27">
            <v>-15872.69</v>
          </cell>
          <cell r="P27">
            <v>-70582.100000000006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-54709.41</v>
          </cell>
          <cell r="AS27">
            <v>-15872.69</v>
          </cell>
          <cell r="AT27">
            <v>-70582.100000000006</v>
          </cell>
          <cell r="AV27">
            <v>-54709.41</v>
          </cell>
          <cell r="AW27">
            <v>-15872.69</v>
          </cell>
          <cell r="AX27">
            <v>-70582.100000000006</v>
          </cell>
          <cell r="AY27" t="str">
            <v/>
          </cell>
          <cell r="AZ27" t="str">
            <v/>
          </cell>
          <cell r="BA27" t="str">
            <v/>
          </cell>
        </row>
        <row r="28">
          <cell r="C28" t="str">
            <v>108891 *</v>
          </cell>
          <cell r="D28" t="str">
            <v>ADJ for GAAP Retirements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  <cell r="AY28" t="str">
            <v/>
          </cell>
          <cell r="AZ28" t="str">
            <v/>
          </cell>
          <cell r="BA28" t="str">
            <v/>
          </cell>
        </row>
        <row r="29">
          <cell r="C29" t="str">
            <v>108892 *</v>
          </cell>
          <cell r="D29" t="str">
            <v>Contra for GAAP cost of Removl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  <cell r="AY29" t="str">
            <v/>
          </cell>
          <cell r="AZ29" t="str">
            <v/>
          </cell>
          <cell r="BA29" t="str">
            <v/>
          </cell>
        </row>
        <row r="30">
          <cell r="C30" t="str">
            <v>108900</v>
          </cell>
          <cell r="D30" t="str">
            <v>Reg Liab-accd removal (AccDpr)</v>
          </cell>
          <cell r="E30">
            <v>-45550253</v>
          </cell>
          <cell r="F30">
            <v>-18996.080000000002</v>
          </cell>
          <cell r="G30">
            <v>-45569249.079999998</v>
          </cell>
          <cell r="H30">
            <v>-22636938.559999999</v>
          </cell>
          <cell r="I30">
            <v>1076558.32</v>
          </cell>
          <cell r="J30">
            <v>-21560380.239999998</v>
          </cell>
          <cell r="K30">
            <v>-8594928.6899999995</v>
          </cell>
          <cell r="L30">
            <v>1829357.07</v>
          </cell>
          <cell r="M30">
            <v>-6765571.6200000001</v>
          </cell>
          <cell r="N30">
            <v>-72162.289999999994</v>
          </cell>
          <cell r="O30">
            <v>-13888.32</v>
          </cell>
          <cell r="P30">
            <v>-86050.61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-76854282.540000007</v>
          </cell>
          <cell r="AS30">
            <v>2873030.99</v>
          </cell>
          <cell r="AT30">
            <v>-73981251.549999997</v>
          </cell>
          <cell r="AV30">
            <v>-76854282.540000007</v>
          </cell>
          <cell r="AW30">
            <v>2873030.99</v>
          </cell>
          <cell r="AX30">
            <v>-73981251.549999997</v>
          </cell>
          <cell r="AY30" t="str">
            <v/>
          </cell>
          <cell r="AZ30" t="str">
            <v/>
          </cell>
          <cell r="BA30" t="str">
            <v/>
          </cell>
        </row>
        <row r="31">
          <cell r="C31" t="str">
            <v>110001</v>
          </cell>
          <cell r="D31" t="str">
            <v>Purch Acct GAAP Accum Amort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  <cell r="AY31" t="str">
            <v/>
          </cell>
          <cell r="AZ31" t="str">
            <v/>
          </cell>
          <cell r="BA31" t="str">
            <v/>
          </cell>
        </row>
        <row r="32">
          <cell r="C32" t="str">
            <v>111001</v>
          </cell>
          <cell r="D32" t="str">
            <v>Rsv for Amort-Comp Software</v>
          </cell>
          <cell r="E32">
            <v>0</v>
          </cell>
          <cell r="F32">
            <v>0</v>
          </cell>
          <cell r="G32">
            <v>0</v>
          </cell>
          <cell r="H32">
            <v>-2398762.75</v>
          </cell>
          <cell r="I32">
            <v>-11841.97</v>
          </cell>
          <cell r="J32">
            <v>-2410604.7200000002</v>
          </cell>
          <cell r="K32">
            <v>-409134.47</v>
          </cell>
          <cell r="L32">
            <v>-12789.84</v>
          </cell>
          <cell r="M32">
            <v>-421924.31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-2807897.22</v>
          </cell>
          <cell r="AS32">
            <v>-24631.81</v>
          </cell>
          <cell r="AT32">
            <v>-2832529.03</v>
          </cell>
          <cell r="AV32">
            <v>-2807897.22</v>
          </cell>
          <cell r="AW32">
            <v>-24631.81</v>
          </cell>
          <cell r="AX32">
            <v>-2832529.03</v>
          </cell>
          <cell r="AY32" t="str">
            <v/>
          </cell>
          <cell r="AZ32" t="str">
            <v/>
          </cell>
          <cell r="BA32" t="str">
            <v/>
          </cell>
        </row>
        <row r="33">
          <cell r="C33" t="str">
            <v>111002</v>
          </cell>
          <cell r="D33" t="str">
            <v>Amort of Co-Development Assets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-228543.57</v>
          </cell>
          <cell r="O33">
            <v>-18602.46</v>
          </cell>
          <cell r="P33">
            <v>-247146.03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-228543.57</v>
          </cell>
          <cell r="AS33">
            <v>-18602.46</v>
          </cell>
          <cell r="AT33">
            <v>-247146.03</v>
          </cell>
          <cell r="AV33">
            <v>-228543.57</v>
          </cell>
          <cell r="AW33">
            <v>-18602.46</v>
          </cell>
          <cell r="AX33">
            <v>-247146.03</v>
          </cell>
          <cell r="AY33" t="str">
            <v/>
          </cell>
          <cell r="AZ33" t="str">
            <v/>
          </cell>
          <cell r="BA33" t="str">
            <v/>
          </cell>
        </row>
        <row r="34">
          <cell r="C34" t="str">
            <v>114001</v>
          </cell>
          <cell r="D34" t="str">
            <v>Acquisition Adj -ADIT Adder</v>
          </cell>
          <cell r="E34">
            <v>31058493.120000001</v>
          </cell>
          <cell r="F34">
            <v>-252508.08</v>
          </cell>
          <cell r="G34">
            <v>30805985.039999999</v>
          </cell>
          <cell r="H34">
            <v>28500546.010000002</v>
          </cell>
          <cell r="I34">
            <v>-196555.49</v>
          </cell>
          <cell r="J34">
            <v>28303990.52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59559039.130000003</v>
          </cell>
          <cell r="AS34">
            <v>-449063.57</v>
          </cell>
          <cell r="AT34">
            <v>59109975.560000002</v>
          </cell>
          <cell r="AV34">
            <v>59559039.130000003</v>
          </cell>
          <cell r="AW34">
            <v>-449063.57</v>
          </cell>
          <cell r="AX34">
            <v>59109975.560000002</v>
          </cell>
          <cell r="AY34" t="str">
            <v/>
          </cell>
          <cell r="AZ34" t="str">
            <v/>
          </cell>
          <cell r="BA34" t="str">
            <v/>
          </cell>
        </row>
        <row r="35">
          <cell r="C35" t="str">
            <v>114002</v>
          </cell>
          <cell r="D35" t="str">
            <v>Acquisition Adj-Intangible Ast</v>
          </cell>
          <cell r="E35">
            <v>0</v>
          </cell>
          <cell r="F35">
            <v>0</v>
          </cell>
          <cell r="G35">
            <v>0</v>
          </cell>
          <cell r="H35">
            <v>12644057.59</v>
          </cell>
          <cell r="I35">
            <v>-87200.4</v>
          </cell>
          <cell r="J35">
            <v>12556857.189999999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12644057.59</v>
          </cell>
          <cell r="AS35">
            <v>-87200.4</v>
          </cell>
          <cell r="AT35">
            <v>12556857.189999999</v>
          </cell>
          <cell r="AV35">
            <v>12644057.59</v>
          </cell>
          <cell r="AW35">
            <v>-87200.4</v>
          </cell>
          <cell r="AX35">
            <v>12556857.189999999</v>
          </cell>
          <cell r="AY35" t="str">
            <v/>
          </cell>
          <cell r="AZ35" t="str">
            <v/>
          </cell>
          <cell r="BA35" t="str">
            <v/>
          </cell>
        </row>
        <row r="36">
          <cell r="C36" t="str">
            <v>114003</v>
          </cell>
          <cell r="D36" t="str">
            <v>Acquisition Adj-Conveyances</v>
          </cell>
          <cell r="E36">
            <v>1961040.93</v>
          </cell>
          <cell r="F36">
            <v>0</v>
          </cell>
          <cell r="G36">
            <v>1961040.93</v>
          </cell>
          <cell r="H36">
            <v>1843993.69</v>
          </cell>
          <cell r="I36">
            <v>0</v>
          </cell>
          <cell r="J36">
            <v>1843993.69</v>
          </cell>
          <cell r="K36">
            <v>0</v>
          </cell>
          <cell r="L36">
            <v>0</v>
          </cell>
          <cell r="M36">
            <v>0</v>
          </cell>
          <cell r="N36">
            <v>1271219.83</v>
          </cell>
          <cell r="O36">
            <v>0</v>
          </cell>
          <cell r="P36">
            <v>1271219.83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5076254.45</v>
          </cell>
          <cell r="AS36">
            <v>0</v>
          </cell>
          <cell r="AT36">
            <v>5076254.45</v>
          </cell>
          <cell r="AV36">
            <v>5076254.45</v>
          </cell>
          <cell r="AW36">
            <v>0</v>
          </cell>
          <cell r="AX36">
            <v>5076254.45</v>
          </cell>
          <cell r="AY36" t="str">
            <v/>
          </cell>
          <cell r="AZ36" t="str">
            <v/>
          </cell>
          <cell r="BA36" t="str">
            <v/>
          </cell>
        </row>
        <row r="37">
          <cell r="C37" t="str">
            <v>114004</v>
          </cell>
          <cell r="D37" t="str">
            <v>Accum amort-acq adj conveyance</v>
          </cell>
          <cell r="E37">
            <v>-394688.68</v>
          </cell>
          <cell r="F37">
            <v>-5879.38</v>
          </cell>
          <cell r="G37">
            <v>-400568.06</v>
          </cell>
          <cell r="H37">
            <v>-316924.57</v>
          </cell>
          <cell r="I37">
            <v>-5826.67</v>
          </cell>
          <cell r="J37">
            <v>-322751.24</v>
          </cell>
          <cell r="K37">
            <v>0</v>
          </cell>
          <cell r="L37">
            <v>0</v>
          </cell>
          <cell r="M37">
            <v>0</v>
          </cell>
          <cell r="N37">
            <v>-89345.06</v>
          </cell>
          <cell r="O37">
            <v>-2261.9</v>
          </cell>
          <cell r="P37">
            <v>-91606.96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-800958.31</v>
          </cell>
          <cell r="AS37">
            <v>-13967.95</v>
          </cell>
          <cell r="AT37">
            <v>-814926.26</v>
          </cell>
          <cell r="AV37">
            <v>-800958.31</v>
          </cell>
          <cell r="AW37">
            <v>-13967.95</v>
          </cell>
          <cell r="AX37">
            <v>-814926.26</v>
          </cell>
          <cell r="AY37" t="str">
            <v/>
          </cell>
          <cell r="AZ37" t="str">
            <v/>
          </cell>
          <cell r="BA37" t="str">
            <v/>
          </cell>
        </row>
        <row r="38">
          <cell r="C38" t="str">
            <v>114005</v>
          </cell>
          <cell r="D38" t="str">
            <v>Acquisition Premium Conveyance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  <cell r="AY38" t="str">
            <v/>
          </cell>
          <cell r="AZ38" t="str">
            <v/>
          </cell>
          <cell r="BA38" t="str">
            <v/>
          </cell>
        </row>
        <row r="39">
          <cell r="C39" t="str">
            <v>116001</v>
          </cell>
          <cell r="D39" t="str">
            <v>Other El Plant Adjustments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  <cell r="AY39" t="str">
            <v/>
          </cell>
          <cell r="AZ39" t="str">
            <v/>
          </cell>
          <cell r="BA39" t="str">
            <v/>
          </cell>
        </row>
        <row r="40">
          <cell r="C40" t="str">
            <v>116002</v>
          </cell>
          <cell r="D40" t="str">
            <v>Accum amort-other el plant adj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  <cell r="AY40" t="str">
            <v/>
          </cell>
          <cell r="AZ40" t="str">
            <v/>
          </cell>
          <cell r="BA40" t="str">
            <v/>
          </cell>
        </row>
        <row r="41">
          <cell r="C41" t="str">
            <v>121001</v>
          </cell>
          <cell r="D41" t="str">
            <v>Nonutility Property</v>
          </cell>
          <cell r="E41">
            <v>1061186.1299999999</v>
          </cell>
          <cell r="F41">
            <v>0</v>
          </cell>
          <cell r="G41">
            <v>1061186.1299999999</v>
          </cell>
          <cell r="H41">
            <v>0</v>
          </cell>
          <cell r="I41">
            <v>0</v>
          </cell>
          <cell r="J41">
            <v>0</v>
          </cell>
          <cell r="K41">
            <v>26340</v>
          </cell>
          <cell r="L41">
            <v>0</v>
          </cell>
          <cell r="M41">
            <v>26340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1087526.1299999999</v>
          </cell>
          <cell r="AS41">
            <v>0</v>
          </cell>
          <cell r="AT41">
            <v>1087526.1299999999</v>
          </cell>
          <cell r="AV41">
            <v>1087526.1299999999</v>
          </cell>
          <cell r="AW41">
            <v>0</v>
          </cell>
          <cell r="AX41">
            <v>1087526.1299999999</v>
          </cell>
          <cell r="AY41" t="str">
            <v/>
          </cell>
          <cell r="AZ41" t="str">
            <v/>
          </cell>
          <cell r="BA41" t="str">
            <v/>
          </cell>
        </row>
        <row r="42">
          <cell r="C42" t="str">
            <v>121002</v>
          </cell>
          <cell r="D42" t="str">
            <v>Nonutility WIP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  <cell r="AY42" t="str">
            <v/>
          </cell>
          <cell r="AZ42" t="str">
            <v/>
          </cell>
          <cell r="BA42" t="str">
            <v/>
          </cell>
        </row>
        <row r="43">
          <cell r="C43" t="str">
            <v>123001</v>
          </cell>
          <cell r="D43" t="str">
            <v>Investment Act - Assoc Co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  <cell r="AY43" t="str">
            <v/>
          </cell>
          <cell r="AZ43" t="str">
            <v/>
          </cell>
          <cell r="BA43" t="str">
            <v/>
          </cell>
        </row>
        <row r="44">
          <cell r="C44" t="str">
            <v>123002</v>
          </cell>
          <cell r="D44" t="str">
            <v>Investment APIC - Assoc 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  <cell r="AY44" t="str">
            <v/>
          </cell>
          <cell r="AZ44" t="str">
            <v/>
          </cell>
          <cell r="BA44" t="str">
            <v/>
          </cell>
        </row>
        <row r="45">
          <cell r="C45" t="str">
            <v>123101</v>
          </cell>
          <cell r="D45" t="str">
            <v>Investment in Subsidiary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-25400587.960000001</v>
          </cell>
          <cell r="X45">
            <v>3728934.68</v>
          </cell>
          <cell r="Y45">
            <v>-21671653.280000001</v>
          </cell>
          <cell r="Z45">
            <v>15629359.310000001</v>
          </cell>
          <cell r="AA45">
            <v>1374783.11</v>
          </cell>
          <cell r="AB45">
            <v>17004142.420000002</v>
          </cell>
          <cell r="AC45">
            <v>-3366497.05</v>
          </cell>
          <cell r="AD45">
            <v>-23.15</v>
          </cell>
          <cell r="AE45">
            <v>-3366520.2</v>
          </cell>
          <cell r="AF45">
            <v>1802977048.98</v>
          </cell>
          <cell r="AG45">
            <v>-22053901.300000001</v>
          </cell>
          <cell r="AH45">
            <v>1780923147.6800001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-1789839323.28</v>
          </cell>
          <cell r="AP45">
            <v>16950206.66</v>
          </cell>
          <cell r="AQ45">
            <v>-1772889116.6199999</v>
          </cell>
          <cell r="AR45">
            <v>0</v>
          </cell>
          <cell r="AS45">
            <v>0</v>
          </cell>
          <cell r="AT45">
            <v>2.384185791015625E-7</v>
          </cell>
          <cell r="AV45">
            <v>0</v>
          </cell>
          <cell r="AW45">
            <v>0</v>
          </cell>
          <cell r="AX45">
            <v>0</v>
          </cell>
          <cell r="AY45" t="str">
            <v/>
          </cell>
          <cell r="AZ45" t="str">
            <v/>
          </cell>
          <cell r="BA45" t="str">
            <v/>
          </cell>
        </row>
        <row r="46">
          <cell r="C46" t="str">
            <v>123102</v>
          </cell>
          <cell r="D46" t="str">
            <v>Investment in SUB-APIC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996489180.74000001</v>
          </cell>
          <cell r="X46">
            <v>5530000</v>
          </cell>
          <cell r="Y46">
            <v>1002019180.74</v>
          </cell>
          <cell r="Z46">
            <v>114991707.19</v>
          </cell>
          <cell r="AA46">
            <v>5170000</v>
          </cell>
          <cell r="AB46">
            <v>120161707.19</v>
          </cell>
          <cell r="AC46">
            <v>5509848.4299999997</v>
          </cell>
          <cell r="AD46">
            <v>0</v>
          </cell>
          <cell r="AE46">
            <v>5509848.4299999997</v>
          </cell>
          <cell r="AF46">
            <v>1212631031.8199999</v>
          </cell>
          <cell r="AG46">
            <v>59347577.869999997</v>
          </cell>
          <cell r="AH46">
            <v>1271978609.6900001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-2329621768.1799998</v>
          </cell>
          <cell r="AP46">
            <v>-70047577.870000005</v>
          </cell>
          <cell r="AQ46">
            <v>-2399669346.0500002</v>
          </cell>
          <cell r="AR46">
            <v>1.7136335372924805E-7</v>
          </cell>
          <cell r="AS46">
            <v>-7.4505805969238281E-9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  <cell r="AY46" t="str">
            <v/>
          </cell>
          <cell r="AZ46" t="str">
            <v/>
          </cell>
          <cell r="BA46" t="str">
            <v/>
          </cell>
        </row>
        <row r="47">
          <cell r="C47" t="str">
            <v>124001</v>
          </cell>
          <cell r="D47" t="str">
            <v>Oth Invest-Land Cntract Rec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  <cell r="AY47" t="str">
            <v/>
          </cell>
          <cell r="AZ47" t="str">
            <v/>
          </cell>
          <cell r="BA47" t="str">
            <v/>
          </cell>
        </row>
        <row r="48">
          <cell r="C48" t="str">
            <v>124002</v>
          </cell>
          <cell r="D48" t="str">
            <v>Deferred Comp Plan Assets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574452.79</v>
          </cell>
          <cell r="AG48">
            <v>7939.28</v>
          </cell>
          <cell r="AH48">
            <v>582392.06999999995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574452.79</v>
          </cell>
          <cell r="AS48">
            <v>7939.28</v>
          </cell>
          <cell r="AT48">
            <v>582392.06999999995</v>
          </cell>
          <cell r="AV48">
            <v>574452.79</v>
          </cell>
          <cell r="AW48">
            <v>7939.28</v>
          </cell>
          <cell r="AX48">
            <v>582392.06999999995</v>
          </cell>
          <cell r="AY48" t="str">
            <v/>
          </cell>
          <cell r="AZ48" t="str">
            <v/>
          </cell>
          <cell r="BA48" t="str">
            <v/>
          </cell>
        </row>
        <row r="49">
          <cell r="C49" t="str">
            <v>124003</v>
          </cell>
          <cell r="D49" t="str">
            <v>Invest in NY Holdings (CONJU)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  <cell r="AY49" t="str">
            <v/>
          </cell>
          <cell r="AZ49" t="str">
            <v/>
          </cell>
          <cell r="BA49" t="str">
            <v/>
          </cell>
        </row>
        <row r="50">
          <cell r="C50" t="str">
            <v>124004</v>
          </cell>
          <cell r="D50" t="str">
            <v>Dividend Equivalent Right Plan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  <cell r="AY50" t="str">
            <v/>
          </cell>
          <cell r="AZ50" t="str">
            <v/>
          </cell>
          <cell r="BA50" t="str">
            <v/>
          </cell>
        </row>
        <row r="51">
          <cell r="C51" t="str">
            <v>124005</v>
          </cell>
          <cell r="D51" t="str">
            <v>Special Bonus Plan Investment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  <cell r="AY51" t="str">
            <v/>
          </cell>
          <cell r="AZ51" t="str">
            <v/>
          </cell>
          <cell r="BA51" t="str">
            <v/>
          </cell>
        </row>
        <row r="52">
          <cell r="C52" t="str">
            <v>128001</v>
          </cell>
          <cell r="D52" t="str">
            <v>MSBP Asset Funds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20538303.760000002</v>
          </cell>
          <cell r="AG52">
            <v>-194273.8</v>
          </cell>
          <cell r="AH52">
            <v>20344029.960000001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20538303.760000002</v>
          </cell>
          <cell r="AS52">
            <v>-194273.8</v>
          </cell>
          <cell r="AT52">
            <v>20344029.960000001</v>
          </cell>
          <cell r="AV52">
            <v>20538303.760000002</v>
          </cell>
          <cell r="AW52">
            <v>-194273.8</v>
          </cell>
          <cell r="AX52">
            <v>20344029.960000001</v>
          </cell>
          <cell r="AY52" t="str">
            <v/>
          </cell>
          <cell r="AZ52" t="str">
            <v/>
          </cell>
          <cell r="BA52" t="str">
            <v/>
          </cell>
        </row>
        <row r="53">
          <cell r="C53" t="str">
            <v>128002</v>
          </cell>
          <cell r="D53" t="str">
            <v>ESRP Asset Funds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2002975.52</v>
          </cell>
          <cell r="AG53">
            <v>14842.32</v>
          </cell>
          <cell r="AH53">
            <v>2017817.84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2002975.52</v>
          </cell>
          <cell r="AS53">
            <v>14842.32</v>
          </cell>
          <cell r="AT53">
            <v>2017817.84</v>
          </cell>
          <cell r="AV53">
            <v>2002975.52</v>
          </cell>
          <cell r="AW53">
            <v>14842.32</v>
          </cell>
          <cell r="AX53">
            <v>2017817.84</v>
          </cell>
          <cell r="AY53" t="str">
            <v/>
          </cell>
          <cell r="AZ53" t="str">
            <v/>
          </cell>
          <cell r="BA53" t="str">
            <v/>
          </cell>
        </row>
        <row r="54">
          <cell r="C54" t="str">
            <v>128003</v>
          </cell>
          <cell r="D54" t="str">
            <v>Other Special Funds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  <cell r="AY54" t="str">
            <v/>
          </cell>
          <cell r="AZ54" t="str">
            <v/>
          </cell>
          <cell r="BA54" t="str">
            <v/>
          </cell>
        </row>
        <row r="55">
          <cell r="C55" t="str">
            <v>129001</v>
          </cell>
          <cell r="D55" t="str">
            <v>Pension Asset-Overfunded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1629341</v>
          </cell>
          <cell r="AH55">
            <v>1629341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1629341</v>
          </cell>
          <cell r="AT55">
            <v>1629341</v>
          </cell>
          <cell r="AV55">
            <v>0</v>
          </cell>
          <cell r="AW55">
            <v>1629341</v>
          </cell>
          <cell r="AX55">
            <v>1629341</v>
          </cell>
          <cell r="AY55" t="str">
            <v/>
          </cell>
          <cell r="AZ55" t="str">
            <v/>
          </cell>
          <cell r="BA55" t="str">
            <v/>
          </cell>
        </row>
        <row r="56">
          <cell r="C56" t="str">
            <v>131001</v>
          </cell>
          <cell r="D56" t="str">
            <v>Cash-Comerica</v>
          </cell>
          <cell r="E56">
            <v>391180.82</v>
          </cell>
          <cell r="F56">
            <v>778833.14</v>
          </cell>
          <cell r="G56">
            <v>1170013.96</v>
          </cell>
          <cell r="H56">
            <v>814456.26</v>
          </cell>
          <cell r="I56">
            <v>-684850.79</v>
          </cell>
          <cell r="J56">
            <v>129605.47</v>
          </cell>
          <cell r="K56">
            <v>244046.75</v>
          </cell>
          <cell r="L56">
            <v>458543.54</v>
          </cell>
          <cell r="M56">
            <v>702590.29</v>
          </cell>
          <cell r="N56">
            <v>621065.86</v>
          </cell>
          <cell r="O56">
            <v>669062.03</v>
          </cell>
          <cell r="P56">
            <v>1290127.8899999999</v>
          </cell>
          <cell r="Q56">
            <v>0</v>
          </cell>
          <cell r="R56">
            <v>0</v>
          </cell>
          <cell r="S56">
            <v>0</v>
          </cell>
          <cell r="T56">
            <v>219308.22</v>
          </cell>
          <cell r="U56">
            <v>123323.17</v>
          </cell>
          <cell r="V56">
            <v>342631.39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1867101.55</v>
          </cell>
          <cell r="AG56">
            <v>-1265555.8</v>
          </cell>
          <cell r="AH56">
            <v>601545.75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4157159.46</v>
          </cell>
          <cell r="AS56">
            <v>79355.289999999994</v>
          </cell>
          <cell r="AT56">
            <v>4236514.75</v>
          </cell>
          <cell r="AV56">
            <v>4157159.46</v>
          </cell>
          <cell r="AW56">
            <v>79355.289999999994</v>
          </cell>
          <cell r="AX56">
            <v>4236514.75</v>
          </cell>
          <cell r="AY56" t="str">
            <v/>
          </cell>
          <cell r="AZ56" t="str">
            <v/>
          </cell>
          <cell r="BA56" t="str">
            <v/>
          </cell>
        </row>
        <row r="57">
          <cell r="C57" t="str">
            <v>131002</v>
          </cell>
          <cell r="D57" t="str">
            <v>Cash Other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178.82</v>
          </cell>
          <cell r="AG57">
            <v>0</v>
          </cell>
          <cell r="AH57">
            <v>178.82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178.82</v>
          </cell>
          <cell r="AS57">
            <v>0</v>
          </cell>
          <cell r="AT57">
            <v>178.82</v>
          </cell>
          <cell r="AV57">
            <v>178.82</v>
          </cell>
          <cell r="AW57">
            <v>0</v>
          </cell>
          <cell r="AX57">
            <v>178.82</v>
          </cell>
          <cell r="AY57" t="str">
            <v/>
          </cell>
          <cell r="AZ57" t="str">
            <v/>
          </cell>
          <cell r="BA57" t="str">
            <v/>
          </cell>
        </row>
        <row r="58">
          <cell r="C58" t="str">
            <v>131003</v>
          </cell>
          <cell r="D58" t="str">
            <v>Cash - Citizens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  <cell r="AY58" t="str">
            <v/>
          </cell>
          <cell r="AZ58" t="str">
            <v/>
          </cell>
          <cell r="BA58" t="str">
            <v/>
          </cell>
        </row>
        <row r="59">
          <cell r="C59" t="str">
            <v>131004</v>
          </cell>
          <cell r="D59" t="str">
            <v>AP Cash Clearing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  <cell r="AY59" t="str">
            <v/>
          </cell>
          <cell r="AZ59" t="str">
            <v/>
          </cell>
          <cell r="BA59" t="str">
            <v/>
          </cell>
        </row>
        <row r="60">
          <cell r="C60" t="str">
            <v>131005</v>
          </cell>
          <cell r="D60" t="str">
            <v>AR Cash Clearing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  <cell r="AY60" t="str">
            <v/>
          </cell>
          <cell r="AZ60" t="str">
            <v/>
          </cell>
          <cell r="BA60" t="str">
            <v/>
          </cell>
        </row>
        <row r="61">
          <cell r="C61" t="str">
            <v>131006</v>
          </cell>
          <cell r="D61" t="str">
            <v>Cash - FSA Arcadia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-6006.58</v>
          </cell>
          <cell r="AG61">
            <v>3382.19</v>
          </cell>
          <cell r="AH61">
            <v>-2624.39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-6006.58</v>
          </cell>
          <cell r="AS61">
            <v>3382.19</v>
          </cell>
          <cell r="AT61">
            <v>-2624.39</v>
          </cell>
          <cell r="AV61">
            <v>-6006.58</v>
          </cell>
          <cell r="AW61">
            <v>3382.19</v>
          </cell>
          <cell r="AX61">
            <v>-2624.39</v>
          </cell>
          <cell r="AY61" t="str">
            <v/>
          </cell>
          <cell r="AZ61" t="str">
            <v/>
          </cell>
          <cell r="BA61" t="str">
            <v/>
          </cell>
        </row>
        <row r="62">
          <cell r="C62" t="str">
            <v>131007</v>
          </cell>
          <cell r="D62" t="str">
            <v>Cash - JP Morgan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8739.58</v>
          </cell>
          <cell r="AG62">
            <v>-48.78</v>
          </cell>
          <cell r="AH62">
            <v>8690.7999999999993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8739.58</v>
          </cell>
          <cell r="AS62">
            <v>-48.78</v>
          </cell>
          <cell r="AT62">
            <v>8690.7999999999993</v>
          </cell>
          <cell r="AV62">
            <v>8739.58</v>
          </cell>
          <cell r="AW62">
            <v>-48.78</v>
          </cell>
          <cell r="AX62">
            <v>8690.7999999999993</v>
          </cell>
          <cell r="AY62" t="str">
            <v/>
          </cell>
          <cell r="AZ62" t="str">
            <v/>
          </cell>
          <cell r="BA62" t="str">
            <v/>
          </cell>
        </row>
        <row r="63">
          <cell r="C63" t="str">
            <v>131008</v>
          </cell>
          <cell r="D63" t="str">
            <v>Cash - Comerica DDA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  <cell r="AY63" t="str">
            <v/>
          </cell>
          <cell r="AZ63" t="str">
            <v/>
          </cell>
          <cell r="BA63" t="str">
            <v/>
          </cell>
        </row>
        <row r="64">
          <cell r="C64" t="str">
            <v>134001</v>
          </cell>
          <cell r="D64" t="str">
            <v>Other Special Deposits</v>
          </cell>
          <cell r="E64">
            <v>25000</v>
          </cell>
          <cell r="F64">
            <v>0</v>
          </cell>
          <cell r="G64">
            <v>25000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25000</v>
          </cell>
          <cell r="AS64">
            <v>0</v>
          </cell>
          <cell r="AT64">
            <v>25000</v>
          </cell>
          <cell r="AV64">
            <v>25000</v>
          </cell>
          <cell r="AW64">
            <v>0</v>
          </cell>
          <cell r="AX64">
            <v>25000</v>
          </cell>
          <cell r="AY64" t="str">
            <v/>
          </cell>
          <cell r="AZ64" t="str">
            <v/>
          </cell>
          <cell r="BA64" t="str">
            <v/>
          </cell>
        </row>
        <row r="65">
          <cell r="C65" t="str">
            <v>134002</v>
          </cell>
          <cell r="D65" t="str">
            <v>Special Deposits -FSA- Arcadia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6415.95</v>
          </cell>
          <cell r="AG65">
            <v>-4648.09</v>
          </cell>
          <cell r="AH65">
            <v>1767.86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6415.95</v>
          </cell>
          <cell r="AS65">
            <v>-4648.09</v>
          </cell>
          <cell r="AT65">
            <v>1767.86</v>
          </cell>
          <cell r="AV65">
            <v>6415.95</v>
          </cell>
          <cell r="AW65">
            <v>-4648.09</v>
          </cell>
          <cell r="AX65">
            <v>1767.86</v>
          </cell>
          <cell r="AY65" t="str">
            <v/>
          </cell>
          <cell r="AZ65" t="str">
            <v/>
          </cell>
          <cell r="BA65" t="str">
            <v/>
          </cell>
        </row>
        <row r="66">
          <cell r="C66" t="str">
            <v>135001</v>
          </cell>
          <cell r="D66" t="str">
            <v>Employee Advances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  <cell r="AY66" t="str">
            <v/>
          </cell>
          <cell r="AZ66" t="str">
            <v/>
          </cell>
          <cell r="BA66" t="str">
            <v/>
          </cell>
        </row>
        <row r="67">
          <cell r="C67" t="str">
            <v>136001</v>
          </cell>
          <cell r="D67" t="str">
            <v>Temporary Clearing Acct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  <cell r="AY67" t="str">
            <v/>
          </cell>
          <cell r="AZ67" t="str">
            <v/>
          </cell>
          <cell r="BA67" t="str">
            <v/>
          </cell>
        </row>
        <row r="68">
          <cell r="C68" t="str">
            <v>136002</v>
          </cell>
          <cell r="D68" t="str">
            <v>Refund Check Clearing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  <cell r="AY68" t="str">
            <v/>
          </cell>
          <cell r="AZ68" t="str">
            <v/>
          </cell>
          <cell r="BA68" t="str">
            <v/>
          </cell>
        </row>
        <row r="69">
          <cell r="C69" t="str">
            <v>136003</v>
          </cell>
          <cell r="D69" t="str">
            <v>Temp Investments-JP Morgan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  <cell r="AY69" t="str">
            <v/>
          </cell>
          <cell r="AZ69" t="str">
            <v/>
          </cell>
          <cell r="BA69" t="str">
            <v/>
          </cell>
        </row>
        <row r="70">
          <cell r="C70" t="str">
            <v>136004</v>
          </cell>
          <cell r="D70" t="str">
            <v>Temp Investments-Bank of Amer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  <cell r="AY70" t="str">
            <v/>
          </cell>
          <cell r="AZ70" t="str">
            <v/>
          </cell>
          <cell r="BA70" t="str">
            <v/>
          </cell>
        </row>
        <row r="71">
          <cell r="C71" t="str">
            <v>136005</v>
          </cell>
          <cell r="D71" t="str">
            <v>Temp Investments-SunTrust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  <cell r="AY71" t="str">
            <v/>
          </cell>
          <cell r="AZ71" t="str">
            <v/>
          </cell>
          <cell r="BA71" t="str">
            <v/>
          </cell>
        </row>
        <row r="72">
          <cell r="C72" t="str">
            <v>136006</v>
          </cell>
          <cell r="D72" t="str">
            <v>Temp Investments- Fidelity</v>
          </cell>
          <cell r="E72">
            <v>413.93</v>
          </cell>
          <cell r="F72">
            <v>0.06</v>
          </cell>
          <cell r="G72">
            <v>413.99</v>
          </cell>
          <cell r="H72">
            <v>2056.36</v>
          </cell>
          <cell r="I72">
            <v>511.7</v>
          </cell>
          <cell r="J72">
            <v>2568.06</v>
          </cell>
          <cell r="K72">
            <v>978848.52</v>
          </cell>
          <cell r="L72">
            <v>-977984.22</v>
          </cell>
          <cell r="M72">
            <v>864.3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4110032.18</v>
          </cell>
          <cell r="AG72">
            <v>3900542.91</v>
          </cell>
          <cell r="AH72">
            <v>8010575.0899999999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5091350.99</v>
          </cell>
          <cell r="AS72">
            <v>2923070.45</v>
          </cell>
          <cell r="AT72">
            <v>8014421.4399999995</v>
          </cell>
          <cell r="AV72">
            <v>5091350.99</v>
          </cell>
          <cell r="AW72">
            <v>2923070.45</v>
          </cell>
          <cell r="AX72">
            <v>8014421.4400000004</v>
          </cell>
          <cell r="AY72" t="str">
            <v/>
          </cell>
          <cell r="AZ72" t="str">
            <v/>
          </cell>
          <cell r="BA72" t="str">
            <v/>
          </cell>
        </row>
        <row r="73">
          <cell r="C73" t="str">
            <v>136007</v>
          </cell>
          <cell r="D73" t="str">
            <v>Temp Investments-Money Market</v>
          </cell>
          <cell r="E73">
            <v>1918.22</v>
          </cell>
          <cell r="F73">
            <v>-0.85</v>
          </cell>
          <cell r="G73">
            <v>1917.37</v>
          </cell>
          <cell r="H73">
            <v>0.17</v>
          </cell>
          <cell r="I73">
            <v>0</v>
          </cell>
          <cell r="J73">
            <v>0.17</v>
          </cell>
          <cell r="K73">
            <v>388</v>
          </cell>
          <cell r="L73">
            <v>0.03</v>
          </cell>
          <cell r="M73">
            <v>388.03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15925326.85</v>
          </cell>
          <cell r="AG73">
            <v>-1997325.15</v>
          </cell>
          <cell r="AH73">
            <v>13928001.699999999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15927633.24</v>
          </cell>
          <cell r="AS73">
            <v>-1997325.97</v>
          </cell>
          <cell r="AT73">
            <v>13930307.269999998</v>
          </cell>
          <cell r="AV73">
            <v>15927633.24</v>
          </cell>
          <cell r="AW73">
            <v>-1997325.97</v>
          </cell>
          <cell r="AX73">
            <v>13930307.27</v>
          </cell>
          <cell r="AY73" t="str">
            <v/>
          </cell>
          <cell r="AZ73" t="str">
            <v/>
          </cell>
          <cell r="BA73" t="str">
            <v/>
          </cell>
        </row>
        <row r="74">
          <cell r="C74" t="str">
            <v>142001</v>
          </cell>
          <cell r="D74" t="str">
            <v>Customer Account Receivable</v>
          </cell>
          <cell r="E74">
            <v>18001710.719999999</v>
          </cell>
          <cell r="F74">
            <v>1241198.6100000001</v>
          </cell>
          <cell r="G74">
            <v>19242909.329999998</v>
          </cell>
          <cell r="H74">
            <v>19315599.399999999</v>
          </cell>
          <cell r="I74">
            <v>648563.06999999995</v>
          </cell>
          <cell r="J74">
            <v>19964162.469999999</v>
          </cell>
          <cell r="K74">
            <v>21134738.59</v>
          </cell>
          <cell r="L74">
            <v>353246.49</v>
          </cell>
          <cell r="M74">
            <v>21487985.079999998</v>
          </cell>
          <cell r="N74">
            <v>5276609.3099999996</v>
          </cell>
          <cell r="O74">
            <v>-9047</v>
          </cell>
          <cell r="P74">
            <v>5267562.3099999996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63728658.020000003</v>
          </cell>
          <cell r="AS74">
            <v>2233961.17</v>
          </cell>
          <cell r="AT74">
            <v>65962619.189999998</v>
          </cell>
          <cell r="AV74">
            <v>63728658.020000003</v>
          </cell>
          <cell r="AW74">
            <v>2233961.17</v>
          </cell>
          <cell r="AX74">
            <v>65962619.189999998</v>
          </cell>
          <cell r="AY74" t="str">
            <v/>
          </cell>
          <cell r="AZ74" t="str">
            <v/>
          </cell>
          <cell r="BA74" t="str">
            <v/>
          </cell>
        </row>
        <row r="75">
          <cell r="C75" t="str">
            <v>142002</v>
          </cell>
          <cell r="D75" t="str">
            <v>Disputed Revenue Reserve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  <cell r="AY75" t="str">
            <v/>
          </cell>
          <cell r="AZ75" t="str">
            <v/>
          </cell>
          <cell r="BA75" t="str">
            <v/>
          </cell>
        </row>
        <row r="76">
          <cell r="C76" t="str">
            <v>142003</v>
          </cell>
          <cell r="D76" t="str">
            <v>Other AR - GRE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473587.36</v>
          </cell>
          <cell r="L76">
            <v>69711.399999999994</v>
          </cell>
          <cell r="M76">
            <v>543298.76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473587.36</v>
          </cell>
          <cell r="AS76">
            <v>69711.399999999994</v>
          </cell>
          <cell r="AT76">
            <v>543298.76</v>
          </cell>
          <cell r="AV76">
            <v>473587.36</v>
          </cell>
          <cell r="AW76">
            <v>69711.399999999994</v>
          </cell>
          <cell r="AX76">
            <v>543298.76</v>
          </cell>
          <cell r="AY76" t="str">
            <v/>
          </cell>
          <cell r="AZ76" t="str">
            <v/>
          </cell>
          <cell r="BA76" t="str">
            <v/>
          </cell>
        </row>
        <row r="77">
          <cell r="C77" t="str">
            <v>143001</v>
          </cell>
          <cell r="D77" t="str">
            <v>Oth AR Employee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3816.36</v>
          </cell>
          <cell r="AG77">
            <v>48323.57</v>
          </cell>
          <cell r="AH77">
            <v>52139.93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3816.36</v>
          </cell>
          <cell r="AS77">
            <v>48323.57</v>
          </cell>
          <cell r="AT77">
            <v>52139.93</v>
          </cell>
          <cell r="AV77">
            <v>3816.36</v>
          </cell>
          <cell r="AW77">
            <v>48323.57</v>
          </cell>
          <cell r="AX77">
            <v>52139.93</v>
          </cell>
          <cell r="AY77" t="str">
            <v/>
          </cell>
          <cell r="AZ77" t="str">
            <v/>
          </cell>
          <cell r="BA77" t="str">
            <v/>
          </cell>
        </row>
        <row r="78">
          <cell r="C78" t="str">
            <v>143002</v>
          </cell>
          <cell r="D78" t="str">
            <v>Other AR Third Party</v>
          </cell>
          <cell r="E78">
            <v>394011.36</v>
          </cell>
          <cell r="F78">
            <v>-246279.38</v>
          </cell>
          <cell r="G78">
            <v>147731.98000000001</v>
          </cell>
          <cell r="H78">
            <v>2036998.65</v>
          </cell>
          <cell r="I78">
            <v>-55895.14</v>
          </cell>
          <cell r="J78">
            <v>1981103.51</v>
          </cell>
          <cell r="K78">
            <v>932282.86</v>
          </cell>
          <cell r="L78">
            <v>-108305.71</v>
          </cell>
          <cell r="M78">
            <v>823977.15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3363292.87</v>
          </cell>
          <cell r="AS78">
            <v>-410480.23</v>
          </cell>
          <cell r="AT78">
            <v>2952812.64</v>
          </cell>
          <cell r="AV78">
            <v>3363292.87</v>
          </cell>
          <cell r="AW78">
            <v>-410480.23</v>
          </cell>
          <cell r="AX78">
            <v>2952812.64</v>
          </cell>
          <cell r="AY78" t="str">
            <v/>
          </cell>
          <cell r="AZ78" t="str">
            <v/>
          </cell>
          <cell r="BA78" t="str">
            <v/>
          </cell>
        </row>
        <row r="79">
          <cell r="C79" t="str">
            <v>143003</v>
          </cell>
          <cell r="D79" t="str">
            <v>Oth AR MPPA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  <cell r="AY79" t="str">
            <v/>
          </cell>
          <cell r="AZ79" t="str">
            <v/>
          </cell>
          <cell r="BA79" t="str">
            <v/>
          </cell>
        </row>
        <row r="80">
          <cell r="C80" t="str">
            <v>143004</v>
          </cell>
          <cell r="D80" t="str">
            <v>Oth AR METC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  <cell r="AY80" t="str">
            <v/>
          </cell>
          <cell r="AZ80" t="str">
            <v/>
          </cell>
          <cell r="BA80" t="str">
            <v/>
          </cell>
        </row>
        <row r="81">
          <cell r="C81" t="str">
            <v>143005</v>
          </cell>
          <cell r="D81" t="str">
            <v>Oth AR Miscellaneous</v>
          </cell>
          <cell r="E81">
            <v>340866.39</v>
          </cell>
          <cell r="F81">
            <v>100011.49</v>
          </cell>
          <cell r="G81">
            <v>440877.88</v>
          </cell>
          <cell r="H81">
            <v>2065763.19</v>
          </cell>
          <cell r="I81">
            <v>46181.25</v>
          </cell>
          <cell r="J81">
            <v>2111944.44</v>
          </cell>
          <cell r="K81">
            <v>542781.11</v>
          </cell>
          <cell r="L81">
            <v>-132482.13</v>
          </cell>
          <cell r="M81">
            <v>410298.98</v>
          </cell>
          <cell r="N81">
            <v>26417.57</v>
          </cell>
          <cell r="O81">
            <v>7807.8</v>
          </cell>
          <cell r="P81">
            <v>34225.370000000003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142681.94</v>
          </cell>
          <cell r="AG81">
            <v>28704.02</v>
          </cell>
          <cell r="AH81">
            <v>171385.96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3118510.2</v>
          </cell>
          <cell r="AS81">
            <v>50222.43</v>
          </cell>
          <cell r="AT81">
            <v>3168732.63</v>
          </cell>
          <cell r="AV81">
            <v>3118510.2</v>
          </cell>
          <cell r="AW81">
            <v>50222.43</v>
          </cell>
          <cell r="AX81">
            <v>3168732.63</v>
          </cell>
          <cell r="AY81" t="str">
            <v/>
          </cell>
          <cell r="AZ81" t="str">
            <v/>
          </cell>
          <cell r="BA81" t="str">
            <v/>
          </cell>
        </row>
        <row r="82">
          <cell r="C82" t="str">
            <v>143006</v>
          </cell>
          <cell r="D82" t="str">
            <v>Oth AR DTE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  <cell r="AY82" t="str">
            <v/>
          </cell>
          <cell r="AZ82" t="str">
            <v/>
          </cell>
          <cell r="BA82" t="str">
            <v/>
          </cell>
        </row>
        <row r="83">
          <cell r="C83" t="str">
            <v>143007</v>
          </cell>
          <cell r="D83" t="str">
            <v>Oth AR - CONJU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  <cell r="AY83" t="str">
            <v/>
          </cell>
          <cell r="AZ83" t="str">
            <v/>
          </cell>
          <cell r="BA83" t="str">
            <v/>
          </cell>
        </row>
        <row r="84">
          <cell r="C84" t="str">
            <v>143008</v>
          </cell>
          <cell r="D84" t="str">
            <v>Contra A/R - MPPA reserve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  <cell r="AY84" t="str">
            <v/>
          </cell>
          <cell r="AZ84" t="str">
            <v/>
          </cell>
          <cell r="BA84" t="str">
            <v/>
          </cell>
        </row>
        <row r="85">
          <cell r="C85" t="str">
            <v>143009</v>
          </cell>
          <cell r="D85" t="str">
            <v>Other AR-Accrued Projects</v>
          </cell>
          <cell r="E85">
            <v>258483.18</v>
          </cell>
          <cell r="F85">
            <v>-38117.67</v>
          </cell>
          <cell r="G85">
            <v>220365.51</v>
          </cell>
          <cell r="H85">
            <v>295691.95</v>
          </cell>
          <cell r="I85">
            <v>19050.599999999999</v>
          </cell>
          <cell r="J85">
            <v>314742.55</v>
          </cell>
          <cell r="K85">
            <v>327272.18</v>
          </cell>
          <cell r="L85">
            <v>190165.42</v>
          </cell>
          <cell r="M85">
            <v>517437.6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881447.31</v>
          </cell>
          <cell r="AS85">
            <v>171098.35</v>
          </cell>
          <cell r="AT85">
            <v>1052545.6599999999</v>
          </cell>
          <cell r="AV85">
            <v>881447.31</v>
          </cell>
          <cell r="AW85">
            <v>171098.35</v>
          </cell>
          <cell r="AX85">
            <v>1052545.6599999999</v>
          </cell>
          <cell r="AY85" t="str">
            <v/>
          </cell>
          <cell r="AZ85" t="str">
            <v/>
          </cell>
          <cell r="BA85" t="str">
            <v/>
          </cell>
        </row>
        <row r="86">
          <cell r="C86" t="str">
            <v>143020</v>
          </cell>
          <cell r="D86" t="str">
            <v>AR-El Plant Leased to Others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48996.21</v>
          </cell>
          <cell r="O86">
            <v>41207.79</v>
          </cell>
          <cell r="P86">
            <v>90204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48996.21</v>
          </cell>
          <cell r="AS86">
            <v>41207.79</v>
          </cell>
          <cell r="AT86">
            <v>90204</v>
          </cell>
          <cell r="AV86">
            <v>48996.21</v>
          </cell>
          <cell r="AW86">
            <v>41207.79</v>
          </cell>
          <cell r="AX86">
            <v>90204</v>
          </cell>
          <cell r="AY86" t="str">
            <v/>
          </cell>
          <cell r="AZ86" t="str">
            <v/>
          </cell>
          <cell r="BA86" t="str">
            <v/>
          </cell>
        </row>
        <row r="87">
          <cell r="C87" t="str">
            <v>144001</v>
          </cell>
          <cell r="D87" t="str">
            <v>Allow for Uncollectible Accts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  <cell r="AY87" t="str">
            <v/>
          </cell>
          <cell r="AZ87" t="str">
            <v/>
          </cell>
          <cell r="BA87" t="str">
            <v/>
          </cell>
        </row>
        <row r="88">
          <cell r="C88" t="str">
            <v>145001</v>
          </cell>
          <cell r="D88" t="str">
            <v>Notes Receivable from Assoc 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  <cell r="AY88" t="str">
            <v/>
          </cell>
          <cell r="AZ88" t="str">
            <v/>
          </cell>
          <cell r="BA88" t="str">
            <v/>
          </cell>
        </row>
        <row r="89">
          <cell r="C89" t="str">
            <v>146001</v>
          </cell>
          <cell r="D89" t="str">
            <v>AR Assoc Company</v>
          </cell>
          <cell r="E89">
            <v>1885780.5</v>
          </cell>
          <cell r="F89">
            <v>-316570.53000000003</v>
          </cell>
          <cell r="G89">
            <v>1569209.97</v>
          </cell>
          <cell r="H89">
            <v>233380.1</v>
          </cell>
          <cell r="I89">
            <v>-198309.05</v>
          </cell>
          <cell r="J89">
            <v>35071.050000000003</v>
          </cell>
          <cell r="K89">
            <v>89665.37</v>
          </cell>
          <cell r="L89">
            <v>56065.75</v>
          </cell>
          <cell r="M89">
            <v>145731.12</v>
          </cell>
          <cell r="N89">
            <v>25399.94</v>
          </cell>
          <cell r="O89">
            <v>243519.84</v>
          </cell>
          <cell r="P89">
            <v>268919.78000000003</v>
          </cell>
          <cell r="Q89">
            <v>0</v>
          </cell>
          <cell r="R89">
            <v>0</v>
          </cell>
          <cell r="S89">
            <v>0</v>
          </cell>
          <cell r="T89">
            <v>119379.69</v>
          </cell>
          <cell r="U89">
            <v>-12232.6</v>
          </cell>
          <cell r="V89">
            <v>107147.09</v>
          </cell>
          <cell r="W89">
            <v>0</v>
          </cell>
          <cell r="X89">
            <v>0</v>
          </cell>
          <cell r="Y89">
            <v>0</v>
          </cell>
          <cell r="Z89">
            <v>120</v>
          </cell>
          <cell r="AA89">
            <v>-120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37782390.109999999</v>
          </cell>
          <cell r="AG89">
            <v>-21695745</v>
          </cell>
          <cell r="AH89">
            <v>16086645.109999999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-40136115.710000001</v>
          </cell>
          <cell r="AP89">
            <v>21923391.59</v>
          </cell>
          <cell r="AQ89">
            <v>-18212724.120000001</v>
          </cell>
          <cell r="AR89">
            <v>-7.4505805969238281E-9</v>
          </cell>
          <cell r="AS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  <cell r="AY89" t="str">
            <v/>
          </cell>
          <cell r="AZ89" t="str">
            <v/>
          </cell>
          <cell r="BA89" t="str">
            <v/>
          </cell>
        </row>
        <row r="90">
          <cell r="C90" t="str">
            <v>146002</v>
          </cell>
          <cell r="D90" t="str">
            <v>Interest Receivable Assoc Co.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  <cell r="AY90" t="str">
            <v/>
          </cell>
          <cell r="AZ90" t="str">
            <v/>
          </cell>
          <cell r="BA90" t="str">
            <v/>
          </cell>
        </row>
        <row r="91">
          <cell r="C91" t="str">
            <v>146003</v>
          </cell>
          <cell r="D91" t="str">
            <v>Inter-unit Inv Trans Receivabl</v>
          </cell>
          <cell r="E91">
            <v>278081.95</v>
          </cell>
          <cell r="F91">
            <v>-168325.51</v>
          </cell>
          <cell r="G91">
            <v>109756.44</v>
          </cell>
          <cell r="H91">
            <v>51840.11</v>
          </cell>
          <cell r="I91">
            <v>-51840.11</v>
          </cell>
          <cell r="J91">
            <v>0</v>
          </cell>
          <cell r="K91">
            <v>18716.77</v>
          </cell>
          <cell r="L91">
            <v>17784.439999999999</v>
          </cell>
          <cell r="M91">
            <v>36501.21</v>
          </cell>
          <cell r="N91">
            <v>28417.65</v>
          </cell>
          <cell r="O91">
            <v>304469.55</v>
          </cell>
          <cell r="P91">
            <v>332887.2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-377056.48</v>
          </cell>
          <cell r="AP91">
            <v>-102088.37</v>
          </cell>
          <cell r="AQ91">
            <v>-479144.85</v>
          </cell>
          <cell r="AR91">
            <v>4.0017766878008842E-11</v>
          </cell>
          <cell r="AS91">
            <v>-1.8189894035458565E-11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  <cell r="AY91" t="str">
            <v/>
          </cell>
          <cell r="AZ91" t="str">
            <v/>
          </cell>
          <cell r="BA91" t="str">
            <v/>
          </cell>
        </row>
        <row r="92">
          <cell r="C92" t="str">
            <v>146004</v>
          </cell>
          <cell r="D92" t="str">
            <v>AR Accrual-Assoc Co</v>
          </cell>
          <cell r="E92">
            <v>116248.42</v>
          </cell>
          <cell r="F92">
            <v>35049.07</v>
          </cell>
          <cell r="G92">
            <v>151297.49</v>
          </cell>
          <cell r="H92">
            <v>4238.6099999999997</v>
          </cell>
          <cell r="I92">
            <v>-2210.69</v>
          </cell>
          <cell r="J92">
            <v>2027.92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-120487.03</v>
          </cell>
          <cell r="AP92">
            <v>-32838.379999999997</v>
          </cell>
          <cell r="AQ92">
            <v>-153325.41</v>
          </cell>
          <cell r="AR92">
            <v>0</v>
          </cell>
          <cell r="AS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  <cell r="AY92" t="str">
            <v/>
          </cell>
          <cell r="AZ92" t="str">
            <v/>
          </cell>
          <cell r="BA92" t="str">
            <v/>
          </cell>
        </row>
        <row r="93">
          <cell r="C93" t="str">
            <v>146005</v>
          </cell>
          <cell r="D93" t="str">
            <v>Billed Receivables - Assoc Co</v>
          </cell>
          <cell r="E93">
            <v>67209.919999999998</v>
          </cell>
          <cell r="F93">
            <v>3946.87</v>
          </cell>
          <cell r="G93">
            <v>71156.789999999994</v>
          </cell>
          <cell r="H93">
            <v>1418.72</v>
          </cell>
          <cell r="I93">
            <v>2435.42</v>
          </cell>
          <cell r="J93">
            <v>3854.14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123667.02</v>
          </cell>
          <cell r="U93">
            <v>0</v>
          </cell>
          <cell r="V93">
            <v>123667.02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-192295.66</v>
          </cell>
          <cell r="AP93">
            <v>-6382.29</v>
          </cell>
          <cell r="AQ93">
            <v>-198677.95</v>
          </cell>
          <cell r="AR93">
            <v>0</v>
          </cell>
          <cell r="AS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  <cell r="AY93" t="str">
            <v/>
          </cell>
          <cell r="AZ93" t="str">
            <v/>
          </cell>
          <cell r="BA93" t="str">
            <v/>
          </cell>
        </row>
        <row r="94">
          <cell r="C94" t="str">
            <v>154001</v>
          </cell>
          <cell r="D94" t="str">
            <v>Materials and Supplies</v>
          </cell>
          <cell r="E94">
            <v>11154355.189999999</v>
          </cell>
          <cell r="F94">
            <v>-5645055.5700000003</v>
          </cell>
          <cell r="G94">
            <v>5509299.6200000001</v>
          </cell>
          <cell r="H94">
            <v>5123642.8499999996</v>
          </cell>
          <cell r="I94">
            <v>229331.49</v>
          </cell>
          <cell r="J94">
            <v>5352974.34</v>
          </cell>
          <cell r="K94">
            <v>16635053.539999999</v>
          </cell>
          <cell r="L94">
            <v>551962.69999999995</v>
          </cell>
          <cell r="M94">
            <v>17187016.239999998</v>
          </cell>
          <cell r="N94">
            <v>604672.39</v>
          </cell>
          <cell r="O94">
            <v>545892.28</v>
          </cell>
          <cell r="P94">
            <v>1150564.67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33517723.969999999</v>
          </cell>
          <cell r="AS94">
            <v>-4317869.0999999996</v>
          </cell>
          <cell r="AT94">
            <v>29199854.869999997</v>
          </cell>
          <cell r="AV94">
            <v>33517723.969999999</v>
          </cell>
          <cell r="AW94">
            <v>-4317869.0999999996</v>
          </cell>
          <cell r="AX94">
            <v>29199854.870000001</v>
          </cell>
          <cell r="AY94" t="str">
            <v/>
          </cell>
          <cell r="AZ94" t="str">
            <v/>
          </cell>
          <cell r="BA94" t="str">
            <v/>
          </cell>
        </row>
        <row r="95">
          <cell r="C95" t="str">
            <v>154002</v>
          </cell>
          <cell r="D95" t="str">
            <v>Capital inventory (from Major)</v>
          </cell>
          <cell r="E95">
            <v>36780070.770000003</v>
          </cell>
          <cell r="F95">
            <v>1172707.08</v>
          </cell>
          <cell r="G95">
            <v>37952777.850000001</v>
          </cell>
          <cell r="H95">
            <v>17000519.469999999</v>
          </cell>
          <cell r="I95">
            <v>1376851.72</v>
          </cell>
          <cell r="J95">
            <v>18377371.190000001</v>
          </cell>
          <cell r="K95">
            <v>27873445.59</v>
          </cell>
          <cell r="L95">
            <v>584204.51</v>
          </cell>
          <cell r="M95">
            <v>28457650.100000001</v>
          </cell>
          <cell r="N95">
            <v>1068505.7</v>
          </cell>
          <cell r="O95">
            <v>134806.1</v>
          </cell>
          <cell r="P95">
            <v>1203311.8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82722541.530000001</v>
          </cell>
          <cell r="AS95">
            <v>3268569.41</v>
          </cell>
          <cell r="AT95">
            <v>85991110.940000013</v>
          </cell>
          <cell r="AV95">
            <v>82722541.530000001</v>
          </cell>
          <cell r="AW95">
            <v>3268569.41</v>
          </cell>
          <cell r="AX95">
            <v>85991110.939999998</v>
          </cell>
          <cell r="AY95" t="str">
            <v/>
          </cell>
          <cell r="AZ95" t="str">
            <v/>
          </cell>
          <cell r="BA95" t="str">
            <v/>
          </cell>
        </row>
        <row r="96">
          <cell r="C96" t="str">
            <v>154003</v>
          </cell>
          <cell r="D96" t="str">
            <v>Inter-unit Intransit Inventory</v>
          </cell>
          <cell r="E96">
            <v>1544.51</v>
          </cell>
          <cell r="F96">
            <v>-311.63</v>
          </cell>
          <cell r="G96">
            <v>1232.8800000000001</v>
          </cell>
          <cell r="H96">
            <v>5544.82</v>
          </cell>
          <cell r="I96">
            <v>-4016.44</v>
          </cell>
          <cell r="J96">
            <v>1528.38</v>
          </cell>
          <cell r="K96">
            <v>81387.070000000007</v>
          </cell>
          <cell r="L96">
            <v>-38625.68</v>
          </cell>
          <cell r="M96">
            <v>42761.39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88476.4</v>
          </cell>
          <cell r="AS96">
            <v>-42953.75</v>
          </cell>
          <cell r="AT96">
            <v>45522.65</v>
          </cell>
          <cell r="AV96">
            <v>88476.4</v>
          </cell>
          <cell r="AW96">
            <v>-42953.75</v>
          </cell>
          <cell r="AX96">
            <v>45522.65</v>
          </cell>
          <cell r="AY96" t="str">
            <v/>
          </cell>
          <cell r="AZ96" t="str">
            <v/>
          </cell>
          <cell r="BA96" t="str">
            <v/>
          </cell>
        </row>
        <row r="97">
          <cell r="C97" t="str">
            <v>154004</v>
          </cell>
          <cell r="D97" t="str">
            <v>Inventory ITCMW-(Contra Acct)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  <cell r="AY97" t="str">
            <v/>
          </cell>
          <cell r="AZ97" t="str">
            <v/>
          </cell>
          <cell r="BA97" t="str">
            <v/>
          </cell>
        </row>
        <row r="98">
          <cell r="C98" t="str">
            <v>154005</v>
          </cell>
          <cell r="D98" t="str">
            <v>Inventory - Other</v>
          </cell>
          <cell r="E98">
            <v>343302.03</v>
          </cell>
          <cell r="F98">
            <v>-242002.58</v>
          </cell>
          <cell r="G98">
            <v>101299.45</v>
          </cell>
          <cell r="H98">
            <v>227539.68</v>
          </cell>
          <cell r="I98">
            <v>-109775.97</v>
          </cell>
          <cell r="J98">
            <v>117763.71</v>
          </cell>
          <cell r="K98">
            <v>889604.33</v>
          </cell>
          <cell r="L98">
            <v>1191.06</v>
          </cell>
          <cell r="M98">
            <v>890795.39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1460446.04</v>
          </cell>
          <cell r="AS98">
            <v>-350587.49</v>
          </cell>
          <cell r="AT98">
            <v>1109858.55</v>
          </cell>
          <cell r="AV98">
            <v>1460446.04</v>
          </cell>
          <cell r="AW98">
            <v>-350587.49</v>
          </cell>
          <cell r="AX98">
            <v>1109858.55</v>
          </cell>
          <cell r="AY98" t="str">
            <v/>
          </cell>
          <cell r="AZ98" t="str">
            <v/>
          </cell>
          <cell r="BA98" t="str">
            <v/>
          </cell>
        </row>
        <row r="99">
          <cell r="C99" t="str">
            <v>154006</v>
          </cell>
          <cell r="D99" t="str">
            <v>Inventory Tax Pool-KS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45876.82</v>
          </cell>
          <cell r="O99">
            <v>23363.94</v>
          </cell>
          <cell r="P99">
            <v>69240.759999999995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45876.82</v>
          </cell>
          <cell r="AS99">
            <v>23363.94</v>
          </cell>
          <cell r="AT99">
            <v>69240.759999999995</v>
          </cell>
          <cell r="AV99">
            <v>45876.82</v>
          </cell>
          <cell r="AW99">
            <v>23363.94</v>
          </cell>
          <cell r="AX99">
            <v>69240.759999999995</v>
          </cell>
          <cell r="AY99" t="str">
            <v/>
          </cell>
          <cell r="AZ99" t="str">
            <v/>
          </cell>
          <cell r="BA99" t="str">
            <v/>
          </cell>
        </row>
        <row r="100">
          <cell r="C100" t="str">
            <v>154007</v>
          </cell>
          <cell r="D100" t="str">
            <v>Inventory Tax Pool-OK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961.25</v>
          </cell>
          <cell r="O100">
            <v>0</v>
          </cell>
          <cell r="P100">
            <v>961.25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961.25</v>
          </cell>
          <cell r="AS100">
            <v>0</v>
          </cell>
          <cell r="AT100">
            <v>961.25</v>
          </cell>
          <cell r="AV100">
            <v>961.25</v>
          </cell>
          <cell r="AW100">
            <v>0</v>
          </cell>
          <cell r="AX100">
            <v>961.25</v>
          </cell>
          <cell r="AY100" t="str">
            <v/>
          </cell>
          <cell r="AZ100" t="str">
            <v/>
          </cell>
          <cell r="BA100" t="str">
            <v/>
          </cell>
        </row>
        <row r="101">
          <cell r="C101" t="str">
            <v>163001</v>
          </cell>
          <cell r="D101" t="str">
            <v>Stores Expense Undistributed</v>
          </cell>
          <cell r="E101">
            <v>4411452.53</v>
          </cell>
          <cell r="F101">
            <v>-757005.28</v>
          </cell>
          <cell r="G101">
            <v>3654447.25</v>
          </cell>
          <cell r="H101">
            <v>1924425.51</v>
          </cell>
          <cell r="I101">
            <v>79679.86</v>
          </cell>
          <cell r="J101">
            <v>2004105.37</v>
          </cell>
          <cell r="K101">
            <v>2310098.15</v>
          </cell>
          <cell r="L101">
            <v>-153375.79</v>
          </cell>
          <cell r="M101">
            <v>2156722.36</v>
          </cell>
          <cell r="N101">
            <v>1305.56</v>
          </cell>
          <cell r="O101">
            <v>4711.47</v>
          </cell>
          <cell r="P101">
            <v>6017.03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8647281.75</v>
          </cell>
          <cell r="AS101">
            <v>-825989.74</v>
          </cell>
          <cell r="AT101">
            <v>7821292.0099999998</v>
          </cell>
          <cell r="AV101">
            <v>8647281.75</v>
          </cell>
          <cell r="AW101">
            <v>-825989.74</v>
          </cell>
          <cell r="AX101">
            <v>7821292.0099999998</v>
          </cell>
          <cell r="AY101" t="str">
            <v/>
          </cell>
          <cell r="AZ101" t="str">
            <v/>
          </cell>
          <cell r="BA101" t="str">
            <v/>
          </cell>
        </row>
        <row r="102">
          <cell r="C102" t="str">
            <v>165001</v>
          </cell>
          <cell r="D102" t="str">
            <v>Prepaid Property Taxes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  <cell r="AY102" t="str">
            <v/>
          </cell>
          <cell r="AZ102" t="str">
            <v/>
          </cell>
          <cell r="BA102" t="str">
            <v/>
          </cell>
        </row>
        <row r="103">
          <cell r="C103" t="str">
            <v>165002</v>
          </cell>
          <cell r="D103" t="str">
            <v>Prepaid Insurance</v>
          </cell>
          <cell r="E103">
            <v>479756.62</v>
          </cell>
          <cell r="F103">
            <v>-125059.72</v>
          </cell>
          <cell r="G103">
            <v>354696.9</v>
          </cell>
          <cell r="H103">
            <v>407961.06</v>
          </cell>
          <cell r="I103">
            <v>-106344.47</v>
          </cell>
          <cell r="J103">
            <v>301616.59000000003</v>
          </cell>
          <cell r="K103">
            <v>341806.47</v>
          </cell>
          <cell r="L103">
            <v>-89099.78</v>
          </cell>
          <cell r="M103">
            <v>252706.69</v>
          </cell>
          <cell r="N103">
            <v>7976.73</v>
          </cell>
          <cell r="O103">
            <v>-2027.36</v>
          </cell>
          <cell r="P103">
            <v>5949.37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2046.07</v>
          </cell>
          <cell r="AA103">
            <v>-462.28</v>
          </cell>
          <cell r="AB103">
            <v>1583.79</v>
          </cell>
          <cell r="AC103">
            <v>0</v>
          </cell>
          <cell r="AD103">
            <v>0</v>
          </cell>
          <cell r="AE103">
            <v>0</v>
          </cell>
          <cell r="AF103">
            <v>597609.36</v>
          </cell>
          <cell r="AG103">
            <v>-143095.35999999999</v>
          </cell>
          <cell r="AH103">
            <v>454514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1837156.31</v>
          </cell>
          <cell r="AS103">
            <v>-466088.97</v>
          </cell>
          <cell r="AT103">
            <v>1371067.34</v>
          </cell>
          <cell r="AV103">
            <v>1837156.31</v>
          </cell>
          <cell r="AW103">
            <v>-466088.97</v>
          </cell>
          <cell r="AX103">
            <v>1371067.34</v>
          </cell>
          <cell r="AY103" t="str">
            <v/>
          </cell>
          <cell r="AZ103" t="str">
            <v/>
          </cell>
          <cell r="BA103" t="str">
            <v/>
          </cell>
        </row>
        <row r="104">
          <cell r="C104" t="str">
            <v>165003</v>
          </cell>
          <cell r="D104" t="str">
            <v>Prepaid - Other</v>
          </cell>
          <cell r="E104">
            <v>1091140.55</v>
          </cell>
          <cell r="F104">
            <v>-221377.89</v>
          </cell>
          <cell r="G104">
            <v>869762.66</v>
          </cell>
          <cell r="H104">
            <v>909271.06</v>
          </cell>
          <cell r="I104">
            <v>-168054.94</v>
          </cell>
          <cell r="J104">
            <v>741216.12</v>
          </cell>
          <cell r="K104">
            <v>923878.11</v>
          </cell>
          <cell r="L104">
            <v>-170414.86</v>
          </cell>
          <cell r="M104">
            <v>753463.25</v>
          </cell>
          <cell r="N104">
            <v>22639.73</v>
          </cell>
          <cell r="O104">
            <v>-6343.92</v>
          </cell>
          <cell r="P104">
            <v>16295.81</v>
          </cell>
          <cell r="Q104">
            <v>4.3499999999999996</v>
          </cell>
          <cell r="R104">
            <v>-3.52</v>
          </cell>
          <cell r="S104">
            <v>0.83</v>
          </cell>
          <cell r="T104">
            <v>50.48</v>
          </cell>
          <cell r="U104">
            <v>-40.909999999999997</v>
          </cell>
          <cell r="V104">
            <v>9.57</v>
          </cell>
          <cell r="W104">
            <v>0</v>
          </cell>
          <cell r="X104">
            <v>0</v>
          </cell>
          <cell r="Y104">
            <v>0</v>
          </cell>
          <cell r="Z104">
            <v>4316.05</v>
          </cell>
          <cell r="AA104">
            <v>-954.05</v>
          </cell>
          <cell r="AB104">
            <v>3362</v>
          </cell>
          <cell r="AC104">
            <v>0</v>
          </cell>
          <cell r="AD104">
            <v>0</v>
          </cell>
          <cell r="AE104">
            <v>0</v>
          </cell>
          <cell r="AF104">
            <v>-23200.5</v>
          </cell>
          <cell r="AG104">
            <v>23206.11</v>
          </cell>
          <cell r="AH104">
            <v>5.61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2928099.83</v>
          </cell>
          <cell r="AS104">
            <v>-543983.98</v>
          </cell>
          <cell r="AT104">
            <v>2384115.85</v>
          </cell>
          <cell r="AV104">
            <v>2928099.83</v>
          </cell>
          <cell r="AW104">
            <v>-543983.98</v>
          </cell>
          <cell r="AX104">
            <v>2384115.85</v>
          </cell>
          <cell r="AY104" t="str">
            <v/>
          </cell>
          <cell r="AZ104" t="str">
            <v/>
          </cell>
          <cell r="BA104" t="str">
            <v/>
          </cell>
        </row>
        <row r="105">
          <cell r="C105" t="str">
            <v>165004</v>
          </cell>
          <cell r="D105" t="str">
            <v>Prepaid Rent</v>
          </cell>
          <cell r="E105">
            <v>0</v>
          </cell>
          <cell r="F105">
            <v>0</v>
          </cell>
          <cell r="G105">
            <v>0</v>
          </cell>
          <cell r="H105">
            <v>836741.66</v>
          </cell>
          <cell r="I105">
            <v>1673483.34</v>
          </cell>
          <cell r="J105">
            <v>2510225</v>
          </cell>
          <cell r="K105">
            <v>38934.47</v>
          </cell>
          <cell r="L105">
            <v>1272.03</v>
          </cell>
          <cell r="M105">
            <v>40206.5</v>
          </cell>
          <cell r="N105">
            <v>2800.25</v>
          </cell>
          <cell r="O105">
            <v>0</v>
          </cell>
          <cell r="P105">
            <v>2800.25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2291.11</v>
          </cell>
          <cell r="AA105">
            <v>0</v>
          </cell>
          <cell r="AB105">
            <v>2291.11</v>
          </cell>
          <cell r="AC105">
            <v>0</v>
          </cell>
          <cell r="AD105">
            <v>0</v>
          </cell>
          <cell r="AE105">
            <v>0</v>
          </cell>
          <cell r="AF105">
            <v>1493.87</v>
          </cell>
          <cell r="AG105">
            <v>0</v>
          </cell>
          <cell r="AH105">
            <v>1493.87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882261.36</v>
          </cell>
          <cell r="AS105">
            <v>1674755.37</v>
          </cell>
          <cell r="AT105">
            <v>2557016.73</v>
          </cell>
          <cell r="AV105">
            <v>882261.36</v>
          </cell>
          <cell r="AW105">
            <v>1674755.37</v>
          </cell>
          <cell r="AX105">
            <v>2557016.73</v>
          </cell>
          <cell r="AY105" t="str">
            <v/>
          </cell>
          <cell r="AZ105" t="str">
            <v/>
          </cell>
          <cell r="BA105" t="str">
            <v/>
          </cell>
        </row>
        <row r="106">
          <cell r="C106" t="str">
            <v>165005</v>
          </cell>
          <cell r="D106" t="str">
            <v>Prepaid Sales and Use Tax-MN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3759.27</v>
          </cell>
          <cell r="L106">
            <v>1</v>
          </cell>
          <cell r="M106">
            <v>3760.27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3759.27</v>
          </cell>
          <cell r="AS106">
            <v>1</v>
          </cell>
          <cell r="AT106">
            <v>3760.27</v>
          </cell>
          <cell r="AV106">
            <v>3759.27</v>
          </cell>
          <cell r="AW106">
            <v>1</v>
          </cell>
          <cell r="AX106">
            <v>3760.27</v>
          </cell>
          <cell r="AY106" t="str">
            <v/>
          </cell>
          <cell r="AZ106" t="str">
            <v/>
          </cell>
          <cell r="BA106" t="str">
            <v/>
          </cell>
        </row>
        <row r="107">
          <cell r="C107" t="str">
            <v>165006</v>
          </cell>
          <cell r="D107" t="str">
            <v>Prepaid Sales and Use Tax-KS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639662.97</v>
          </cell>
          <cell r="O107">
            <v>-20346.53</v>
          </cell>
          <cell r="P107">
            <v>619316.43999999994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639662.97</v>
          </cell>
          <cell r="AS107">
            <v>-20346.53</v>
          </cell>
          <cell r="AT107">
            <v>619316.43999999994</v>
          </cell>
          <cell r="AV107">
            <v>639662.97</v>
          </cell>
          <cell r="AW107">
            <v>-20346.53</v>
          </cell>
          <cell r="AX107">
            <v>619316.43999999994</v>
          </cell>
          <cell r="AY107" t="str">
            <v/>
          </cell>
          <cell r="AZ107" t="str">
            <v/>
          </cell>
          <cell r="BA107" t="str">
            <v/>
          </cell>
        </row>
        <row r="108">
          <cell r="C108" t="str">
            <v>165400</v>
          </cell>
          <cell r="D108" t="str">
            <v>Prepaid Income Tax - Federal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V108">
            <v>0</v>
          </cell>
          <cell r="AW108">
            <v>0</v>
          </cell>
          <cell r="AX108">
            <v>0</v>
          </cell>
          <cell r="AY108" t="str">
            <v/>
          </cell>
          <cell r="AZ108" t="str">
            <v/>
          </cell>
          <cell r="BA108" t="str">
            <v/>
          </cell>
        </row>
        <row r="109">
          <cell r="C109" t="str">
            <v>165600</v>
          </cell>
          <cell r="D109" t="str">
            <v>Prepaid Income Tax - State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V109">
            <v>0</v>
          </cell>
          <cell r="AW109">
            <v>0</v>
          </cell>
          <cell r="AX109">
            <v>0</v>
          </cell>
          <cell r="AY109" t="str">
            <v/>
          </cell>
          <cell r="AZ109" t="str">
            <v/>
          </cell>
          <cell r="BA109" t="str">
            <v/>
          </cell>
        </row>
        <row r="110">
          <cell r="C110" t="str">
            <v>165990</v>
          </cell>
          <cell r="D110" t="str">
            <v>Prepaid Inventory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V110">
            <v>0</v>
          </cell>
          <cell r="AW110">
            <v>0</v>
          </cell>
          <cell r="AX110">
            <v>0</v>
          </cell>
          <cell r="AY110" t="str">
            <v/>
          </cell>
          <cell r="AZ110" t="str">
            <v/>
          </cell>
          <cell r="BA110" t="str">
            <v/>
          </cell>
        </row>
        <row r="111">
          <cell r="C111" t="str">
            <v>171001</v>
          </cell>
          <cell r="D111" t="str">
            <v>Interest Rec-Short Term Inv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25.16</v>
          </cell>
          <cell r="AG111">
            <v>52.57</v>
          </cell>
          <cell r="AH111">
            <v>77.73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25.16</v>
          </cell>
          <cell r="AS111">
            <v>52.57</v>
          </cell>
          <cell r="AT111">
            <v>77.73</v>
          </cell>
          <cell r="AV111">
            <v>25.16</v>
          </cell>
          <cell r="AW111">
            <v>52.57</v>
          </cell>
          <cell r="AX111">
            <v>77.73</v>
          </cell>
          <cell r="AY111" t="str">
            <v/>
          </cell>
          <cell r="AZ111" t="str">
            <v/>
          </cell>
          <cell r="BA111" t="str">
            <v/>
          </cell>
        </row>
        <row r="112">
          <cell r="C112" t="str">
            <v>171002</v>
          </cell>
          <cell r="D112" t="str">
            <v>Interest Receivable(Payable)TU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X112">
            <v>0</v>
          </cell>
          <cell r="AY112" t="str">
            <v/>
          </cell>
          <cell r="AZ112" t="str">
            <v/>
          </cell>
          <cell r="BA112" t="str">
            <v/>
          </cell>
        </row>
        <row r="113">
          <cell r="C113" t="str">
            <v>173001</v>
          </cell>
          <cell r="D113" t="str">
            <v>Accrued Revenue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V113">
            <v>0</v>
          </cell>
          <cell r="AW113">
            <v>0</v>
          </cell>
          <cell r="AX113">
            <v>0</v>
          </cell>
          <cell r="AY113" t="str">
            <v/>
          </cell>
          <cell r="AZ113" t="str">
            <v/>
          </cell>
          <cell r="BA113" t="str">
            <v/>
          </cell>
        </row>
        <row r="114">
          <cell r="C114" t="str">
            <v>174001</v>
          </cell>
          <cell r="D114" t="str">
            <v>Other Miscellaneous Assets</v>
          </cell>
          <cell r="E114">
            <v>0</v>
          </cell>
          <cell r="F114">
            <v>0</v>
          </cell>
          <cell r="G114">
            <v>0</v>
          </cell>
          <cell r="H114">
            <v>263597.90000000002</v>
          </cell>
          <cell r="I114">
            <v>0</v>
          </cell>
          <cell r="J114">
            <v>263597.90000000002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100000</v>
          </cell>
          <cell r="AG114">
            <v>0</v>
          </cell>
          <cell r="AH114">
            <v>100000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363597.9</v>
          </cell>
          <cell r="AS114">
            <v>0</v>
          </cell>
          <cell r="AT114">
            <v>363597.9</v>
          </cell>
          <cell r="AV114">
            <v>363597.9</v>
          </cell>
          <cell r="AW114">
            <v>0</v>
          </cell>
          <cell r="AX114">
            <v>363597.9</v>
          </cell>
          <cell r="AY114" t="str">
            <v/>
          </cell>
          <cell r="AZ114" t="str">
            <v/>
          </cell>
          <cell r="BA114" t="str">
            <v/>
          </cell>
        </row>
        <row r="115">
          <cell r="C115" t="str">
            <v>176001</v>
          </cell>
          <cell r="D115" t="str">
            <v>Derivative instr assets-Hedge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2724789.45</v>
          </cell>
          <cell r="AH115">
            <v>2724789.45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2724789.45</v>
          </cell>
          <cell r="AT115">
            <v>2724789.45</v>
          </cell>
          <cell r="AV115">
            <v>0</v>
          </cell>
          <cell r="AW115">
            <v>2724789.45</v>
          </cell>
          <cell r="AX115">
            <v>2724789.45</v>
          </cell>
          <cell r="AY115" t="str">
            <v/>
          </cell>
          <cell r="AZ115" t="str">
            <v/>
          </cell>
          <cell r="BA115" t="str">
            <v/>
          </cell>
        </row>
        <row r="116">
          <cell r="C116" t="str">
            <v>181001</v>
          </cell>
          <cell r="D116" t="str">
            <v>Unamortized Debt Expense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V116">
            <v>0</v>
          </cell>
          <cell r="AW116">
            <v>0</v>
          </cell>
          <cell r="AX116">
            <v>0</v>
          </cell>
          <cell r="AY116" t="str">
            <v/>
          </cell>
          <cell r="AZ116" t="str">
            <v/>
          </cell>
          <cell r="BA116" t="str">
            <v/>
          </cell>
        </row>
        <row r="117">
          <cell r="C117" t="str">
            <v>181002</v>
          </cell>
          <cell r="D117" t="str">
            <v>Unamort Debt Exp ITCOP 7-03</v>
          </cell>
          <cell r="E117">
            <v>181430.5</v>
          </cell>
          <cell r="F117">
            <v>-24243.58</v>
          </cell>
          <cell r="G117">
            <v>157186.92000000001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181430.5</v>
          </cell>
          <cell r="AS117">
            <v>-24243.58</v>
          </cell>
          <cell r="AT117">
            <v>157186.92000000001</v>
          </cell>
          <cell r="AV117">
            <v>181430.5</v>
          </cell>
          <cell r="AW117">
            <v>-24243.58</v>
          </cell>
          <cell r="AX117">
            <v>157186.92000000001</v>
          </cell>
          <cell r="AY117" t="str">
            <v/>
          </cell>
          <cell r="AZ117" t="str">
            <v/>
          </cell>
          <cell r="BA117" t="str">
            <v/>
          </cell>
        </row>
        <row r="118">
          <cell r="C118" t="str">
            <v>181003</v>
          </cell>
          <cell r="D118" t="str">
            <v>Unamort Debt Exp ITCHC 7-03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200125.39</v>
          </cell>
          <cell r="AG118">
            <v>-26736.240000000002</v>
          </cell>
          <cell r="AH118">
            <v>173389.15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200125.39</v>
          </cell>
          <cell r="AS118">
            <v>-26736.240000000002</v>
          </cell>
          <cell r="AT118">
            <v>173389.15</v>
          </cell>
          <cell r="AV118">
            <v>200125.39</v>
          </cell>
          <cell r="AW118">
            <v>-26736.240000000002</v>
          </cell>
          <cell r="AX118">
            <v>173389.15</v>
          </cell>
          <cell r="AY118" t="str">
            <v/>
          </cell>
          <cell r="AZ118" t="str">
            <v/>
          </cell>
          <cell r="BA118" t="str">
            <v/>
          </cell>
        </row>
        <row r="119">
          <cell r="C119" t="str">
            <v>181004</v>
          </cell>
          <cell r="D119" t="str">
            <v>Unamort Debt Exp Revol</v>
          </cell>
          <cell r="E119">
            <v>408870.36</v>
          </cell>
          <cell r="F119">
            <v>-9972.4500000000007</v>
          </cell>
          <cell r="G119">
            <v>398897.91</v>
          </cell>
          <cell r="H119">
            <v>408841.91</v>
          </cell>
          <cell r="I119">
            <v>-9971.75</v>
          </cell>
          <cell r="J119">
            <v>398870.16</v>
          </cell>
          <cell r="K119">
            <v>589399.07999999996</v>
          </cell>
          <cell r="L119">
            <v>-10914.79</v>
          </cell>
          <cell r="M119">
            <v>578484.29</v>
          </cell>
          <cell r="N119">
            <v>785119.43</v>
          </cell>
          <cell r="O119">
            <v>-30196.9</v>
          </cell>
          <cell r="P119">
            <v>754922.53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783236.25</v>
          </cell>
          <cell r="AG119">
            <v>-19103.330000000002</v>
          </cell>
          <cell r="AH119">
            <v>764132.92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2975467.03</v>
          </cell>
          <cell r="AS119">
            <v>-80159.22</v>
          </cell>
          <cell r="AT119">
            <v>2895307.81</v>
          </cell>
          <cell r="AV119">
            <v>2975467.03</v>
          </cell>
          <cell r="AW119">
            <v>-80159.22</v>
          </cell>
          <cell r="AX119">
            <v>2895307.81</v>
          </cell>
          <cell r="AY119" t="str">
            <v/>
          </cell>
          <cell r="AZ119" t="str">
            <v/>
          </cell>
          <cell r="BA119" t="str">
            <v/>
          </cell>
        </row>
        <row r="120">
          <cell r="C120" t="str">
            <v>181005</v>
          </cell>
          <cell r="D120" t="str">
            <v>Unamort Debt Exp ITCOP 3-06</v>
          </cell>
          <cell r="E120">
            <v>1184396.26</v>
          </cell>
          <cell r="F120">
            <v>-4230.0200000000004</v>
          </cell>
          <cell r="G120">
            <v>1180166.24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1184396.26</v>
          </cell>
          <cell r="AS120">
            <v>-4230.0200000000004</v>
          </cell>
          <cell r="AT120">
            <v>1180166.24</v>
          </cell>
          <cell r="AV120">
            <v>1184396.26</v>
          </cell>
          <cell r="AW120">
            <v>-4230.0200000000004</v>
          </cell>
          <cell r="AX120">
            <v>1180166.24</v>
          </cell>
          <cell r="AY120" t="str">
            <v/>
          </cell>
          <cell r="AZ120" t="str">
            <v/>
          </cell>
          <cell r="BA120" t="str">
            <v/>
          </cell>
        </row>
        <row r="121">
          <cell r="C121" t="str">
            <v>181006</v>
          </cell>
          <cell r="D121" t="str">
            <v>Unamort. Debt Exp ITCHC 2016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873210.53</v>
          </cell>
          <cell r="AG121">
            <v>-18982.84</v>
          </cell>
          <cell r="AH121">
            <v>854227.69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873210.53</v>
          </cell>
          <cell r="AS121">
            <v>-18982.84</v>
          </cell>
          <cell r="AT121">
            <v>854227.69</v>
          </cell>
          <cell r="AV121">
            <v>873210.53</v>
          </cell>
          <cell r="AW121">
            <v>-18982.84</v>
          </cell>
          <cell r="AX121">
            <v>854227.69</v>
          </cell>
          <cell r="AY121" t="str">
            <v/>
          </cell>
          <cell r="AZ121" t="str">
            <v/>
          </cell>
          <cell r="BA121" t="str">
            <v/>
          </cell>
        </row>
        <row r="122">
          <cell r="C122" t="str">
            <v>181007</v>
          </cell>
          <cell r="D122" t="str">
            <v>Unamort Debt Exp ITCHC 2036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2265509.7000000002</v>
          </cell>
          <cell r="AG122">
            <v>-7921.36</v>
          </cell>
          <cell r="AH122">
            <v>2257588.34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2265509.7000000002</v>
          </cell>
          <cell r="AS122">
            <v>-7921.36</v>
          </cell>
          <cell r="AT122">
            <v>2257588.34</v>
          </cell>
          <cell r="AV122">
            <v>2265509.7000000002</v>
          </cell>
          <cell r="AW122">
            <v>-7921.36</v>
          </cell>
          <cell r="AX122">
            <v>2257588.34</v>
          </cell>
          <cell r="AY122" t="str">
            <v/>
          </cell>
          <cell r="AZ122" t="str">
            <v/>
          </cell>
          <cell r="BA122" t="str">
            <v/>
          </cell>
        </row>
        <row r="123">
          <cell r="C123" t="str">
            <v>181009</v>
          </cell>
          <cell r="D123" t="str">
            <v>METC Debt Issue 2003</v>
          </cell>
          <cell r="E123">
            <v>0</v>
          </cell>
          <cell r="F123">
            <v>0</v>
          </cell>
          <cell r="G123">
            <v>0</v>
          </cell>
          <cell r="H123">
            <v>1054685.3999999999</v>
          </cell>
          <cell r="I123">
            <v>-28505.01</v>
          </cell>
          <cell r="J123">
            <v>1026180.39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1054685.3999999999</v>
          </cell>
          <cell r="AS123">
            <v>-28505.01</v>
          </cell>
          <cell r="AT123">
            <v>1026180.39</v>
          </cell>
          <cell r="AV123">
            <v>1054685.3999999999</v>
          </cell>
          <cell r="AW123">
            <v>-28505.01</v>
          </cell>
          <cell r="AX123">
            <v>1026180.39</v>
          </cell>
          <cell r="AY123" t="str">
            <v/>
          </cell>
          <cell r="AZ123" t="str">
            <v/>
          </cell>
          <cell r="BA123" t="str">
            <v/>
          </cell>
        </row>
        <row r="124">
          <cell r="C124" t="str">
            <v>181010</v>
          </cell>
          <cell r="D124" t="str">
            <v>Unamort Debt Exp 6.04-2014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71708.59</v>
          </cell>
          <cell r="AG124">
            <v>-3336.7</v>
          </cell>
          <cell r="AH124">
            <v>68371.89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71708.59</v>
          </cell>
          <cell r="AS124">
            <v>-3336.7</v>
          </cell>
          <cell r="AT124">
            <v>68371.89</v>
          </cell>
          <cell r="AV124">
            <v>71708.59</v>
          </cell>
          <cell r="AW124">
            <v>-3336.7</v>
          </cell>
          <cell r="AX124">
            <v>68371.89</v>
          </cell>
          <cell r="AY124" t="str">
            <v/>
          </cell>
          <cell r="AZ124" t="str">
            <v/>
          </cell>
          <cell r="BA124" t="str">
            <v/>
          </cell>
        </row>
        <row r="125">
          <cell r="C125" t="str">
            <v>181011</v>
          </cell>
          <cell r="D125" t="str">
            <v>Unamort Debt Exp 6.23-2017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134240.22</v>
          </cell>
          <cell r="AG125">
            <v>-2334.98</v>
          </cell>
          <cell r="AH125">
            <v>131905.24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134240.22</v>
          </cell>
          <cell r="AS125">
            <v>-2334.98</v>
          </cell>
          <cell r="AT125">
            <v>131905.24</v>
          </cell>
          <cell r="AV125">
            <v>134240.22</v>
          </cell>
          <cell r="AW125">
            <v>-2334.98</v>
          </cell>
          <cell r="AX125">
            <v>131905.24</v>
          </cell>
          <cell r="AY125" t="str">
            <v/>
          </cell>
          <cell r="AZ125" t="str">
            <v/>
          </cell>
          <cell r="BA125" t="str">
            <v/>
          </cell>
        </row>
        <row r="126">
          <cell r="C126" t="str">
            <v>181012</v>
          </cell>
          <cell r="D126" t="str">
            <v>Unamort Debt Exp-Mort Bds 2038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2852403.66</v>
          </cell>
          <cell r="L126">
            <v>-9445.0400000000009</v>
          </cell>
          <cell r="M126">
            <v>2842958.62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2852403.66</v>
          </cell>
          <cell r="AS126">
            <v>-9445.0400000000009</v>
          </cell>
          <cell r="AT126">
            <v>2842958.62</v>
          </cell>
          <cell r="AV126">
            <v>2852403.66</v>
          </cell>
          <cell r="AW126">
            <v>-9445.0400000000009</v>
          </cell>
          <cell r="AX126">
            <v>2842958.62</v>
          </cell>
          <cell r="AY126" t="str">
            <v/>
          </cell>
          <cell r="AZ126" t="str">
            <v/>
          </cell>
          <cell r="BA126" t="str">
            <v/>
          </cell>
        </row>
        <row r="127">
          <cell r="C127" t="str">
            <v>181013</v>
          </cell>
          <cell r="D127" t="str">
            <v>Unamort Debt Exp 6.05-2018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1816162.88</v>
          </cell>
          <cell r="AG127">
            <v>-29292.95</v>
          </cell>
          <cell r="AH127">
            <v>1786869.93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1816162.88</v>
          </cell>
          <cell r="AS127">
            <v>-29292.95</v>
          </cell>
          <cell r="AT127">
            <v>1786869.93</v>
          </cell>
          <cell r="AV127">
            <v>1816162.88</v>
          </cell>
          <cell r="AW127">
            <v>-29292.95</v>
          </cell>
          <cell r="AX127">
            <v>1786869.93</v>
          </cell>
          <cell r="AY127" t="str">
            <v/>
          </cell>
          <cell r="AZ127" t="str">
            <v/>
          </cell>
          <cell r="BA127" t="str">
            <v/>
          </cell>
        </row>
        <row r="128">
          <cell r="C128" t="str">
            <v>181014</v>
          </cell>
          <cell r="D128" t="str">
            <v>Unamort Debt Exp ITC 5.75 2018</v>
          </cell>
          <cell r="E128">
            <v>664234.29</v>
          </cell>
          <cell r="F128">
            <v>-10378.65</v>
          </cell>
          <cell r="G128">
            <v>653855.64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664234.29</v>
          </cell>
          <cell r="AS128">
            <v>-10378.65</v>
          </cell>
          <cell r="AT128">
            <v>653855.64</v>
          </cell>
          <cell r="AV128">
            <v>664234.29</v>
          </cell>
          <cell r="AW128">
            <v>-10378.65</v>
          </cell>
          <cell r="AX128">
            <v>653855.64</v>
          </cell>
          <cell r="AY128" t="str">
            <v/>
          </cell>
          <cell r="AZ128" t="str">
            <v/>
          </cell>
          <cell r="BA128" t="str">
            <v/>
          </cell>
        </row>
        <row r="129">
          <cell r="C129" t="str">
            <v>181015</v>
          </cell>
          <cell r="D129" t="str">
            <v>Unamort Debt Exp-Mtg Bnds 2017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314873.88</v>
          </cell>
          <cell r="L129">
            <v>-5161.87</v>
          </cell>
          <cell r="M129">
            <v>309712.01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314873.88</v>
          </cell>
          <cell r="AS129">
            <v>-5161.87</v>
          </cell>
          <cell r="AT129">
            <v>309712.01</v>
          </cell>
          <cell r="AV129">
            <v>314873.88</v>
          </cell>
          <cell r="AW129">
            <v>-5161.87</v>
          </cell>
          <cell r="AX129">
            <v>309712.01</v>
          </cell>
          <cell r="AY129" t="str">
            <v/>
          </cell>
          <cell r="AZ129" t="str">
            <v/>
          </cell>
          <cell r="BA129" t="str">
            <v/>
          </cell>
        </row>
        <row r="130">
          <cell r="C130" t="str">
            <v>181016</v>
          </cell>
          <cell r="D130" t="str">
            <v>Unamort Debt Exp-Mtg Bnds 2020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332891.58</v>
          </cell>
          <cell r="L130">
            <v>-3431.88</v>
          </cell>
          <cell r="M130">
            <v>329459.7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332891.58</v>
          </cell>
          <cell r="AS130">
            <v>-3431.88</v>
          </cell>
          <cell r="AT130">
            <v>329459.7</v>
          </cell>
          <cell r="AV130">
            <v>332891.58</v>
          </cell>
          <cell r="AW130">
            <v>-3431.88</v>
          </cell>
          <cell r="AX130">
            <v>329459.7</v>
          </cell>
          <cell r="AY130" t="str">
            <v/>
          </cell>
          <cell r="AZ130" t="str">
            <v/>
          </cell>
          <cell r="BA130" t="str">
            <v/>
          </cell>
        </row>
        <row r="131">
          <cell r="C131" t="str">
            <v>181017</v>
          </cell>
          <cell r="D131" t="str">
            <v>Unamort Debt Exp-Sr Notes 2014</v>
          </cell>
          <cell r="E131">
            <v>0</v>
          </cell>
          <cell r="F131">
            <v>0</v>
          </cell>
          <cell r="G131">
            <v>0</v>
          </cell>
          <cell r="H131">
            <v>303098.37</v>
          </cell>
          <cell r="I131">
            <v>-12123.94</v>
          </cell>
          <cell r="J131">
            <v>290974.43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303098.37</v>
          </cell>
          <cell r="AS131">
            <v>-12123.94</v>
          </cell>
          <cell r="AT131">
            <v>290974.43</v>
          </cell>
          <cell r="AV131">
            <v>303098.37</v>
          </cell>
          <cell r="AW131">
            <v>-12123.94</v>
          </cell>
          <cell r="AX131">
            <v>290974.43</v>
          </cell>
          <cell r="AY131" t="str">
            <v/>
          </cell>
          <cell r="AZ131" t="str">
            <v/>
          </cell>
          <cell r="BA131" t="str">
            <v/>
          </cell>
        </row>
        <row r="132">
          <cell r="C132" t="str">
            <v>181018</v>
          </cell>
          <cell r="D132" t="str">
            <v>Unamort Debt Exp-Sr Term Loan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25375.95</v>
          </cell>
          <cell r="AH132">
            <v>25375.95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25375.95</v>
          </cell>
          <cell r="AT132">
            <v>25375.95</v>
          </cell>
          <cell r="AV132">
            <v>0</v>
          </cell>
          <cell r="AW132">
            <v>25375.95</v>
          </cell>
          <cell r="AX132">
            <v>25375.95</v>
          </cell>
          <cell r="AY132" t="str">
            <v/>
          </cell>
          <cell r="AZ132" t="str">
            <v/>
          </cell>
          <cell r="BA132" t="str">
            <v/>
          </cell>
        </row>
        <row r="133">
          <cell r="C133" t="str">
            <v>181019</v>
          </cell>
          <cell r="D133" t="str">
            <v>Unamort Debt Exp-Mtg Bnds 2014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800776.64</v>
          </cell>
          <cell r="L133">
            <v>-5560.95</v>
          </cell>
          <cell r="M133">
            <v>795215.69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800776.64</v>
          </cell>
          <cell r="AS133">
            <v>-5560.95</v>
          </cell>
          <cell r="AT133">
            <v>795215.69</v>
          </cell>
          <cell r="AV133">
            <v>800776.64</v>
          </cell>
          <cell r="AW133">
            <v>-5560.95</v>
          </cell>
          <cell r="AX133">
            <v>795215.69</v>
          </cell>
          <cell r="AY133" t="str">
            <v/>
          </cell>
          <cell r="AZ133" t="str">
            <v/>
          </cell>
          <cell r="BA133" t="str">
            <v/>
          </cell>
        </row>
        <row r="134">
          <cell r="C134" t="str">
            <v>181020</v>
          </cell>
          <cell r="D134" t="str">
            <v>Unamort Debt Exp-5.50 2020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1261331.3500000001</v>
          </cell>
          <cell r="AG134">
            <v>-15015.85</v>
          </cell>
          <cell r="AH134">
            <v>1246315.5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1261331.3500000001</v>
          </cell>
          <cell r="AS134">
            <v>-15015.85</v>
          </cell>
          <cell r="AT134">
            <v>1246315.5</v>
          </cell>
          <cell r="AV134">
            <v>1261331.3500000001</v>
          </cell>
          <cell r="AW134">
            <v>-15015.85</v>
          </cell>
          <cell r="AX134">
            <v>1246315.5</v>
          </cell>
          <cell r="AY134" t="str">
            <v/>
          </cell>
          <cell r="AZ134" t="str">
            <v/>
          </cell>
          <cell r="BA134" t="str">
            <v/>
          </cell>
        </row>
        <row r="135">
          <cell r="C135" t="str">
            <v>181021</v>
          </cell>
          <cell r="D135" t="str">
            <v>Unamort Dbt Exp-Sr Sec Nt 2040</v>
          </cell>
          <cell r="E135">
            <v>0</v>
          </cell>
          <cell r="F135">
            <v>0</v>
          </cell>
          <cell r="G135">
            <v>0</v>
          </cell>
          <cell r="H135">
            <v>560101.80000000005</v>
          </cell>
          <cell r="I135">
            <v>-1702.43</v>
          </cell>
          <cell r="J135">
            <v>558399.37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560101.80000000005</v>
          </cell>
          <cell r="AS135">
            <v>-1702.43</v>
          </cell>
          <cell r="AT135">
            <v>558399.37</v>
          </cell>
          <cell r="AV135">
            <v>560101.80000000005</v>
          </cell>
          <cell r="AW135">
            <v>-1702.43</v>
          </cell>
          <cell r="AX135">
            <v>558399.37</v>
          </cell>
          <cell r="AY135" t="str">
            <v/>
          </cell>
          <cell r="AZ135" t="str">
            <v/>
          </cell>
          <cell r="BA135" t="str">
            <v/>
          </cell>
        </row>
        <row r="136">
          <cell r="C136" t="str">
            <v>181022</v>
          </cell>
          <cell r="D136" t="str">
            <v>Unamort Debt Exp-Mtg Bnds 2026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1155614.03</v>
          </cell>
          <cell r="L136">
            <v>-6837.96</v>
          </cell>
          <cell r="M136">
            <v>1148776.07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1155614.03</v>
          </cell>
          <cell r="AS136">
            <v>-6837.96</v>
          </cell>
          <cell r="AT136">
            <v>1148776.07</v>
          </cell>
          <cell r="AV136">
            <v>1155614.03</v>
          </cell>
          <cell r="AW136">
            <v>-6837.96</v>
          </cell>
          <cell r="AX136">
            <v>1148776.07</v>
          </cell>
          <cell r="AY136" t="str">
            <v/>
          </cell>
          <cell r="AZ136" t="str">
            <v/>
          </cell>
          <cell r="BA136" t="str">
            <v/>
          </cell>
        </row>
        <row r="137">
          <cell r="C137" t="str">
            <v>181023</v>
          </cell>
          <cell r="D137" t="str">
            <v>Unamort Debt Exp-Sr Notes 2042</v>
          </cell>
          <cell r="E137">
            <v>0</v>
          </cell>
          <cell r="F137">
            <v>0</v>
          </cell>
          <cell r="G137">
            <v>0</v>
          </cell>
          <cell r="H137">
            <v>554816.01</v>
          </cell>
          <cell r="I137">
            <v>6531.55</v>
          </cell>
          <cell r="J137">
            <v>561347.56000000006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-855</v>
          </cell>
          <cell r="AH137">
            <v>-855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554816.01</v>
          </cell>
          <cell r="AS137">
            <v>5676.55</v>
          </cell>
          <cell r="AT137">
            <v>560492.56000000006</v>
          </cell>
          <cell r="AV137">
            <v>554816.01</v>
          </cell>
          <cell r="AW137">
            <v>5676.55</v>
          </cell>
          <cell r="AX137">
            <v>560492.56000000006</v>
          </cell>
          <cell r="AY137" t="str">
            <v/>
          </cell>
          <cell r="AZ137" t="str">
            <v/>
          </cell>
          <cell r="BA137" t="str">
            <v/>
          </cell>
        </row>
        <row r="138">
          <cell r="C138" t="str">
            <v>181025</v>
          </cell>
          <cell r="D138" t="str">
            <v>ETR Debt Exp-Mid South OpCo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V138">
            <v>0</v>
          </cell>
          <cell r="AW138">
            <v>0</v>
          </cell>
          <cell r="AX138">
            <v>0</v>
          </cell>
          <cell r="AY138" t="str">
            <v/>
          </cell>
          <cell r="AZ138" t="str">
            <v/>
          </cell>
          <cell r="BA138" t="str">
            <v/>
          </cell>
        </row>
        <row r="139">
          <cell r="C139" t="str">
            <v>181026</v>
          </cell>
          <cell r="D139" t="str">
            <v>ETR Debt Exp-Mid South Holding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V139">
            <v>0</v>
          </cell>
          <cell r="AW139">
            <v>0</v>
          </cell>
          <cell r="AX139">
            <v>0</v>
          </cell>
          <cell r="AY139" t="str">
            <v/>
          </cell>
          <cell r="AZ139" t="str">
            <v/>
          </cell>
          <cell r="BA139" t="str">
            <v/>
          </cell>
        </row>
        <row r="140">
          <cell r="C140" t="str">
            <v>181027</v>
          </cell>
          <cell r="D140" t="str">
            <v>ITCMW-First Mgt Bnds-200MM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V140">
            <v>0</v>
          </cell>
          <cell r="AW140">
            <v>0</v>
          </cell>
          <cell r="AX140">
            <v>0</v>
          </cell>
          <cell r="AY140" t="str">
            <v/>
          </cell>
          <cell r="AZ140" t="str">
            <v/>
          </cell>
          <cell r="BA140" t="str">
            <v/>
          </cell>
        </row>
        <row r="141">
          <cell r="C141" t="str">
            <v>181028</v>
          </cell>
          <cell r="D141" t="str">
            <v>ITCHC Term Loan-300MM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V141">
            <v>0</v>
          </cell>
          <cell r="AW141">
            <v>0</v>
          </cell>
          <cell r="AX141">
            <v>0</v>
          </cell>
          <cell r="AY141" t="str">
            <v/>
          </cell>
          <cell r="AZ141" t="str">
            <v/>
          </cell>
          <cell r="BA141" t="str">
            <v/>
          </cell>
        </row>
        <row r="142">
          <cell r="C142" t="str">
            <v>181029</v>
          </cell>
          <cell r="D142" t="str">
            <v>ITCOP First Mgt Bnds-285MM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V142">
            <v>0</v>
          </cell>
          <cell r="AW142">
            <v>0</v>
          </cell>
          <cell r="AX142">
            <v>0</v>
          </cell>
          <cell r="AY142" t="str">
            <v/>
          </cell>
          <cell r="AZ142" t="str">
            <v/>
          </cell>
          <cell r="BA142" t="str">
            <v/>
          </cell>
        </row>
        <row r="143">
          <cell r="C143" t="str">
            <v>181030</v>
          </cell>
          <cell r="D143" t="str">
            <v>ITCHC Sr Unsec Notes-700MM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V143">
            <v>0</v>
          </cell>
          <cell r="AW143">
            <v>0</v>
          </cell>
          <cell r="AX143">
            <v>0</v>
          </cell>
          <cell r="AY143" t="str">
            <v/>
          </cell>
          <cell r="AZ143" t="str">
            <v/>
          </cell>
          <cell r="BA143" t="str">
            <v/>
          </cell>
        </row>
        <row r="144">
          <cell r="C144" t="str">
            <v>181031</v>
          </cell>
          <cell r="D144" t="str">
            <v>ITCGP First Mgt Bnds-150MM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V144">
            <v>0</v>
          </cell>
          <cell r="AW144">
            <v>0</v>
          </cell>
          <cell r="AX144">
            <v>0</v>
          </cell>
          <cell r="AY144" t="str">
            <v/>
          </cell>
          <cell r="AZ144" t="str">
            <v/>
          </cell>
          <cell r="BA144" t="str">
            <v/>
          </cell>
        </row>
        <row r="145">
          <cell r="C145" t="str">
            <v>182301</v>
          </cell>
          <cell r="D145" t="str">
            <v>Reg Asset ADIT</v>
          </cell>
          <cell r="E145">
            <v>12481220.01</v>
          </cell>
          <cell r="F145">
            <v>0</v>
          </cell>
          <cell r="G145">
            <v>12481220.01</v>
          </cell>
          <cell r="H145">
            <v>14701562.6</v>
          </cell>
          <cell r="I145">
            <v>0</v>
          </cell>
          <cell r="J145">
            <v>14701562.6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27182782.609999999</v>
          </cell>
          <cell r="AS145">
            <v>0</v>
          </cell>
          <cell r="AT145">
            <v>27182782.609999999</v>
          </cell>
          <cell r="AV145">
            <v>27182782.609999999</v>
          </cell>
          <cell r="AW145">
            <v>0</v>
          </cell>
          <cell r="AX145">
            <v>27182782.609999999</v>
          </cell>
          <cell r="AY145" t="str">
            <v/>
          </cell>
          <cell r="AZ145" t="str">
            <v/>
          </cell>
          <cell r="BA145" t="str">
            <v/>
          </cell>
        </row>
        <row r="146">
          <cell r="C146" t="str">
            <v>182302 *</v>
          </cell>
          <cell r="D146" t="str">
            <v>Reg Asset Attachment O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V146">
            <v>0</v>
          </cell>
          <cell r="AW146">
            <v>0</v>
          </cell>
          <cell r="AX146">
            <v>0</v>
          </cell>
          <cell r="AY146" t="str">
            <v/>
          </cell>
          <cell r="AZ146" t="str">
            <v/>
          </cell>
          <cell r="BA146" t="str">
            <v/>
          </cell>
        </row>
        <row r="147">
          <cell r="C147" t="str">
            <v>182303</v>
          </cell>
          <cell r="D147" t="str">
            <v>Other Reg Assets Monthly Defrl</v>
          </cell>
          <cell r="E147">
            <v>0</v>
          </cell>
          <cell r="F147">
            <v>0</v>
          </cell>
          <cell r="G147">
            <v>0</v>
          </cell>
          <cell r="H147">
            <v>27865116.969999999</v>
          </cell>
          <cell r="I147">
            <v>-164882.35</v>
          </cell>
          <cell r="J147">
            <v>27700234.620000001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27865116.969999999</v>
          </cell>
          <cell r="AS147">
            <v>-164882.35</v>
          </cell>
          <cell r="AT147">
            <v>27700234.620000001</v>
          </cell>
          <cell r="AV147">
            <v>27865116.969999999</v>
          </cell>
          <cell r="AW147">
            <v>-164882.35</v>
          </cell>
          <cell r="AX147">
            <v>27700234.620000001</v>
          </cell>
          <cell r="AY147" t="str">
            <v/>
          </cell>
          <cell r="AZ147" t="str">
            <v/>
          </cell>
          <cell r="BA147" t="str">
            <v/>
          </cell>
        </row>
        <row r="148">
          <cell r="C148" t="str">
            <v>182304</v>
          </cell>
          <cell r="D148" t="str">
            <v>Amort of Reg Asset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V148">
            <v>0</v>
          </cell>
          <cell r="AW148">
            <v>0</v>
          </cell>
          <cell r="AX148">
            <v>0</v>
          </cell>
          <cell r="AY148" t="str">
            <v/>
          </cell>
          <cell r="AZ148" t="str">
            <v/>
          </cell>
          <cell r="BA148" t="str">
            <v/>
          </cell>
        </row>
        <row r="149">
          <cell r="C149" t="str">
            <v>182305</v>
          </cell>
          <cell r="D149" t="str">
            <v>Regional TransmissionOrgExp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V149">
            <v>0</v>
          </cell>
          <cell r="AW149">
            <v>0</v>
          </cell>
          <cell r="AX149">
            <v>0</v>
          </cell>
          <cell r="AY149" t="str">
            <v/>
          </cell>
          <cell r="AZ149" t="str">
            <v/>
          </cell>
          <cell r="BA149" t="str">
            <v/>
          </cell>
        </row>
        <row r="150">
          <cell r="C150" t="str">
            <v>182306</v>
          </cell>
          <cell r="D150" t="str">
            <v>Other Reg Asst Def Depr/Amort</v>
          </cell>
          <cell r="E150">
            <v>0</v>
          </cell>
          <cell r="F150">
            <v>0</v>
          </cell>
          <cell r="G150">
            <v>0</v>
          </cell>
          <cell r="H150">
            <v>10864049.619999999</v>
          </cell>
          <cell r="I150">
            <v>-64284.32</v>
          </cell>
          <cell r="J150">
            <v>10799765.300000001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10864049.619999999</v>
          </cell>
          <cell r="AS150">
            <v>-64284.32</v>
          </cell>
          <cell r="AT150">
            <v>10799765.300000001</v>
          </cell>
          <cell r="AV150">
            <v>10864049.619999999</v>
          </cell>
          <cell r="AW150">
            <v>-64284.32</v>
          </cell>
          <cell r="AX150">
            <v>10799765.300000001</v>
          </cell>
          <cell r="AY150" t="str">
            <v/>
          </cell>
          <cell r="AZ150" t="str">
            <v/>
          </cell>
          <cell r="BA150" t="str">
            <v/>
          </cell>
        </row>
        <row r="151">
          <cell r="C151" t="str">
            <v>182307</v>
          </cell>
          <cell r="D151" t="str">
            <v>Other Reg Asst Interest &amp;Amort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V151">
            <v>0</v>
          </cell>
          <cell r="AW151">
            <v>0</v>
          </cell>
          <cell r="AX151">
            <v>0</v>
          </cell>
          <cell r="AY151" t="str">
            <v/>
          </cell>
          <cell r="AZ151" t="str">
            <v/>
          </cell>
          <cell r="BA151" t="str">
            <v/>
          </cell>
        </row>
        <row r="152">
          <cell r="C152" t="str">
            <v>182308</v>
          </cell>
          <cell r="D152" t="str">
            <v>Reg Asset-Pension &amp; Postretire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21645692.170000002</v>
          </cell>
          <cell r="AG152">
            <v>7200928.75</v>
          </cell>
          <cell r="AH152">
            <v>28846620.920000002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21645692.170000002</v>
          </cell>
          <cell r="AS152">
            <v>7200928.75</v>
          </cell>
          <cell r="AT152">
            <v>28846620.920000002</v>
          </cell>
          <cell r="AV152">
            <v>21645692.170000002</v>
          </cell>
          <cell r="AW152">
            <v>7200928.75</v>
          </cell>
          <cell r="AX152">
            <v>28846620.920000002</v>
          </cell>
          <cell r="AY152" t="str">
            <v/>
          </cell>
          <cell r="AZ152" t="str">
            <v/>
          </cell>
          <cell r="BA152" t="str">
            <v/>
          </cell>
        </row>
        <row r="153">
          <cell r="C153" t="str">
            <v>182309</v>
          </cell>
          <cell r="D153" t="str">
            <v>Reg Asset - AFUDC Equity</v>
          </cell>
          <cell r="E153">
            <v>21488272.02</v>
          </cell>
          <cell r="F153">
            <v>309556</v>
          </cell>
          <cell r="G153">
            <v>21797828.02</v>
          </cell>
          <cell r="H153">
            <v>9339754.6699999999</v>
          </cell>
          <cell r="I153">
            <v>58344</v>
          </cell>
          <cell r="J153">
            <v>9398098.6699999999</v>
          </cell>
          <cell r="K153">
            <v>15602323.01</v>
          </cell>
          <cell r="L153">
            <v>669293</v>
          </cell>
          <cell r="M153">
            <v>16271616.01</v>
          </cell>
          <cell r="N153">
            <v>1255866.3</v>
          </cell>
          <cell r="O153">
            <v>41353</v>
          </cell>
          <cell r="P153">
            <v>1297219.3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47686216</v>
          </cell>
          <cell r="AS153">
            <v>1078546</v>
          </cell>
          <cell r="AT153">
            <v>48764762</v>
          </cell>
          <cell r="AV153">
            <v>47686216</v>
          </cell>
          <cell r="AW153">
            <v>1078546</v>
          </cell>
          <cell r="AX153">
            <v>48764762</v>
          </cell>
          <cell r="AY153" t="str">
            <v/>
          </cell>
          <cell r="AZ153" t="str">
            <v/>
          </cell>
          <cell r="BA153" t="str">
            <v/>
          </cell>
        </row>
        <row r="154">
          <cell r="C154" t="str">
            <v>182310</v>
          </cell>
          <cell r="D154" t="str">
            <v>Network TU Princ - CY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1729767.15</v>
          </cell>
          <cell r="J154">
            <v>1729767.15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1729767.15</v>
          </cell>
          <cell r="AT154">
            <v>1729767.15</v>
          </cell>
          <cell r="AV154">
            <v>0</v>
          </cell>
          <cell r="AW154">
            <v>1729767.15</v>
          </cell>
          <cell r="AX154">
            <v>1729767.15</v>
          </cell>
          <cell r="AY154" t="str">
            <v/>
          </cell>
          <cell r="AZ154" t="str">
            <v/>
          </cell>
          <cell r="BA154" t="str">
            <v/>
          </cell>
        </row>
        <row r="155">
          <cell r="C155" t="str">
            <v>182311</v>
          </cell>
          <cell r="D155" t="str">
            <v>Network TU Int - CY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12454</v>
          </cell>
          <cell r="J155">
            <v>12454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12454</v>
          </cell>
          <cell r="AT155">
            <v>12454</v>
          </cell>
          <cell r="AV155">
            <v>0</v>
          </cell>
          <cell r="AW155">
            <v>12454</v>
          </cell>
          <cell r="AX155">
            <v>12454</v>
          </cell>
          <cell r="AY155" t="str">
            <v/>
          </cell>
          <cell r="AZ155" t="str">
            <v/>
          </cell>
          <cell r="BA155" t="str">
            <v/>
          </cell>
        </row>
        <row r="156">
          <cell r="C156" t="str">
            <v>182312</v>
          </cell>
          <cell r="D156" t="str">
            <v>Reg Asset AFUDC Equity-SIT</v>
          </cell>
          <cell r="E156">
            <v>2861333</v>
          </cell>
          <cell r="F156">
            <v>146569</v>
          </cell>
          <cell r="G156">
            <v>3007902</v>
          </cell>
          <cell r="H156">
            <v>1225782</v>
          </cell>
          <cell r="I156">
            <v>71069</v>
          </cell>
          <cell r="J156">
            <v>1296851</v>
          </cell>
          <cell r="K156">
            <v>3482291.66</v>
          </cell>
          <cell r="L156">
            <v>372933</v>
          </cell>
          <cell r="M156">
            <v>3855224.66</v>
          </cell>
          <cell r="N156">
            <v>172599</v>
          </cell>
          <cell r="O156">
            <v>37781</v>
          </cell>
          <cell r="P156">
            <v>210380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7742005.6600000001</v>
          </cell>
          <cell r="AS156">
            <v>628352</v>
          </cell>
          <cell r="AT156">
            <v>8370357.6600000001</v>
          </cell>
          <cell r="AV156">
            <v>7742005.6600000001</v>
          </cell>
          <cell r="AW156">
            <v>628352</v>
          </cell>
          <cell r="AX156">
            <v>8370357.6600000001</v>
          </cell>
          <cell r="AY156" t="str">
            <v/>
          </cell>
          <cell r="AZ156" t="str">
            <v/>
          </cell>
          <cell r="BA156" t="str">
            <v/>
          </cell>
        </row>
        <row r="157">
          <cell r="C157" t="str">
            <v>182313</v>
          </cell>
          <cell r="D157" t="str">
            <v>Network TU Princ - PY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1477315.1</v>
          </cell>
          <cell r="O157">
            <v>0</v>
          </cell>
          <cell r="P157">
            <v>1477315.1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1477315.1</v>
          </cell>
          <cell r="AS157">
            <v>0</v>
          </cell>
          <cell r="AT157">
            <v>1477315.1</v>
          </cell>
          <cell r="AV157">
            <v>1477315.1</v>
          </cell>
          <cell r="AW157">
            <v>0</v>
          </cell>
          <cell r="AX157">
            <v>1477315.1</v>
          </cell>
          <cell r="AY157" t="str">
            <v/>
          </cell>
          <cell r="AZ157" t="str">
            <v/>
          </cell>
          <cell r="BA157" t="str">
            <v/>
          </cell>
        </row>
        <row r="158">
          <cell r="C158" t="str">
            <v>182314</v>
          </cell>
          <cell r="D158" t="str">
            <v>Network TU Int - PY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40182.980000000003</v>
          </cell>
          <cell r="O158">
            <v>2363.69</v>
          </cell>
          <cell r="P158">
            <v>42546.67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40182.980000000003</v>
          </cell>
          <cell r="AS158">
            <v>2363.69</v>
          </cell>
          <cell r="AT158">
            <v>42546.67</v>
          </cell>
          <cell r="AV158">
            <v>40182.980000000003</v>
          </cell>
          <cell r="AW158">
            <v>2363.69</v>
          </cell>
          <cell r="AX158">
            <v>42546.67</v>
          </cell>
          <cell r="AY158" t="str">
            <v/>
          </cell>
          <cell r="AZ158" t="str">
            <v/>
          </cell>
          <cell r="BA158" t="str">
            <v/>
          </cell>
        </row>
        <row r="159">
          <cell r="C159" t="str">
            <v>182315</v>
          </cell>
          <cell r="D159" t="str">
            <v>Network TU Princ-2nd PY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61716.639999999999</v>
          </cell>
          <cell r="O159">
            <v>-61716.639999999999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61716.639999999999</v>
          </cell>
          <cell r="AS159">
            <v>-61716.639999999999</v>
          </cell>
          <cell r="AT159">
            <v>0</v>
          </cell>
          <cell r="AV159">
            <v>61716.639999999999</v>
          </cell>
          <cell r="AW159">
            <v>-61716.639999999999</v>
          </cell>
          <cell r="AX159">
            <v>0</v>
          </cell>
          <cell r="AY159" t="str">
            <v/>
          </cell>
          <cell r="AZ159" t="str">
            <v/>
          </cell>
          <cell r="BA159" t="str">
            <v/>
          </cell>
        </row>
        <row r="160">
          <cell r="C160" t="str">
            <v>182316</v>
          </cell>
          <cell r="D160" t="str">
            <v>Network TU Int-2nd PY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1475.7</v>
          </cell>
          <cell r="O160">
            <v>-1475.7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1475.7</v>
          </cell>
          <cell r="AS160">
            <v>-1475.7</v>
          </cell>
          <cell r="AT160">
            <v>0</v>
          </cell>
          <cell r="AV160">
            <v>1475.7</v>
          </cell>
          <cell r="AW160">
            <v>-1475.7</v>
          </cell>
          <cell r="AX160">
            <v>0</v>
          </cell>
          <cell r="AY160" t="str">
            <v/>
          </cell>
          <cell r="AZ160" t="str">
            <v/>
          </cell>
          <cell r="BA160" t="str">
            <v/>
          </cell>
        </row>
        <row r="161">
          <cell r="C161" t="str">
            <v>182317</v>
          </cell>
          <cell r="D161" t="str">
            <v>Reg Asset-Startup costs &amp; Debt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9109988.7400000002</v>
          </cell>
          <cell r="O161">
            <v>15518.44</v>
          </cell>
          <cell r="P161">
            <v>9125507.1799999997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9109988.7400000002</v>
          </cell>
          <cell r="AS161">
            <v>15518.44</v>
          </cell>
          <cell r="AT161">
            <v>9125507.1799999997</v>
          </cell>
          <cell r="AV161">
            <v>9109988.7400000002</v>
          </cell>
          <cell r="AW161">
            <v>15518.44</v>
          </cell>
          <cell r="AX161">
            <v>9125507.1799999997</v>
          </cell>
          <cell r="AY161" t="str">
            <v/>
          </cell>
          <cell r="AZ161" t="str">
            <v/>
          </cell>
          <cell r="BA161" t="str">
            <v/>
          </cell>
        </row>
        <row r="162">
          <cell r="C162" t="str">
            <v>182318</v>
          </cell>
          <cell r="D162" t="str">
            <v>Reg Asset-KETA costs &amp; debt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1810745.4</v>
          </cell>
          <cell r="O162">
            <v>2992.52</v>
          </cell>
          <cell r="P162">
            <v>1813737.92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1810745.4</v>
          </cell>
          <cell r="AS162">
            <v>2992.52</v>
          </cell>
          <cell r="AT162">
            <v>1813737.92</v>
          </cell>
          <cell r="AV162">
            <v>1810745.4</v>
          </cell>
          <cell r="AW162">
            <v>2992.52</v>
          </cell>
          <cell r="AX162">
            <v>1813737.92</v>
          </cell>
          <cell r="AY162" t="str">
            <v/>
          </cell>
          <cell r="AZ162" t="str">
            <v/>
          </cell>
          <cell r="BA162" t="str">
            <v/>
          </cell>
        </row>
        <row r="163">
          <cell r="C163" t="str">
            <v>182319</v>
          </cell>
          <cell r="D163" t="str">
            <v>Reg Asset-V-Plan costs &amp; debt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3172530.83</v>
          </cell>
          <cell r="O163">
            <v>4927.47</v>
          </cell>
          <cell r="P163">
            <v>3177458.3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3172530.83</v>
          </cell>
          <cell r="AS163">
            <v>4927.47</v>
          </cell>
          <cell r="AT163">
            <v>3177458.3</v>
          </cell>
          <cell r="AV163">
            <v>3172530.83</v>
          </cell>
          <cell r="AW163">
            <v>4927.47</v>
          </cell>
          <cell r="AX163">
            <v>3177458.3</v>
          </cell>
          <cell r="AY163" t="str">
            <v/>
          </cell>
          <cell r="AZ163" t="str">
            <v/>
          </cell>
          <cell r="BA163" t="str">
            <v/>
          </cell>
        </row>
        <row r="164">
          <cell r="C164" t="str">
            <v>182320</v>
          </cell>
          <cell r="D164" t="str">
            <v>Regional TU Princ - CY</v>
          </cell>
          <cell r="E164">
            <v>0</v>
          </cell>
          <cell r="F164">
            <v>0</v>
          </cell>
          <cell r="G164">
            <v>0</v>
          </cell>
          <cell r="H164">
            <v>41458.01</v>
          </cell>
          <cell r="I164">
            <v>542.99</v>
          </cell>
          <cell r="J164">
            <v>42001</v>
          </cell>
          <cell r="K164">
            <v>608197.44999999995</v>
          </cell>
          <cell r="L164">
            <v>322337.94</v>
          </cell>
          <cell r="M164">
            <v>930535.39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649655.46</v>
          </cell>
          <cell r="AS164">
            <v>322880.93</v>
          </cell>
          <cell r="AT164">
            <v>972536.39</v>
          </cell>
          <cell r="AV164">
            <v>649655.46</v>
          </cell>
          <cell r="AW164">
            <v>322880.93</v>
          </cell>
          <cell r="AX164">
            <v>972536.39</v>
          </cell>
          <cell r="AY164" t="str">
            <v/>
          </cell>
          <cell r="AZ164" t="str">
            <v/>
          </cell>
          <cell r="BA164" t="str">
            <v/>
          </cell>
        </row>
        <row r="165">
          <cell r="C165" t="str">
            <v>182321</v>
          </cell>
          <cell r="D165" t="str">
            <v>Regional TU Int - CY</v>
          </cell>
          <cell r="E165">
            <v>0</v>
          </cell>
          <cell r="F165">
            <v>0</v>
          </cell>
          <cell r="G165">
            <v>0</v>
          </cell>
          <cell r="H165">
            <v>249</v>
          </cell>
          <cell r="I165">
            <v>53</v>
          </cell>
          <cell r="J165">
            <v>302</v>
          </cell>
          <cell r="K165">
            <v>2433</v>
          </cell>
          <cell r="L165">
            <v>2034</v>
          </cell>
          <cell r="M165">
            <v>4467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2682</v>
          </cell>
          <cell r="AS165">
            <v>2087</v>
          </cell>
          <cell r="AT165">
            <v>4769</v>
          </cell>
          <cell r="AV165">
            <v>2682</v>
          </cell>
          <cell r="AW165">
            <v>2087</v>
          </cell>
          <cell r="AX165">
            <v>4769</v>
          </cell>
          <cell r="AY165" t="str">
            <v/>
          </cell>
          <cell r="AZ165" t="str">
            <v/>
          </cell>
          <cell r="BA165" t="str">
            <v/>
          </cell>
        </row>
        <row r="166">
          <cell r="C166" t="str">
            <v>182322</v>
          </cell>
          <cell r="D166" t="str">
            <v>Regional TU Princ - PY</v>
          </cell>
          <cell r="E166">
            <v>3958.89</v>
          </cell>
          <cell r="F166">
            <v>0</v>
          </cell>
          <cell r="G166">
            <v>3958.89</v>
          </cell>
          <cell r="H166">
            <v>1558109.6</v>
          </cell>
          <cell r="I166">
            <v>0</v>
          </cell>
          <cell r="J166">
            <v>1558109.6</v>
          </cell>
          <cell r="K166">
            <v>4319316.17</v>
          </cell>
          <cell r="L166">
            <v>0</v>
          </cell>
          <cell r="M166">
            <v>4319316.17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5881384.6600000001</v>
          </cell>
          <cell r="AS166">
            <v>0</v>
          </cell>
          <cell r="AT166">
            <v>5881384.6600000001</v>
          </cell>
          <cell r="AV166">
            <v>5881384.6600000001</v>
          </cell>
          <cell r="AW166">
            <v>0</v>
          </cell>
          <cell r="AX166">
            <v>5881384.6600000001</v>
          </cell>
          <cell r="AY166" t="str">
            <v/>
          </cell>
          <cell r="AZ166" t="str">
            <v/>
          </cell>
          <cell r="BA166" t="str">
            <v/>
          </cell>
        </row>
        <row r="167">
          <cell r="C167" t="str">
            <v>182323</v>
          </cell>
          <cell r="D167" t="str">
            <v>Regional TU Int - PY</v>
          </cell>
          <cell r="E167">
            <v>74.03</v>
          </cell>
          <cell r="F167">
            <v>4.3600000000000003</v>
          </cell>
          <cell r="G167">
            <v>78.39</v>
          </cell>
          <cell r="H167">
            <v>31785.439999999999</v>
          </cell>
          <cell r="I167">
            <v>1869.73</v>
          </cell>
          <cell r="J167">
            <v>33655.17</v>
          </cell>
          <cell r="K167">
            <v>51399.839999999997</v>
          </cell>
          <cell r="L167">
            <v>3023.52</v>
          </cell>
          <cell r="M167">
            <v>54423.360000000001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83259.31</v>
          </cell>
          <cell r="AS167">
            <v>4897.6099999999997</v>
          </cell>
          <cell r="AT167">
            <v>88156.92</v>
          </cell>
          <cell r="AV167">
            <v>83259.31</v>
          </cell>
          <cell r="AW167">
            <v>4897.6099999999997</v>
          </cell>
          <cell r="AX167">
            <v>88156.92</v>
          </cell>
          <cell r="AY167" t="str">
            <v/>
          </cell>
          <cell r="AZ167" t="str">
            <v/>
          </cell>
          <cell r="BA167" t="str">
            <v/>
          </cell>
        </row>
        <row r="168">
          <cell r="C168" t="str">
            <v>182324</v>
          </cell>
          <cell r="D168" t="str">
            <v>Regional TU Princ-2nd PY</v>
          </cell>
          <cell r="E168">
            <v>70893.34</v>
          </cell>
          <cell r="F168">
            <v>-70893.34</v>
          </cell>
          <cell r="G168">
            <v>0</v>
          </cell>
          <cell r="H168">
            <v>142.58000000000001</v>
          </cell>
          <cell r="I168">
            <v>-142.58000000000001</v>
          </cell>
          <cell r="J168">
            <v>0</v>
          </cell>
          <cell r="K168">
            <v>413919.33</v>
          </cell>
          <cell r="L168">
            <v>-413919.33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484955.25</v>
          </cell>
          <cell r="AS168">
            <v>-484955.25</v>
          </cell>
          <cell r="AT168">
            <v>0</v>
          </cell>
          <cell r="AV168">
            <v>484955.25</v>
          </cell>
          <cell r="AW168">
            <v>-484955.25</v>
          </cell>
          <cell r="AX168">
            <v>0</v>
          </cell>
          <cell r="AY168" t="str">
            <v/>
          </cell>
          <cell r="AZ168" t="str">
            <v/>
          </cell>
          <cell r="BA168" t="str">
            <v/>
          </cell>
        </row>
        <row r="169">
          <cell r="C169" t="str">
            <v>182325</v>
          </cell>
          <cell r="D169" t="str">
            <v>Regional TU Int-2nd PY</v>
          </cell>
          <cell r="E169">
            <v>1361.13</v>
          </cell>
          <cell r="F169">
            <v>-1361.13</v>
          </cell>
          <cell r="G169">
            <v>0</v>
          </cell>
          <cell r="H169">
            <v>2.75</v>
          </cell>
          <cell r="I169">
            <v>-2.75</v>
          </cell>
          <cell r="J169">
            <v>0</v>
          </cell>
          <cell r="K169">
            <v>5960.37</v>
          </cell>
          <cell r="L169">
            <v>-5960.37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7324.25</v>
          </cell>
          <cell r="AS169">
            <v>-7324.25</v>
          </cell>
          <cell r="AT169">
            <v>0</v>
          </cell>
          <cell r="AV169">
            <v>7324.25</v>
          </cell>
          <cell r="AW169">
            <v>-7324.25</v>
          </cell>
          <cell r="AX169">
            <v>0</v>
          </cell>
          <cell r="AY169" t="str">
            <v/>
          </cell>
          <cell r="AZ169" t="str">
            <v/>
          </cell>
          <cell r="BA169" t="str">
            <v/>
          </cell>
        </row>
        <row r="170">
          <cell r="C170" t="str">
            <v>182391 *</v>
          </cell>
          <cell r="D170" t="str">
            <v>Other Reg Asset Deferral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V170">
            <v>0</v>
          </cell>
          <cell r="AW170">
            <v>0</v>
          </cell>
          <cell r="AX170">
            <v>0</v>
          </cell>
          <cell r="AY170" t="str">
            <v/>
          </cell>
          <cell r="AZ170" t="str">
            <v/>
          </cell>
          <cell r="BA170" t="str">
            <v/>
          </cell>
        </row>
        <row r="171">
          <cell r="C171" t="str">
            <v>182392 *</v>
          </cell>
          <cell r="D171" t="str">
            <v>Amortization of Reg Asset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V171">
            <v>0</v>
          </cell>
          <cell r="AW171">
            <v>0</v>
          </cell>
          <cell r="AX171">
            <v>0</v>
          </cell>
          <cell r="AY171" t="str">
            <v/>
          </cell>
          <cell r="AZ171" t="str">
            <v/>
          </cell>
          <cell r="BA171" t="str">
            <v/>
          </cell>
        </row>
        <row r="172">
          <cell r="C172" t="str">
            <v>182393 *</v>
          </cell>
          <cell r="D172" t="str">
            <v>Reg Asset AFUDC Equity-FERC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V172">
            <v>0</v>
          </cell>
          <cell r="AW172">
            <v>0</v>
          </cell>
          <cell r="AX172">
            <v>0</v>
          </cell>
          <cell r="AY172" t="str">
            <v/>
          </cell>
          <cell r="AZ172" t="str">
            <v/>
          </cell>
          <cell r="BA172" t="str">
            <v/>
          </cell>
        </row>
        <row r="173">
          <cell r="C173" t="str">
            <v>182394 *</v>
          </cell>
          <cell r="D173" t="str">
            <v>Reg Asset-Startup equity-FERC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4332383.87</v>
          </cell>
          <cell r="O173">
            <v>116214.1</v>
          </cell>
          <cell r="P173">
            <v>4448597.97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4332383.87</v>
          </cell>
          <cell r="AS173">
            <v>116214.1</v>
          </cell>
          <cell r="AT173">
            <v>4448597.97</v>
          </cell>
          <cell r="AV173">
            <v>4332383.87</v>
          </cell>
          <cell r="AW173">
            <v>116214.1</v>
          </cell>
          <cell r="AX173">
            <v>4448597.97</v>
          </cell>
          <cell r="AY173" t="str">
            <v/>
          </cell>
          <cell r="AZ173" t="str">
            <v/>
          </cell>
          <cell r="BA173" t="str">
            <v/>
          </cell>
        </row>
        <row r="174">
          <cell r="C174" t="str">
            <v>182395 *</v>
          </cell>
          <cell r="D174" t="str">
            <v>Reg Asset-KETA equity FERC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746098.74</v>
          </cell>
          <cell r="O174">
            <v>22410.31</v>
          </cell>
          <cell r="P174">
            <v>768509.05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746098.74</v>
          </cell>
          <cell r="AS174">
            <v>22410.31</v>
          </cell>
          <cell r="AT174">
            <v>768509.05</v>
          </cell>
          <cell r="AV174">
            <v>746098.74</v>
          </cell>
          <cell r="AW174">
            <v>22410.31</v>
          </cell>
          <cell r="AX174">
            <v>768509.05</v>
          </cell>
          <cell r="AY174" t="str">
            <v/>
          </cell>
          <cell r="AZ174" t="str">
            <v/>
          </cell>
          <cell r="BA174" t="str">
            <v/>
          </cell>
        </row>
        <row r="175">
          <cell r="C175" t="str">
            <v>182396 *</v>
          </cell>
          <cell r="D175" t="str">
            <v>Reg Asset-V Plan equity FERC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912610.2</v>
          </cell>
          <cell r="O175">
            <v>36900.68</v>
          </cell>
          <cell r="P175">
            <v>949510.88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912610.2</v>
          </cell>
          <cell r="AS175">
            <v>36900.68</v>
          </cell>
          <cell r="AT175">
            <v>949510.88</v>
          </cell>
          <cell r="AV175">
            <v>912610.2</v>
          </cell>
          <cell r="AW175">
            <v>36900.68</v>
          </cell>
          <cell r="AX175">
            <v>949510.88</v>
          </cell>
          <cell r="AY175" t="str">
            <v/>
          </cell>
          <cell r="AZ175" t="str">
            <v/>
          </cell>
          <cell r="BA175" t="str">
            <v/>
          </cell>
        </row>
        <row r="176">
          <cell r="C176" t="str">
            <v>183001</v>
          </cell>
          <cell r="D176" t="str">
            <v>Prelim Survey &amp; Investgn Chrgs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V176">
            <v>0</v>
          </cell>
          <cell r="AW176">
            <v>0</v>
          </cell>
          <cell r="AX176">
            <v>0</v>
          </cell>
          <cell r="AY176" t="str">
            <v/>
          </cell>
          <cell r="AZ176" t="str">
            <v/>
          </cell>
          <cell r="BA176" t="str">
            <v/>
          </cell>
        </row>
        <row r="177">
          <cell r="C177" t="str">
            <v>184001</v>
          </cell>
          <cell r="D177" t="str">
            <v>Deferred Costs</v>
          </cell>
          <cell r="E177">
            <v>0</v>
          </cell>
          <cell r="F177">
            <v>0</v>
          </cell>
          <cell r="G177">
            <v>0</v>
          </cell>
          <cell r="H177">
            <v>2223.5100000000002</v>
          </cell>
          <cell r="I177">
            <v>535.17999999999995</v>
          </cell>
          <cell r="J177">
            <v>2758.69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2223.5100000000002</v>
          </cell>
          <cell r="AS177">
            <v>535.17999999999995</v>
          </cell>
          <cell r="AT177">
            <v>2758.69</v>
          </cell>
          <cell r="AV177">
            <v>2223.5100000000002</v>
          </cell>
          <cell r="AW177">
            <v>535.17999999999995</v>
          </cell>
          <cell r="AX177">
            <v>2758.69</v>
          </cell>
          <cell r="AY177" t="str">
            <v/>
          </cell>
          <cell r="AZ177" t="str">
            <v/>
          </cell>
          <cell r="BA177" t="str">
            <v/>
          </cell>
        </row>
        <row r="178">
          <cell r="C178" t="str">
            <v>184002</v>
          </cell>
          <cell r="D178" t="str">
            <v>Clearing Account</v>
          </cell>
          <cell r="E178">
            <v>125398.87</v>
          </cell>
          <cell r="F178">
            <v>-125398.87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125398.87</v>
          </cell>
          <cell r="AS178">
            <v>-125398.87</v>
          </cell>
          <cell r="AT178">
            <v>0</v>
          </cell>
          <cell r="AV178">
            <v>125398.87</v>
          </cell>
          <cell r="AW178">
            <v>-125398.87</v>
          </cell>
          <cell r="AX178">
            <v>0</v>
          </cell>
          <cell r="AY178" t="str">
            <v/>
          </cell>
          <cell r="AZ178" t="str">
            <v/>
          </cell>
          <cell r="BA178" t="str">
            <v/>
          </cell>
        </row>
        <row r="179">
          <cell r="C179" t="str">
            <v>184003</v>
          </cell>
          <cell r="D179" t="str">
            <v>Clearing Account-CIPCO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V179">
            <v>0</v>
          </cell>
          <cell r="AW179">
            <v>0</v>
          </cell>
          <cell r="AX179">
            <v>0</v>
          </cell>
          <cell r="AY179" t="str">
            <v/>
          </cell>
          <cell r="AZ179" t="str">
            <v/>
          </cell>
          <cell r="BA179" t="str">
            <v/>
          </cell>
        </row>
        <row r="180">
          <cell r="C180" t="str">
            <v>184004</v>
          </cell>
          <cell r="D180" t="str">
            <v>Clearing Account-NEMO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-0.01</v>
          </cell>
          <cell r="M180">
            <v>-0.01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-0.01</v>
          </cell>
          <cell r="AT180">
            <v>-0.01</v>
          </cell>
          <cell r="AV180">
            <v>0</v>
          </cell>
          <cell r="AW180">
            <v>-0.01</v>
          </cell>
          <cell r="AX180">
            <v>-0.01</v>
          </cell>
          <cell r="AY180" t="str">
            <v/>
          </cell>
          <cell r="AZ180" t="str">
            <v/>
          </cell>
          <cell r="BA180" t="str">
            <v/>
          </cell>
        </row>
        <row r="181">
          <cell r="C181" t="str">
            <v>184012</v>
          </cell>
          <cell r="D181" t="str">
            <v>Clearing Acct-MNT Stat Eqp 592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V181">
            <v>0</v>
          </cell>
          <cell r="AW181">
            <v>0</v>
          </cell>
          <cell r="AX181">
            <v>0</v>
          </cell>
          <cell r="AY181" t="str">
            <v/>
          </cell>
          <cell r="AZ181" t="str">
            <v/>
          </cell>
          <cell r="BA181" t="str">
            <v/>
          </cell>
        </row>
        <row r="182">
          <cell r="C182" t="str">
            <v>184013</v>
          </cell>
          <cell r="D182" t="str">
            <v>Clearing Acct-MNT OH Lines 593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V182">
            <v>0</v>
          </cell>
          <cell r="AW182">
            <v>0</v>
          </cell>
          <cell r="AX182">
            <v>0</v>
          </cell>
          <cell r="AY182" t="str">
            <v/>
          </cell>
          <cell r="AZ182" t="str">
            <v/>
          </cell>
          <cell r="BA182" t="str">
            <v/>
          </cell>
        </row>
        <row r="183">
          <cell r="C183" t="str">
            <v>184014</v>
          </cell>
          <cell r="D183" t="str">
            <v>Clearing Acct-MNT UG Lines 594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V183">
            <v>0</v>
          </cell>
          <cell r="AW183">
            <v>0</v>
          </cell>
          <cell r="AX183">
            <v>0</v>
          </cell>
          <cell r="AY183" t="str">
            <v/>
          </cell>
          <cell r="AZ183" t="str">
            <v/>
          </cell>
          <cell r="BA183" t="str">
            <v/>
          </cell>
        </row>
        <row r="184">
          <cell r="C184" t="str">
            <v>184022</v>
          </cell>
          <cell r="D184" t="str">
            <v>Clearing Acct-OPS Stat Eq 582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V184">
            <v>0</v>
          </cell>
          <cell r="AW184">
            <v>0</v>
          </cell>
          <cell r="AX184">
            <v>0</v>
          </cell>
          <cell r="AY184" t="str">
            <v/>
          </cell>
          <cell r="AZ184" t="str">
            <v/>
          </cell>
          <cell r="BA184" t="str">
            <v/>
          </cell>
        </row>
        <row r="185">
          <cell r="C185" t="str">
            <v>184023</v>
          </cell>
          <cell r="D185" t="str">
            <v>Clearing Acct-OPS OH Lines 583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V185">
            <v>0</v>
          </cell>
          <cell r="AW185">
            <v>0</v>
          </cell>
          <cell r="AX185">
            <v>0</v>
          </cell>
          <cell r="AY185" t="str">
            <v/>
          </cell>
          <cell r="AZ185" t="str">
            <v/>
          </cell>
          <cell r="BA185" t="str">
            <v/>
          </cell>
        </row>
        <row r="186">
          <cell r="C186" t="str">
            <v>184024</v>
          </cell>
          <cell r="D186" t="str">
            <v>Clearing Acct-OPS UG Lines 584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V186">
            <v>0</v>
          </cell>
          <cell r="AW186">
            <v>0</v>
          </cell>
          <cell r="AX186">
            <v>0</v>
          </cell>
          <cell r="AY186" t="str">
            <v/>
          </cell>
          <cell r="AZ186" t="str">
            <v/>
          </cell>
          <cell r="BA186" t="str">
            <v/>
          </cell>
        </row>
        <row r="187">
          <cell r="C187" t="str">
            <v>184107</v>
          </cell>
          <cell r="D187" t="str">
            <v>Clearing Acct-Capitl 3rd Party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14689.83</v>
          </cell>
          <cell r="M187">
            <v>14689.83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14689.83</v>
          </cell>
          <cell r="AT187">
            <v>14689.83</v>
          </cell>
          <cell r="AV187">
            <v>0</v>
          </cell>
          <cell r="AW187">
            <v>14689.83</v>
          </cell>
          <cell r="AX187">
            <v>14689.83</v>
          </cell>
          <cell r="AY187" t="str">
            <v/>
          </cell>
          <cell r="AZ187" t="str">
            <v/>
          </cell>
          <cell r="BA187" t="str">
            <v/>
          </cell>
        </row>
        <row r="188">
          <cell r="C188" t="str">
            <v>185001</v>
          </cell>
          <cell r="D188" t="str">
            <v>Temporary Facilities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V188">
            <v>0</v>
          </cell>
          <cell r="AW188">
            <v>0</v>
          </cell>
          <cell r="AX188">
            <v>0</v>
          </cell>
          <cell r="AY188" t="str">
            <v/>
          </cell>
          <cell r="AZ188" t="str">
            <v/>
          </cell>
          <cell r="BA188" t="str">
            <v/>
          </cell>
        </row>
        <row r="189">
          <cell r="C189" t="str">
            <v>186001</v>
          </cell>
          <cell r="D189" t="str">
            <v>Deferred Debits - Other</v>
          </cell>
          <cell r="E189">
            <v>1485684.39</v>
          </cell>
          <cell r="F189">
            <v>1387.7</v>
          </cell>
          <cell r="G189">
            <v>1487072.09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2775.8</v>
          </cell>
          <cell r="M189">
            <v>2775.8</v>
          </cell>
          <cell r="N189">
            <v>0</v>
          </cell>
          <cell r="O189">
            <v>3000</v>
          </cell>
          <cell r="P189">
            <v>3000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96104.1</v>
          </cell>
          <cell r="AG189">
            <v>75172.22</v>
          </cell>
          <cell r="AH189">
            <v>171276.32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1581788.49</v>
          </cell>
          <cell r="AS189">
            <v>82335.72</v>
          </cell>
          <cell r="AT189">
            <v>1664124.21</v>
          </cell>
          <cell r="AV189">
            <v>1581788.49</v>
          </cell>
          <cell r="AW189">
            <v>82335.72</v>
          </cell>
          <cell r="AX189">
            <v>1664124.21</v>
          </cell>
          <cell r="AY189" t="str">
            <v/>
          </cell>
          <cell r="AZ189" t="str">
            <v/>
          </cell>
          <cell r="BA189" t="str">
            <v/>
          </cell>
        </row>
        <row r="190">
          <cell r="C190" t="str">
            <v>186002</v>
          </cell>
          <cell r="D190" t="str">
            <v>Project Deposit/Escrow</v>
          </cell>
          <cell r="E190">
            <v>1016624.29</v>
          </cell>
          <cell r="F190">
            <v>526026.96</v>
          </cell>
          <cell r="G190">
            <v>1542651.25</v>
          </cell>
          <cell r="H190">
            <v>194863.03</v>
          </cell>
          <cell r="I190">
            <v>-34467.14</v>
          </cell>
          <cell r="J190">
            <v>160395.89000000001</v>
          </cell>
          <cell r="K190">
            <v>132161.19</v>
          </cell>
          <cell r="L190">
            <v>60951.76</v>
          </cell>
          <cell r="M190">
            <v>193112.95</v>
          </cell>
          <cell r="N190">
            <v>516551.77</v>
          </cell>
          <cell r="O190">
            <v>82380.38</v>
          </cell>
          <cell r="P190">
            <v>598932.15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192115</v>
          </cell>
          <cell r="AG190">
            <v>0</v>
          </cell>
          <cell r="AH190">
            <v>192115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2052315.28</v>
          </cell>
          <cell r="AS190">
            <v>634891.96</v>
          </cell>
          <cell r="AT190">
            <v>2687207.24</v>
          </cell>
          <cell r="AV190">
            <v>2052315.28</v>
          </cell>
          <cell r="AW190">
            <v>634891.96</v>
          </cell>
          <cell r="AX190">
            <v>2687207.24</v>
          </cell>
          <cell r="AY190" t="str">
            <v/>
          </cell>
          <cell r="AZ190" t="str">
            <v/>
          </cell>
          <cell r="BA190" t="str">
            <v/>
          </cell>
        </row>
        <row r="191">
          <cell r="C191" t="str">
            <v>186003</v>
          </cell>
          <cell r="D191" t="str">
            <v>Regulatory Asset AFUDC Eqty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V191">
            <v>0</v>
          </cell>
          <cell r="AW191">
            <v>0</v>
          </cell>
          <cell r="AX191">
            <v>0</v>
          </cell>
          <cell r="AY191" t="str">
            <v/>
          </cell>
          <cell r="AZ191" t="str">
            <v/>
          </cell>
          <cell r="BA191" t="str">
            <v/>
          </cell>
        </row>
        <row r="192">
          <cell r="C192" t="str">
            <v>186010</v>
          </cell>
          <cell r="D192" t="str">
            <v>Entergy S-4 Filing Costs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1306378.45</v>
          </cell>
          <cell r="AG192">
            <v>203146</v>
          </cell>
          <cell r="AH192">
            <v>1509524.45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1306378.45</v>
          </cell>
          <cell r="AS192">
            <v>203146</v>
          </cell>
          <cell r="AT192">
            <v>1509524.45</v>
          </cell>
          <cell r="AV192">
            <v>1306378.45</v>
          </cell>
          <cell r="AW192">
            <v>203146</v>
          </cell>
          <cell r="AX192">
            <v>1509524.45</v>
          </cell>
          <cell r="AY192" t="str">
            <v/>
          </cell>
          <cell r="AZ192" t="str">
            <v/>
          </cell>
          <cell r="BA192" t="str">
            <v/>
          </cell>
        </row>
        <row r="193">
          <cell r="C193" t="str">
            <v>186096</v>
          </cell>
          <cell r="D193" t="str">
            <v>Susp Transactions - A/P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V193">
            <v>0</v>
          </cell>
          <cell r="AW193">
            <v>0</v>
          </cell>
          <cell r="AX193">
            <v>0</v>
          </cell>
          <cell r="AY193" t="str">
            <v/>
          </cell>
          <cell r="AZ193" t="str">
            <v/>
          </cell>
          <cell r="BA193" t="str">
            <v/>
          </cell>
        </row>
        <row r="194">
          <cell r="C194" t="str">
            <v>186097</v>
          </cell>
          <cell r="D194" t="str">
            <v>Susp Transactions -DTE Bill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V194">
            <v>0</v>
          </cell>
          <cell r="AW194">
            <v>0</v>
          </cell>
          <cell r="AX194">
            <v>0</v>
          </cell>
          <cell r="AY194" t="str">
            <v/>
          </cell>
          <cell r="AZ194" t="str">
            <v/>
          </cell>
          <cell r="BA194" t="str">
            <v/>
          </cell>
        </row>
        <row r="195">
          <cell r="C195" t="str">
            <v>186098</v>
          </cell>
          <cell r="D195" t="str">
            <v>Susp Transactions Assoc Co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106633.84</v>
          </cell>
          <cell r="AP195">
            <v>-106633.84</v>
          </cell>
          <cell r="AQ195">
            <v>0</v>
          </cell>
          <cell r="AR195">
            <v>106633.84</v>
          </cell>
          <cell r="AS195">
            <v>-106633.84</v>
          </cell>
          <cell r="AT195">
            <v>0</v>
          </cell>
          <cell r="AV195">
            <v>106633.84</v>
          </cell>
          <cell r="AW195">
            <v>-106633.84</v>
          </cell>
          <cell r="AX195">
            <v>0</v>
          </cell>
          <cell r="AY195" t="str">
            <v/>
          </cell>
          <cell r="AZ195" t="str">
            <v/>
          </cell>
          <cell r="BA195" t="str">
            <v/>
          </cell>
        </row>
        <row r="196">
          <cell r="C196" t="str">
            <v>186099</v>
          </cell>
          <cell r="D196" t="str">
            <v>Susp Transactions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V196">
            <v>0</v>
          </cell>
          <cell r="AW196">
            <v>0</v>
          </cell>
          <cell r="AX196">
            <v>0</v>
          </cell>
          <cell r="AY196" t="str">
            <v/>
          </cell>
          <cell r="AZ196" t="str">
            <v/>
          </cell>
          <cell r="BA196" t="str">
            <v/>
          </cell>
        </row>
        <row r="197">
          <cell r="C197" t="str">
            <v>186401</v>
          </cell>
          <cell r="D197" t="str">
            <v>Intangible Pension Asset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V197">
            <v>0</v>
          </cell>
          <cell r="AW197">
            <v>0</v>
          </cell>
          <cell r="AX197">
            <v>0</v>
          </cell>
          <cell r="AY197" t="str">
            <v/>
          </cell>
          <cell r="AZ197" t="str">
            <v/>
          </cell>
          <cell r="BA197" t="str">
            <v/>
          </cell>
        </row>
        <row r="198">
          <cell r="C198" t="str">
            <v>186451</v>
          </cell>
          <cell r="D198" t="str">
            <v>S-T Deferred Debits - Other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V198">
            <v>0</v>
          </cell>
          <cell r="AW198">
            <v>0</v>
          </cell>
          <cell r="AX198">
            <v>0</v>
          </cell>
          <cell r="AY198" t="str">
            <v/>
          </cell>
          <cell r="AZ198" t="str">
            <v/>
          </cell>
          <cell r="BA198" t="str">
            <v/>
          </cell>
        </row>
        <row r="199">
          <cell r="C199" t="str">
            <v>186491 *</v>
          </cell>
          <cell r="D199" t="str">
            <v>Misc Def DR 2003 FERC Tax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V199">
            <v>0</v>
          </cell>
          <cell r="AW199">
            <v>0</v>
          </cell>
          <cell r="AX199">
            <v>0</v>
          </cell>
          <cell r="AY199" t="str">
            <v/>
          </cell>
          <cell r="AZ199" t="str">
            <v/>
          </cell>
          <cell r="BA199" t="str">
            <v/>
          </cell>
        </row>
        <row r="200">
          <cell r="C200" t="str">
            <v>186492 *</v>
          </cell>
          <cell r="D200" t="str">
            <v>Reg Asset AFUDC Equity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V200">
            <v>0</v>
          </cell>
          <cell r="AW200">
            <v>0</v>
          </cell>
          <cell r="AX200">
            <v>0</v>
          </cell>
          <cell r="AY200" t="str">
            <v/>
          </cell>
          <cell r="AZ200" t="str">
            <v/>
          </cell>
          <cell r="BA200" t="str">
            <v/>
          </cell>
        </row>
        <row r="201">
          <cell r="C201" t="str">
            <v>186500</v>
          </cell>
          <cell r="D201" t="str">
            <v>Goodwill</v>
          </cell>
          <cell r="E201">
            <v>173409603.59</v>
          </cell>
          <cell r="F201">
            <v>0</v>
          </cell>
          <cell r="G201">
            <v>173409603.59</v>
          </cell>
          <cell r="H201">
            <v>453746874.81</v>
          </cell>
          <cell r="I201">
            <v>0</v>
          </cell>
          <cell r="J201">
            <v>453746874.81</v>
          </cell>
          <cell r="K201">
            <v>323006127.26999998</v>
          </cell>
          <cell r="L201">
            <v>0</v>
          </cell>
          <cell r="M201">
            <v>323006127.26999998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950162605.66999996</v>
          </cell>
          <cell r="AS201">
            <v>0</v>
          </cell>
          <cell r="AT201">
            <v>950162605.66999996</v>
          </cell>
          <cell r="AV201">
            <v>950162605.66999996</v>
          </cell>
          <cell r="AW201">
            <v>0</v>
          </cell>
          <cell r="AX201">
            <v>950162605.66999996</v>
          </cell>
          <cell r="AY201" t="str">
            <v/>
          </cell>
          <cell r="AZ201" t="str">
            <v/>
          </cell>
          <cell r="BA201" t="str">
            <v/>
          </cell>
        </row>
        <row r="202">
          <cell r="C202" t="str">
            <v>189001</v>
          </cell>
          <cell r="D202" t="str">
            <v>Unamort Loss on Reacquire Debt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27813.54</v>
          </cell>
          <cell r="L202">
            <v>-13906.82</v>
          </cell>
          <cell r="M202">
            <v>13906.72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27813.54</v>
          </cell>
          <cell r="AS202">
            <v>-13906.82</v>
          </cell>
          <cell r="AT202">
            <v>13906.72</v>
          </cell>
          <cell r="AV202">
            <v>27813.54</v>
          </cell>
          <cell r="AW202">
            <v>-13906.82</v>
          </cell>
          <cell r="AX202">
            <v>13906.72</v>
          </cell>
          <cell r="AY202" t="str">
            <v/>
          </cell>
          <cell r="AZ202" t="str">
            <v/>
          </cell>
          <cell r="BA202" t="str">
            <v/>
          </cell>
        </row>
        <row r="203">
          <cell r="C203" t="str">
            <v>190001</v>
          </cell>
          <cell r="D203" t="str">
            <v>DFIT Stock Awards &amp; Options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11558591</v>
          </cell>
          <cell r="AG203">
            <v>-11558591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11558591</v>
          </cell>
          <cell r="AS203">
            <v>-11558591</v>
          </cell>
          <cell r="AT203">
            <v>0</v>
          </cell>
          <cell r="AV203">
            <v>11558591</v>
          </cell>
          <cell r="AW203">
            <v>-11558591</v>
          </cell>
          <cell r="AX203">
            <v>0</v>
          </cell>
          <cell r="AY203" t="str">
            <v/>
          </cell>
          <cell r="AZ203" t="str">
            <v/>
          </cell>
          <cell r="BA203" t="str">
            <v/>
          </cell>
        </row>
        <row r="204">
          <cell r="C204" t="str">
            <v>190002</v>
          </cell>
          <cell r="D204" t="str">
            <v>DFIT Property Taxes</v>
          </cell>
          <cell r="E204">
            <v>1358587</v>
          </cell>
          <cell r="F204">
            <v>-1358587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-46742</v>
          </cell>
          <cell r="L204">
            <v>46742</v>
          </cell>
          <cell r="M204">
            <v>0</v>
          </cell>
          <cell r="N204">
            <v>20153</v>
          </cell>
          <cell r="O204">
            <v>-20153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1331998</v>
          </cell>
          <cell r="AS204">
            <v>-1331998</v>
          </cell>
          <cell r="AT204">
            <v>0</v>
          </cell>
          <cell r="AV204">
            <v>1331998</v>
          </cell>
          <cell r="AW204">
            <v>-1331998</v>
          </cell>
          <cell r="AX204">
            <v>0</v>
          </cell>
          <cell r="AY204" t="str">
            <v/>
          </cell>
          <cell r="AZ204" t="str">
            <v/>
          </cell>
          <cell r="BA204" t="str">
            <v/>
          </cell>
        </row>
        <row r="205">
          <cell r="C205" t="str">
            <v>190003</v>
          </cell>
          <cell r="D205" t="str">
            <v>DFIT Pensions &amp; Postretirement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16037534.550000001</v>
          </cell>
          <cell r="AG205">
            <v>-16037534.550000001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16037534.550000001</v>
          </cell>
          <cell r="AS205">
            <v>-16037534.550000001</v>
          </cell>
          <cell r="AT205">
            <v>0</v>
          </cell>
          <cell r="AV205">
            <v>16037534.550000001</v>
          </cell>
          <cell r="AW205">
            <v>-16037534.550000001</v>
          </cell>
          <cell r="AX205">
            <v>0</v>
          </cell>
          <cell r="AY205" t="str">
            <v/>
          </cell>
          <cell r="AZ205" t="str">
            <v/>
          </cell>
          <cell r="BA205" t="str">
            <v/>
          </cell>
        </row>
        <row r="206">
          <cell r="C206" t="str">
            <v>190004</v>
          </cell>
          <cell r="D206" t="str">
            <v>DFIT MISO Reg Asset</v>
          </cell>
          <cell r="E206">
            <v>700849</v>
          </cell>
          <cell r="F206">
            <v>-700849</v>
          </cell>
          <cell r="G206">
            <v>0</v>
          </cell>
          <cell r="H206">
            <v>42658</v>
          </cell>
          <cell r="I206">
            <v>-42658</v>
          </cell>
          <cell r="J206">
            <v>0</v>
          </cell>
          <cell r="K206">
            <v>57118</v>
          </cell>
          <cell r="L206">
            <v>-57118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10</v>
          </cell>
          <cell r="R206">
            <v>-10</v>
          </cell>
          <cell r="S206">
            <v>0</v>
          </cell>
          <cell r="T206">
            <v>924</v>
          </cell>
          <cell r="U206">
            <v>-924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2394</v>
          </cell>
          <cell r="AA206">
            <v>-2394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2730350.46</v>
          </cell>
          <cell r="AG206">
            <v>-2730350.46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3534303.46</v>
          </cell>
          <cell r="AS206">
            <v>-3534303.46</v>
          </cell>
          <cell r="AT206">
            <v>0</v>
          </cell>
          <cell r="AV206">
            <v>3534303.46</v>
          </cell>
          <cell r="AW206">
            <v>-3534303.46</v>
          </cell>
          <cell r="AX206">
            <v>0</v>
          </cell>
          <cell r="AY206" t="str">
            <v/>
          </cell>
          <cell r="AZ206" t="str">
            <v/>
          </cell>
          <cell r="BA206" t="str">
            <v/>
          </cell>
        </row>
        <row r="207">
          <cell r="C207" t="str">
            <v>190005</v>
          </cell>
          <cell r="D207" t="str">
            <v>DFIT Losses in CONJU</v>
          </cell>
          <cell r="E207">
            <v>0</v>
          </cell>
          <cell r="F207">
            <v>0</v>
          </cell>
          <cell r="G207">
            <v>0</v>
          </cell>
          <cell r="H207">
            <v>508539</v>
          </cell>
          <cell r="I207">
            <v>-508539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-105474</v>
          </cell>
          <cell r="U207">
            <v>105474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1280595</v>
          </cell>
          <cell r="AG207">
            <v>-1280595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1683660</v>
          </cell>
          <cell r="AS207">
            <v>-1683660</v>
          </cell>
          <cell r="AT207">
            <v>0</v>
          </cell>
          <cell r="AV207">
            <v>1683660</v>
          </cell>
          <cell r="AW207">
            <v>-1683660</v>
          </cell>
          <cell r="AX207">
            <v>0</v>
          </cell>
          <cell r="AY207" t="str">
            <v/>
          </cell>
          <cell r="AZ207" t="str">
            <v/>
          </cell>
          <cell r="BA207" t="str">
            <v/>
          </cell>
        </row>
        <row r="208">
          <cell r="C208" t="str">
            <v>190006</v>
          </cell>
          <cell r="D208" t="str">
            <v>Contra Accum DFIT Current-METC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V208">
            <v>0</v>
          </cell>
          <cell r="AW208">
            <v>0</v>
          </cell>
          <cell r="AX208">
            <v>0</v>
          </cell>
          <cell r="AY208" t="str">
            <v/>
          </cell>
          <cell r="AZ208" t="str">
            <v/>
          </cell>
          <cell r="BA208" t="str">
            <v/>
          </cell>
        </row>
        <row r="209">
          <cell r="C209" t="str">
            <v>190007</v>
          </cell>
          <cell r="D209" t="str">
            <v>DSIT TU Principal</v>
          </cell>
          <cell r="E209">
            <v>1667302</v>
          </cell>
          <cell r="F209">
            <v>-1667302</v>
          </cell>
          <cell r="G209">
            <v>0</v>
          </cell>
          <cell r="H209">
            <v>691321</v>
          </cell>
          <cell r="I209">
            <v>-691321</v>
          </cell>
          <cell r="J209">
            <v>0</v>
          </cell>
          <cell r="K209">
            <v>1048055</v>
          </cell>
          <cell r="L209">
            <v>-1048055</v>
          </cell>
          <cell r="M209">
            <v>0</v>
          </cell>
          <cell r="N209">
            <v>427208</v>
          </cell>
          <cell r="O209">
            <v>-427208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3833886</v>
          </cell>
          <cell r="AS209">
            <v>-3833886</v>
          </cell>
          <cell r="AT209">
            <v>0</v>
          </cell>
          <cell r="AV209">
            <v>3833886</v>
          </cell>
          <cell r="AW209">
            <v>-3833886</v>
          </cell>
          <cell r="AX209">
            <v>0</v>
          </cell>
          <cell r="AY209" t="str">
            <v/>
          </cell>
          <cell r="AZ209" t="str">
            <v/>
          </cell>
          <cell r="BA209" t="str">
            <v/>
          </cell>
        </row>
        <row r="210">
          <cell r="C210" t="str">
            <v>190008</v>
          </cell>
          <cell r="D210" t="str">
            <v>DSIT TU Interest</v>
          </cell>
          <cell r="E210">
            <v>20848</v>
          </cell>
          <cell r="F210">
            <v>-20848</v>
          </cell>
          <cell r="G210">
            <v>0</v>
          </cell>
          <cell r="H210">
            <v>8535</v>
          </cell>
          <cell r="I210">
            <v>-8535</v>
          </cell>
          <cell r="J210">
            <v>0</v>
          </cell>
          <cell r="K210">
            <v>11416</v>
          </cell>
          <cell r="L210">
            <v>-11416</v>
          </cell>
          <cell r="M210">
            <v>0</v>
          </cell>
          <cell r="N210">
            <v>2638</v>
          </cell>
          <cell r="O210">
            <v>-2638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43437</v>
          </cell>
          <cell r="AS210">
            <v>-43437</v>
          </cell>
          <cell r="AT210">
            <v>0</v>
          </cell>
          <cell r="AV210">
            <v>43437</v>
          </cell>
          <cell r="AW210">
            <v>-43437</v>
          </cell>
          <cell r="AX210">
            <v>0</v>
          </cell>
          <cell r="AY210" t="str">
            <v/>
          </cell>
          <cell r="AZ210" t="str">
            <v/>
          </cell>
          <cell r="BA210" t="str">
            <v/>
          </cell>
        </row>
        <row r="211">
          <cell r="C211" t="str">
            <v>190009</v>
          </cell>
          <cell r="D211" t="str">
            <v>DSIT - Goodwill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V211">
            <v>0</v>
          </cell>
          <cell r="AW211">
            <v>0</v>
          </cell>
          <cell r="AX211">
            <v>0</v>
          </cell>
          <cell r="AY211" t="str">
            <v/>
          </cell>
          <cell r="AZ211" t="str">
            <v/>
          </cell>
          <cell r="BA211" t="str">
            <v/>
          </cell>
        </row>
        <row r="212">
          <cell r="C212" t="str">
            <v>190010</v>
          </cell>
          <cell r="D212" t="str">
            <v>DFIT TU Principal</v>
          </cell>
          <cell r="E212">
            <v>14962964</v>
          </cell>
          <cell r="F212">
            <v>-14962964</v>
          </cell>
          <cell r="G212">
            <v>0</v>
          </cell>
          <cell r="H212">
            <v>6204151</v>
          </cell>
          <cell r="I212">
            <v>-6204151</v>
          </cell>
          <cell r="J212">
            <v>0</v>
          </cell>
          <cell r="K212">
            <v>5652179</v>
          </cell>
          <cell r="L212">
            <v>-5652179</v>
          </cell>
          <cell r="M212">
            <v>0</v>
          </cell>
          <cell r="N212">
            <v>3286209</v>
          </cell>
          <cell r="O212">
            <v>-3286209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30105503</v>
          </cell>
          <cell r="AS212">
            <v>-30105503</v>
          </cell>
          <cell r="AT212">
            <v>0</v>
          </cell>
          <cell r="AV212">
            <v>30105503</v>
          </cell>
          <cell r="AW212">
            <v>-30105503</v>
          </cell>
          <cell r="AX212">
            <v>0</v>
          </cell>
          <cell r="AY212" t="str">
            <v/>
          </cell>
          <cell r="AZ212" t="str">
            <v/>
          </cell>
          <cell r="BA212" t="str">
            <v/>
          </cell>
        </row>
        <row r="213">
          <cell r="C213" t="str">
            <v>190011</v>
          </cell>
          <cell r="D213" t="str">
            <v>DFIT TU Interest</v>
          </cell>
          <cell r="E213">
            <v>187098</v>
          </cell>
          <cell r="F213">
            <v>-187098</v>
          </cell>
          <cell r="G213">
            <v>0</v>
          </cell>
          <cell r="H213">
            <v>76586</v>
          </cell>
          <cell r="I213">
            <v>-76586</v>
          </cell>
          <cell r="J213">
            <v>0</v>
          </cell>
          <cell r="K213">
            <v>61635</v>
          </cell>
          <cell r="L213">
            <v>-61635</v>
          </cell>
          <cell r="M213">
            <v>0</v>
          </cell>
          <cell r="N213">
            <v>20294</v>
          </cell>
          <cell r="O213">
            <v>-20294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345613</v>
          </cell>
          <cell r="AS213">
            <v>-345613</v>
          </cell>
          <cell r="AT213">
            <v>0</v>
          </cell>
          <cell r="AV213">
            <v>345613</v>
          </cell>
          <cell r="AW213">
            <v>-345613</v>
          </cell>
          <cell r="AX213">
            <v>0</v>
          </cell>
          <cell r="AY213" t="str">
            <v/>
          </cell>
          <cell r="AZ213" t="str">
            <v/>
          </cell>
          <cell r="BA213" t="str">
            <v/>
          </cell>
        </row>
        <row r="214">
          <cell r="C214" t="str">
            <v>190049</v>
          </cell>
          <cell r="D214" t="str">
            <v>DFIT METHC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V214">
            <v>0</v>
          </cell>
          <cell r="AW214">
            <v>0</v>
          </cell>
          <cell r="AX214">
            <v>0</v>
          </cell>
          <cell r="AY214" t="str">
            <v/>
          </cell>
          <cell r="AZ214" t="str">
            <v/>
          </cell>
          <cell r="BA214" t="str">
            <v/>
          </cell>
        </row>
        <row r="215">
          <cell r="C215" t="str">
            <v>190050</v>
          </cell>
          <cell r="D215" t="str">
            <v>DFIT ITCEQ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V215">
            <v>0</v>
          </cell>
          <cell r="AW215">
            <v>0</v>
          </cell>
          <cell r="AX215">
            <v>0</v>
          </cell>
          <cell r="AY215" t="str">
            <v/>
          </cell>
          <cell r="AZ215" t="str">
            <v/>
          </cell>
          <cell r="BA215" t="str">
            <v/>
          </cell>
        </row>
        <row r="216">
          <cell r="C216" t="str">
            <v>190051</v>
          </cell>
          <cell r="D216" t="str">
            <v>DFIT METOP</v>
          </cell>
          <cell r="E216">
            <v>2748341</v>
          </cell>
          <cell r="F216">
            <v>-2748341</v>
          </cell>
          <cell r="G216">
            <v>0</v>
          </cell>
          <cell r="H216">
            <v>444872</v>
          </cell>
          <cell r="I216">
            <v>-444872</v>
          </cell>
          <cell r="J216">
            <v>0</v>
          </cell>
          <cell r="K216">
            <v>817046</v>
          </cell>
          <cell r="L216">
            <v>-817046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4010259</v>
          </cell>
          <cell r="AS216">
            <v>-4010259</v>
          </cell>
          <cell r="AT216">
            <v>0</v>
          </cell>
          <cell r="AV216">
            <v>4010259</v>
          </cell>
          <cell r="AW216">
            <v>-4010259</v>
          </cell>
          <cell r="AX216">
            <v>0</v>
          </cell>
          <cell r="AY216" t="str">
            <v/>
          </cell>
          <cell r="AZ216" t="str">
            <v/>
          </cell>
          <cell r="BA216" t="str">
            <v/>
          </cell>
        </row>
        <row r="217">
          <cell r="C217" t="str">
            <v>190052</v>
          </cell>
          <cell r="D217" t="str">
            <v>DFIT ITCGP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V217">
            <v>0</v>
          </cell>
          <cell r="AW217">
            <v>0</v>
          </cell>
          <cell r="AX217">
            <v>0</v>
          </cell>
          <cell r="AY217" t="str">
            <v/>
          </cell>
          <cell r="AZ217" t="str">
            <v/>
          </cell>
          <cell r="BA217" t="str">
            <v/>
          </cell>
        </row>
        <row r="218">
          <cell r="C218" t="str">
            <v>190053</v>
          </cell>
          <cell r="D218" t="str">
            <v>DFIT ITCGD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V218">
            <v>0</v>
          </cell>
          <cell r="AW218">
            <v>0</v>
          </cell>
          <cell r="AX218">
            <v>0</v>
          </cell>
          <cell r="AY218" t="str">
            <v/>
          </cell>
          <cell r="AZ218" t="str">
            <v/>
          </cell>
          <cell r="BA218" t="str">
            <v/>
          </cell>
        </row>
        <row r="219">
          <cell r="C219" t="str">
            <v>190054</v>
          </cell>
          <cell r="D219" t="str">
            <v>DFIT ITCMW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V219">
            <v>0</v>
          </cell>
          <cell r="AW219">
            <v>0</v>
          </cell>
          <cell r="AX219">
            <v>0</v>
          </cell>
          <cell r="AY219" t="str">
            <v/>
          </cell>
          <cell r="AZ219" t="str">
            <v/>
          </cell>
          <cell r="BA219" t="str">
            <v/>
          </cell>
        </row>
        <row r="220">
          <cell r="C220" t="str">
            <v>190055</v>
          </cell>
          <cell r="D220" t="str">
            <v>DSIT-Other MBT RA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V220">
            <v>0</v>
          </cell>
          <cell r="AW220">
            <v>0</v>
          </cell>
          <cell r="AX220">
            <v>0</v>
          </cell>
          <cell r="AY220" t="str">
            <v/>
          </cell>
          <cell r="AZ220" t="str">
            <v/>
          </cell>
          <cell r="BA220" t="str">
            <v/>
          </cell>
        </row>
        <row r="221">
          <cell r="C221" t="str">
            <v>190089</v>
          </cell>
          <cell r="D221" t="str">
            <v>Dfd State Income Tax</v>
          </cell>
          <cell r="E221">
            <v>548081</v>
          </cell>
          <cell r="F221">
            <v>-548081</v>
          </cell>
          <cell r="G221">
            <v>0</v>
          </cell>
          <cell r="H221">
            <v>132847.99</v>
          </cell>
          <cell r="I221">
            <v>-132847.99</v>
          </cell>
          <cell r="J221">
            <v>0</v>
          </cell>
          <cell r="K221">
            <v>37083</v>
          </cell>
          <cell r="L221">
            <v>-37083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115</v>
          </cell>
          <cell r="R221">
            <v>-115</v>
          </cell>
          <cell r="S221">
            <v>0</v>
          </cell>
          <cell r="T221">
            <v>93</v>
          </cell>
          <cell r="U221">
            <v>-93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191</v>
          </cell>
          <cell r="AA221">
            <v>-191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2998.26</v>
          </cell>
          <cell r="AG221">
            <v>-2998.26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721409.25</v>
          </cell>
          <cell r="AS221">
            <v>-721409.25</v>
          </cell>
          <cell r="AT221">
            <v>0</v>
          </cell>
          <cell r="AV221">
            <v>721409.25</v>
          </cell>
          <cell r="AW221">
            <v>-721409.25</v>
          </cell>
          <cell r="AX221">
            <v>0</v>
          </cell>
          <cell r="AY221" t="str">
            <v/>
          </cell>
          <cell r="AZ221" t="str">
            <v/>
          </cell>
          <cell r="BA221" t="str">
            <v/>
          </cell>
        </row>
        <row r="222">
          <cell r="C222" t="str">
            <v>190100</v>
          </cell>
          <cell r="D222" t="str">
            <v>Dfd FIT - Net Operating Loss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575803.19999999995</v>
          </cell>
          <cell r="AH222">
            <v>575803.19999999995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575803.19999999995</v>
          </cell>
          <cell r="AT222">
            <v>575803.19999999995</v>
          </cell>
          <cell r="AV222">
            <v>0</v>
          </cell>
          <cell r="AW222">
            <v>575803.19999999995</v>
          </cell>
          <cell r="AX222">
            <v>575803.19999999995</v>
          </cell>
          <cell r="AY222" t="str">
            <v/>
          </cell>
          <cell r="AZ222" t="str">
            <v/>
          </cell>
          <cell r="BA222" t="str">
            <v/>
          </cell>
        </row>
        <row r="223">
          <cell r="C223" t="str">
            <v>190200</v>
          </cell>
          <cell r="D223" t="str">
            <v>Dfd SIT - Net Operating Loss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V223">
            <v>0</v>
          </cell>
          <cell r="AW223">
            <v>0</v>
          </cell>
          <cell r="AX223">
            <v>0</v>
          </cell>
          <cell r="AY223" t="str">
            <v/>
          </cell>
          <cell r="AZ223" t="str">
            <v/>
          </cell>
          <cell r="BA223" t="str">
            <v/>
          </cell>
        </row>
        <row r="224">
          <cell r="C224" t="str">
            <v>190410</v>
          </cell>
          <cell r="D224" t="str">
            <v>Dfd FIT - TU Principle</v>
          </cell>
          <cell r="E224">
            <v>0</v>
          </cell>
          <cell r="F224">
            <v>13519672</v>
          </cell>
          <cell r="G224">
            <v>13519672</v>
          </cell>
          <cell r="H224">
            <v>0</v>
          </cell>
          <cell r="I224">
            <v>6454371.5999999996</v>
          </cell>
          <cell r="J224">
            <v>6454371.5999999996</v>
          </cell>
          <cell r="K224">
            <v>0</v>
          </cell>
          <cell r="L224">
            <v>4370202</v>
          </cell>
          <cell r="M224">
            <v>4370202</v>
          </cell>
          <cell r="N224">
            <v>0</v>
          </cell>
          <cell r="O224">
            <v>3435205</v>
          </cell>
          <cell r="P224">
            <v>3435205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27779450.600000001</v>
          </cell>
          <cell r="AT224">
            <v>27779450.600000001</v>
          </cell>
          <cell r="AV224">
            <v>0</v>
          </cell>
          <cell r="AW224">
            <v>27779450.600000001</v>
          </cell>
          <cell r="AX224">
            <v>27779450.600000001</v>
          </cell>
          <cell r="AY224" t="str">
            <v/>
          </cell>
          <cell r="AZ224" t="str">
            <v/>
          </cell>
          <cell r="BA224" t="str">
            <v/>
          </cell>
        </row>
        <row r="225">
          <cell r="C225" t="str">
            <v>190411</v>
          </cell>
          <cell r="D225" t="str">
            <v>Dfd FIT - TU Interest</v>
          </cell>
          <cell r="E225">
            <v>0</v>
          </cell>
          <cell r="F225">
            <v>512109</v>
          </cell>
          <cell r="G225">
            <v>512109</v>
          </cell>
          <cell r="H225">
            <v>0</v>
          </cell>
          <cell r="I225">
            <v>248296.63</v>
          </cell>
          <cell r="J225">
            <v>248296.63</v>
          </cell>
          <cell r="K225">
            <v>0</v>
          </cell>
          <cell r="L225">
            <v>181897</v>
          </cell>
          <cell r="M225">
            <v>181897</v>
          </cell>
          <cell r="N225">
            <v>0</v>
          </cell>
          <cell r="O225">
            <v>95186</v>
          </cell>
          <cell r="P225">
            <v>95186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1037488.63</v>
          </cell>
          <cell r="AT225">
            <v>1037488.63</v>
          </cell>
          <cell r="AV225">
            <v>0</v>
          </cell>
          <cell r="AW225">
            <v>1037488.63</v>
          </cell>
          <cell r="AX225">
            <v>1037488.63</v>
          </cell>
          <cell r="AY225" t="str">
            <v/>
          </cell>
          <cell r="AZ225" t="str">
            <v/>
          </cell>
          <cell r="BA225" t="str">
            <v/>
          </cell>
        </row>
        <row r="226">
          <cell r="C226" t="str">
            <v>190430</v>
          </cell>
          <cell r="D226" t="str">
            <v>Dfd FIT - Financial Derivative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9890714.5</v>
          </cell>
          <cell r="AH226">
            <v>9890714.5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9890714.5</v>
          </cell>
          <cell r="AT226">
            <v>9890714.5</v>
          </cell>
          <cell r="AV226">
            <v>0</v>
          </cell>
          <cell r="AW226">
            <v>9890714.5</v>
          </cell>
          <cell r="AX226">
            <v>9890714.5</v>
          </cell>
          <cell r="AY226" t="str">
            <v/>
          </cell>
          <cell r="AZ226" t="str">
            <v/>
          </cell>
          <cell r="BA226" t="str">
            <v/>
          </cell>
        </row>
        <row r="227">
          <cell r="C227" t="str">
            <v>190440</v>
          </cell>
          <cell r="D227" t="str">
            <v>Dfd FIT - Pensions &amp; OPEB F158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10595380.5</v>
          </cell>
          <cell r="AH227">
            <v>10595380.5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10595380.5</v>
          </cell>
          <cell r="AT227">
            <v>10595380.5</v>
          </cell>
          <cell r="AV227">
            <v>0</v>
          </cell>
          <cell r="AW227">
            <v>10595380.5</v>
          </cell>
          <cell r="AX227">
            <v>10595380.5</v>
          </cell>
          <cell r="AY227" t="str">
            <v/>
          </cell>
          <cell r="AZ227" t="str">
            <v/>
          </cell>
          <cell r="BA227" t="str">
            <v/>
          </cell>
        </row>
        <row r="228">
          <cell r="C228" t="str">
            <v>190460</v>
          </cell>
          <cell r="D228" t="str">
            <v>Dfd FIT - Postretirement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8053796</v>
          </cell>
          <cell r="AH228">
            <v>8053796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8053796</v>
          </cell>
          <cell r="AT228">
            <v>8053796</v>
          </cell>
          <cell r="AV228">
            <v>0</v>
          </cell>
          <cell r="AW228">
            <v>8053796</v>
          </cell>
          <cell r="AX228">
            <v>8053796</v>
          </cell>
          <cell r="AY228" t="str">
            <v/>
          </cell>
          <cell r="AZ228" t="str">
            <v/>
          </cell>
          <cell r="BA228" t="str">
            <v/>
          </cell>
        </row>
        <row r="229">
          <cell r="C229" t="str">
            <v>190465</v>
          </cell>
          <cell r="D229" t="str">
            <v>Dfd FIT - Accrued Compensation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10681689</v>
          </cell>
          <cell r="AH229">
            <v>10681689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10681689</v>
          </cell>
          <cell r="AT229">
            <v>10681689</v>
          </cell>
          <cell r="AV229">
            <v>0</v>
          </cell>
          <cell r="AW229">
            <v>10681689</v>
          </cell>
          <cell r="AX229">
            <v>10681689</v>
          </cell>
          <cell r="AY229" t="str">
            <v/>
          </cell>
          <cell r="AZ229" t="str">
            <v/>
          </cell>
          <cell r="BA229" t="str">
            <v/>
          </cell>
        </row>
        <row r="230">
          <cell r="C230" t="str">
            <v>190490</v>
          </cell>
          <cell r="D230" t="str">
            <v>Dfd FIT - Other</v>
          </cell>
          <cell r="E230">
            <v>0</v>
          </cell>
          <cell r="F230">
            <v>5038328</v>
          </cell>
          <cell r="G230">
            <v>5038328</v>
          </cell>
          <cell r="H230">
            <v>0</v>
          </cell>
          <cell r="I230">
            <v>1032178</v>
          </cell>
          <cell r="J230">
            <v>1032178</v>
          </cell>
          <cell r="K230">
            <v>0</v>
          </cell>
          <cell r="L230">
            <v>2004823</v>
          </cell>
          <cell r="M230">
            <v>2004823</v>
          </cell>
          <cell r="N230">
            <v>0</v>
          </cell>
          <cell r="O230">
            <v>38794</v>
          </cell>
          <cell r="P230">
            <v>38794</v>
          </cell>
          <cell r="Q230">
            <v>0</v>
          </cell>
          <cell r="R230">
            <v>10</v>
          </cell>
          <cell r="S230">
            <v>10</v>
          </cell>
          <cell r="T230">
            <v>0</v>
          </cell>
          <cell r="U230">
            <v>-104550</v>
          </cell>
          <cell r="V230">
            <v>-104550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2394</v>
          </cell>
          <cell r="AB230">
            <v>2394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2401372</v>
          </cell>
          <cell r="AH230">
            <v>2401372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10413349</v>
          </cell>
          <cell r="AT230">
            <v>10413349</v>
          </cell>
          <cell r="AV230">
            <v>0</v>
          </cell>
          <cell r="AW230">
            <v>10413349</v>
          </cell>
          <cell r="AX230">
            <v>10413349</v>
          </cell>
          <cell r="AY230" t="str">
            <v/>
          </cell>
          <cell r="AZ230" t="str">
            <v/>
          </cell>
          <cell r="BA230" t="str">
            <v/>
          </cell>
        </row>
        <row r="231">
          <cell r="C231" t="str">
            <v>190495</v>
          </cell>
          <cell r="D231" t="str">
            <v>Dfd FIT - Fed Benefit SIT</v>
          </cell>
          <cell r="E231">
            <v>0</v>
          </cell>
          <cell r="F231">
            <v>3623731</v>
          </cell>
          <cell r="G231">
            <v>3623731</v>
          </cell>
          <cell r="H231">
            <v>0</v>
          </cell>
          <cell r="I231">
            <v>1144861</v>
          </cell>
          <cell r="J231">
            <v>1144861</v>
          </cell>
          <cell r="K231">
            <v>0</v>
          </cell>
          <cell r="L231">
            <v>1565114</v>
          </cell>
          <cell r="M231">
            <v>1565114</v>
          </cell>
          <cell r="N231">
            <v>0</v>
          </cell>
          <cell r="O231">
            <v>255527</v>
          </cell>
          <cell r="P231">
            <v>255527</v>
          </cell>
          <cell r="Q231">
            <v>0</v>
          </cell>
          <cell r="R231">
            <v>-116389.23</v>
          </cell>
          <cell r="S231">
            <v>-116389.23</v>
          </cell>
          <cell r="T231">
            <v>0</v>
          </cell>
          <cell r="U231">
            <v>-68768.02</v>
          </cell>
          <cell r="V231">
            <v>-68768.02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-405679.43</v>
          </cell>
          <cell r="AB231">
            <v>-405679.43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-15542114</v>
          </cell>
          <cell r="AH231">
            <v>-15542114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-9543717.6799999997</v>
          </cell>
          <cell r="AT231">
            <v>-9543717.6799999997</v>
          </cell>
          <cell r="AV231">
            <v>0</v>
          </cell>
          <cell r="AW231">
            <v>-9543717.6799999997</v>
          </cell>
          <cell r="AX231">
            <v>-9543717.6799999997</v>
          </cell>
          <cell r="AY231" t="str">
            <v/>
          </cell>
          <cell r="AZ231" t="str">
            <v/>
          </cell>
          <cell r="BA231" t="str">
            <v/>
          </cell>
        </row>
        <row r="232">
          <cell r="C232" t="str">
            <v>190610</v>
          </cell>
          <cell r="D232" t="str">
            <v>Dfd SIT - TU Principle</v>
          </cell>
          <cell r="E232">
            <v>0</v>
          </cell>
          <cell r="F232">
            <v>1506478</v>
          </cell>
          <cell r="G232">
            <v>1506478</v>
          </cell>
          <cell r="H232">
            <v>0</v>
          </cell>
          <cell r="I232">
            <v>719201</v>
          </cell>
          <cell r="J232">
            <v>719201</v>
          </cell>
          <cell r="K232">
            <v>0</v>
          </cell>
          <cell r="L232">
            <v>810960</v>
          </cell>
          <cell r="M232">
            <v>810960</v>
          </cell>
          <cell r="N232">
            <v>0</v>
          </cell>
          <cell r="O232">
            <v>446576</v>
          </cell>
          <cell r="P232">
            <v>446576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3483215</v>
          </cell>
          <cell r="AT232">
            <v>3483215</v>
          </cell>
          <cell r="AV232">
            <v>0</v>
          </cell>
          <cell r="AW232">
            <v>3483215</v>
          </cell>
          <cell r="AX232">
            <v>3483215</v>
          </cell>
          <cell r="AY232" t="str">
            <v/>
          </cell>
          <cell r="AZ232" t="str">
            <v/>
          </cell>
          <cell r="BA232" t="str">
            <v/>
          </cell>
        </row>
        <row r="233">
          <cell r="C233" t="str">
            <v>190611</v>
          </cell>
          <cell r="D233" t="str">
            <v>Dfd SIT - TU Interest</v>
          </cell>
          <cell r="E233">
            <v>0</v>
          </cell>
          <cell r="F233">
            <v>57064</v>
          </cell>
          <cell r="G233">
            <v>57064</v>
          </cell>
          <cell r="H233">
            <v>0</v>
          </cell>
          <cell r="I233">
            <v>27667</v>
          </cell>
          <cell r="J233">
            <v>27667</v>
          </cell>
          <cell r="K233">
            <v>0</v>
          </cell>
          <cell r="L233">
            <v>33754</v>
          </cell>
          <cell r="M233">
            <v>33754</v>
          </cell>
          <cell r="N233">
            <v>0</v>
          </cell>
          <cell r="O233">
            <v>12374</v>
          </cell>
          <cell r="P233">
            <v>12374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130859</v>
          </cell>
          <cell r="AT233">
            <v>130859</v>
          </cell>
          <cell r="AV233">
            <v>0</v>
          </cell>
          <cell r="AW233">
            <v>130859</v>
          </cell>
          <cell r="AX233">
            <v>130859</v>
          </cell>
          <cell r="AY233" t="str">
            <v/>
          </cell>
          <cell r="AZ233" t="str">
            <v/>
          </cell>
          <cell r="BA233" t="str">
            <v/>
          </cell>
        </row>
        <row r="234">
          <cell r="C234" t="str">
            <v>190630</v>
          </cell>
          <cell r="D234" t="str">
            <v>Dfd SIT - Financial Derivative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1175273.27</v>
          </cell>
          <cell r="AH234">
            <v>1175273.27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1175273.27</v>
          </cell>
          <cell r="AT234">
            <v>1175273.27</v>
          </cell>
          <cell r="AV234">
            <v>0</v>
          </cell>
          <cell r="AW234">
            <v>1175273.27</v>
          </cell>
          <cell r="AX234">
            <v>1175273.27</v>
          </cell>
          <cell r="AY234" t="str">
            <v/>
          </cell>
          <cell r="AZ234" t="str">
            <v/>
          </cell>
          <cell r="BA234" t="str">
            <v/>
          </cell>
        </row>
        <row r="235">
          <cell r="C235" t="str">
            <v>190640</v>
          </cell>
          <cell r="D235" t="str">
            <v>Dfd SIT - Pensions &amp; OPEB F158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296390.21000000002</v>
          </cell>
          <cell r="AH235">
            <v>296390.21000000002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296390.21000000002</v>
          </cell>
          <cell r="AT235">
            <v>296390.21000000002</v>
          </cell>
          <cell r="AV235">
            <v>0</v>
          </cell>
          <cell r="AW235">
            <v>296390.21000000002</v>
          </cell>
          <cell r="AX235">
            <v>296390.21000000002</v>
          </cell>
          <cell r="AY235" t="str">
            <v/>
          </cell>
          <cell r="AZ235" t="str">
            <v/>
          </cell>
          <cell r="BA235" t="str">
            <v/>
          </cell>
        </row>
        <row r="236">
          <cell r="C236" t="str">
            <v>190660</v>
          </cell>
          <cell r="D236" t="str">
            <v>Dfd SIT - Postretirement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98462</v>
          </cell>
          <cell r="AH236">
            <v>98462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98462</v>
          </cell>
          <cell r="AT236">
            <v>98462</v>
          </cell>
          <cell r="AV236">
            <v>0</v>
          </cell>
          <cell r="AW236">
            <v>98462</v>
          </cell>
          <cell r="AX236">
            <v>98462</v>
          </cell>
          <cell r="AY236" t="str">
            <v/>
          </cell>
          <cell r="AZ236" t="str">
            <v/>
          </cell>
          <cell r="BA236" t="str">
            <v/>
          </cell>
        </row>
        <row r="237">
          <cell r="C237" t="str">
            <v>190665</v>
          </cell>
          <cell r="D237" t="str">
            <v>Dfd SIT - Accrued Compensation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-194545</v>
          </cell>
          <cell r="AH237">
            <v>-194545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-194545</v>
          </cell>
          <cell r="AT237">
            <v>-194545</v>
          </cell>
          <cell r="AV237">
            <v>0</v>
          </cell>
          <cell r="AW237">
            <v>-194545</v>
          </cell>
          <cell r="AX237">
            <v>-194545</v>
          </cell>
          <cell r="AY237" t="str">
            <v/>
          </cell>
          <cell r="AZ237" t="str">
            <v/>
          </cell>
          <cell r="BA237" t="str">
            <v/>
          </cell>
        </row>
        <row r="238">
          <cell r="C238" t="str">
            <v>190690</v>
          </cell>
          <cell r="D238" t="str">
            <v>Dfd SIT - Other</v>
          </cell>
          <cell r="E238">
            <v>0</v>
          </cell>
          <cell r="F238">
            <v>594272</v>
          </cell>
          <cell r="G238">
            <v>594272</v>
          </cell>
          <cell r="H238">
            <v>0</v>
          </cell>
          <cell r="I238">
            <v>145727.99</v>
          </cell>
          <cell r="J238">
            <v>145727.99</v>
          </cell>
          <cell r="K238">
            <v>0</v>
          </cell>
          <cell r="L238">
            <v>147866</v>
          </cell>
          <cell r="M238">
            <v>147866</v>
          </cell>
          <cell r="N238">
            <v>0</v>
          </cell>
          <cell r="O238">
            <v>-13351</v>
          </cell>
          <cell r="P238">
            <v>-13351</v>
          </cell>
          <cell r="Q238">
            <v>0</v>
          </cell>
          <cell r="R238">
            <v>115</v>
          </cell>
          <cell r="S238">
            <v>115</v>
          </cell>
          <cell r="T238">
            <v>0</v>
          </cell>
          <cell r="U238">
            <v>-11735</v>
          </cell>
          <cell r="V238">
            <v>-11735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191</v>
          </cell>
          <cell r="AB238">
            <v>191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-483990.74</v>
          </cell>
          <cell r="AH238">
            <v>-483990.74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379095.25</v>
          </cell>
          <cell r="AT238">
            <v>379095.25</v>
          </cell>
          <cell r="AV238">
            <v>0</v>
          </cell>
          <cell r="AW238">
            <v>379095.25</v>
          </cell>
          <cell r="AX238">
            <v>379095.25</v>
          </cell>
          <cell r="AY238" t="str">
            <v/>
          </cell>
          <cell r="AZ238" t="str">
            <v/>
          </cell>
          <cell r="BA238" t="str">
            <v/>
          </cell>
        </row>
        <row r="239">
          <cell r="C239" t="str">
            <v>190971 *</v>
          </cell>
          <cell r="D239" t="str">
            <v>Dfd FIT - Fed SE - FERC GW</v>
          </cell>
          <cell r="E239">
            <v>0</v>
          </cell>
          <cell r="F239">
            <v>66601.78</v>
          </cell>
          <cell r="G239">
            <v>66601.78</v>
          </cell>
          <cell r="H239">
            <v>0</v>
          </cell>
          <cell r="I239">
            <v>33302.239999999998</v>
          </cell>
          <cell r="J239">
            <v>33302.239999999998</v>
          </cell>
          <cell r="K239">
            <v>0</v>
          </cell>
          <cell r="L239">
            <v>189328.68</v>
          </cell>
          <cell r="M239">
            <v>189328.68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289232.7</v>
          </cell>
          <cell r="AT239">
            <v>289232.7</v>
          </cell>
          <cell r="AV239">
            <v>0</v>
          </cell>
          <cell r="AW239">
            <v>289232.7</v>
          </cell>
          <cell r="AX239">
            <v>289232.7</v>
          </cell>
          <cell r="AY239" t="str">
            <v/>
          </cell>
          <cell r="AZ239" t="str">
            <v/>
          </cell>
          <cell r="BA239" t="str">
            <v/>
          </cell>
        </row>
        <row r="240">
          <cell r="C240" t="str">
            <v>190991 *</v>
          </cell>
          <cell r="D240" t="str">
            <v>Accum Def Income Tax Current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V240">
            <v>0</v>
          </cell>
          <cell r="AW240">
            <v>0</v>
          </cell>
          <cell r="AX240">
            <v>0</v>
          </cell>
          <cell r="AY240" t="str">
            <v/>
          </cell>
          <cell r="AZ240" t="str">
            <v/>
          </cell>
          <cell r="BA240" t="str">
            <v/>
          </cell>
        </row>
        <row r="241">
          <cell r="C241" t="str">
            <v>190992 *</v>
          </cell>
          <cell r="D241" t="str">
            <v>Accum DFIT Goodwill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V241">
            <v>0</v>
          </cell>
          <cell r="AW241">
            <v>0</v>
          </cell>
          <cell r="AX241">
            <v>0</v>
          </cell>
          <cell r="AY241" t="str">
            <v/>
          </cell>
          <cell r="AZ241" t="str">
            <v/>
          </cell>
          <cell r="BA241" t="str">
            <v/>
          </cell>
        </row>
        <row r="242">
          <cell r="C242" t="str">
            <v>190993 *</v>
          </cell>
          <cell r="D242" t="str">
            <v>DFIT TU Principal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V242">
            <v>0</v>
          </cell>
          <cell r="AW242">
            <v>0</v>
          </cell>
          <cell r="AX242">
            <v>0</v>
          </cell>
          <cell r="AY242" t="str">
            <v/>
          </cell>
          <cell r="AZ242" t="str">
            <v/>
          </cell>
          <cell r="BA242" t="str">
            <v/>
          </cell>
        </row>
        <row r="243">
          <cell r="C243" t="str">
            <v>190994 *</v>
          </cell>
          <cell r="D243" t="str">
            <v>DFIT TU Interest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V243">
            <v>0</v>
          </cell>
          <cell r="AW243">
            <v>0</v>
          </cell>
          <cell r="AX243">
            <v>0</v>
          </cell>
          <cell r="AY243" t="str">
            <v/>
          </cell>
          <cell r="AZ243" t="str">
            <v/>
          </cell>
          <cell r="BA243" t="str">
            <v/>
          </cell>
        </row>
        <row r="244">
          <cell r="C244" t="str">
            <v>190995 *</v>
          </cell>
          <cell r="D244" t="str">
            <v>DSIT TU Principal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V244">
            <v>0</v>
          </cell>
          <cell r="AW244">
            <v>0</v>
          </cell>
          <cell r="AX244">
            <v>0</v>
          </cell>
          <cell r="AY244" t="str">
            <v/>
          </cell>
          <cell r="AZ244" t="str">
            <v/>
          </cell>
          <cell r="BA244" t="str">
            <v/>
          </cell>
        </row>
        <row r="245">
          <cell r="C245" t="str">
            <v>190996 *</v>
          </cell>
          <cell r="D245" t="str">
            <v>DSIT TU Interest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V245">
            <v>0</v>
          </cell>
          <cell r="AW245">
            <v>0</v>
          </cell>
          <cell r="AX245">
            <v>0</v>
          </cell>
          <cell r="AY245" t="str">
            <v/>
          </cell>
          <cell r="AZ245" t="str">
            <v/>
          </cell>
          <cell r="BA245" t="str">
            <v/>
          </cell>
        </row>
        <row r="246">
          <cell r="C246" t="str">
            <v>190998 *</v>
          </cell>
          <cell r="D246" t="str">
            <v>Accum DSIT Current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V246">
            <v>0</v>
          </cell>
          <cell r="AW246">
            <v>0</v>
          </cell>
          <cell r="AX246">
            <v>0</v>
          </cell>
          <cell r="AY246" t="str">
            <v/>
          </cell>
          <cell r="AZ246" t="str">
            <v/>
          </cell>
          <cell r="BA246" t="str">
            <v/>
          </cell>
        </row>
        <row r="247">
          <cell r="C247" t="str">
            <v>201001</v>
          </cell>
          <cell r="D247" t="str">
            <v>Common Stock (Assoc Co)</v>
          </cell>
          <cell r="E247">
            <v>-444824728</v>
          </cell>
          <cell r="F247">
            <v>0</v>
          </cell>
          <cell r="G247">
            <v>-444824728</v>
          </cell>
          <cell r="H247">
            <v>-1000</v>
          </cell>
          <cell r="I247">
            <v>0</v>
          </cell>
          <cell r="J247">
            <v>-1000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444825728</v>
          </cell>
          <cell r="AP247">
            <v>0</v>
          </cell>
          <cell r="AQ247">
            <v>444825728</v>
          </cell>
          <cell r="AR247">
            <v>0</v>
          </cell>
          <cell r="AS247">
            <v>0</v>
          </cell>
          <cell r="AT247">
            <v>0</v>
          </cell>
          <cell r="AV247">
            <v>0</v>
          </cell>
          <cell r="AW247">
            <v>0</v>
          </cell>
          <cell r="AX247">
            <v>0</v>
          </cell>
          <cell r="AY247" t="str">
            <v/>
          </cell>
          <cell r="AZ247" t="str">
            <v/>
          </cell>
          <cell r="BA247" t="str">
            <v/>
          </cell>
        </row>
        <row r="248">
          <cell r="C248" t="str">
            <v>201002</v>
          </cell>
          <cell r="D248" t="str">
            <v>Common Stock Issued (External)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-897062749.17999995</v>
          </cell>
          <cell r="AG248">
            <v>-13944927.039999999</v>
          </cell>
          <cell r="AH248">
            <v>-911007676.22000003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-897062749.17999995</v>
          </cell>
          <cell r="AS248">
            <v>-13944927.039999999</v>
          </cell>
          <cell r="AT248">
            <v>-911007676.22000003</v>
          </cell>
          <cell r="AV248">
            <v>-897062749.17999995</v>
          </cell>
          <cell r="AW248">
            <v>-13944927.039999999</v>
          </cell>
          <cell r="AX248">
            <v>-911007676.22000003</v>
          </cell>
          <cell r="AY248" t="str">
            <v/>
          </cell>
          <cell r="AZ248" t="str">
            <v/>
          </cell>
          <cell r="BA248" t="str">
            <v/>
          </cell>
        </row>
        <row r="249">
          <cell r="C249" t="str">
            <v>201003</v>
          </cell>
          <cell r="D249" t="str">
            <v>Common Stock - KKR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V249">
            <v>0</v>
          </cell>
          <cell r="AW249">
            <v>0</v>
          </cell>
          <cell r="AX249">
            <v>0</v>
          </cell>
          <cell r="AY249" t="str">
            <v/>
          </cell>
          <cell r="AZ249" t="str">
            <v/>
          </cell>
          <cell r="BA249" t="str">
            <v/>
          </cell>
        </row>
        <row r="250">
          <cell r="C250" t="str">
            <v>201004</v>
          </cell>
          <cell r="D250" t="str">
            <v>Common Stock - Trimaran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V250">
            <v>0</v>
          </cell>
          <cell r="AW250">
            <v>0</v>
          </cell>
          <cell r="AX250">
            <v>0</v>
          </cell>
          <cell r="AY250" t="str">
            <v/>
          </cell>
          <cell r="AZ250" t="str">
            <v/>
          </cell>
          <cell r="BA250" t="str">
            <v/>
          </cell>
        </row>
        <row r="251">
          <cell r="C251" t="str">
            <v>201005</v>
          </cell>
          <cell r="D251" t="str">
            <v>Common Stock - Employees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15087120.76</v>
          </cell>
          <cell r="AG251">
            <v>2354736.64</v>
          </cell>
          <cell r="AH251">
            <v>17441857.399999999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15087120.76</v>
          </cell>
          <cell r="AS251">
            <v>2354736.64</v>
          </cell>
          <cell r="AT251">
            <v>17441857.399999999</v>
          </cell>
          <cell r="AV251">
            <v>15087120.76</v>
          </cell>
          <cell r="AW251">
            <v>2354736.64</v>
          </cell>
          <cell r="AX251">
            <v>17441857.399999999</v>
          </cell>
          <cell r="AY251" t="str">
            <v/>
          </cell>
          <cell r="AZ251" t="str">
            <v/>
          </cell>
          <cell r="BA251" t="str">
            <v/>
          </cell>
        </row>
        <row r="252">
          <cell r="C252" t="str">
            <v>207001</v>
          </cell>
          <cell r="D252" t="str">
            <v>Premium on Cap Stock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V252">
            <v>0</v>
          </cell>
          <cell r="AW252">
            <v>0</v>
          </cell>
          <cell r="AX252">
            <v>0</v>
          </cell>
          <cell r="AY252" t="str">
            <v/>
          </cell>
          <cell r="AZ252" t="str">
            <v/>
          </cell>
          <cell r="BA252" t="str">
            <v/>
          </cell>
        </row>
        <row r="253">
          <cell r="C253" t="str">
            <v>211001</v>
          </cell>
          <cell r="D253" t="str">
            <v>Paid in Capital - Assoc Co</v>
          </cell>
          <cell r="E253">
            <v>-256910890.09</v>
          </cell>
          <cell r="F253">
            <v>-17500000</v>
          </cell>
          <cell r="G253">
            <v>-274410890.08999997</v>
          </cell>
          <cell r="H253">
            <v>-967921470.11000001</v>
          </cell>
          <cell r="I253">
            <v>-5530000</v>
          </cell>
          <cell r="J253">
            <v>-973451470.11000001</v>
          </cell>
          <cell r="K253">
            <v>-1006050000</v>
          </cell>
          <cell r="L253">
            <v>-30800000</v>
          </cell>
          <cell r="M253">
            <v>-1036850000</v>
          </cell>
          <cell r="N253">
            <v>-114339300.68000001</v>
          </cell>
          <cell r="O253">
            <v>-5170000</v>
          </cell>
          <cell r="P253">
            <v>-119509300.68000001</v>
          </cell>
          <cell r="Q253">
            <v>-5509848.4299999997</v>
          </cell>
          <cell r="R253">
            <v>0</v>
          </cell>
          <cell r="S253">
            <v>-5509848.4299999997</v>
          </cell>
          <cell r="T253">
            <v>-13759448.689999999</v>
          </cell>
          <cell r="U253">
            <v>0</v>
          </cell>
          <cell r="V253">
            <v>-13759448.689999999</v>
          </cell>
          <cell r="W253">
            <v>-985925184.20000005</v>
          </cell>
          <cell r="X253">
            <v>-5530000</v>
          </cell>
          <cell r="Y253">
            <v>-991455184.20000005</v>
          </cell>
          <cell r="Z253">
            <v>-134137331.86</v>
          </cell>
          <cell r="AA253">
            <v>-5517577.8700000001</v>
          </cell>
          <cell r="AB253">
            <v>-139654909.72999999</v>
          </cell>
          <cell r="AC253">
            <v>-5509848.4299999997</v>
          </cell>
          <cell r="AD253">
            <v>0</v>
          </cell>
          <cell r="AE253">
            <v>-5509848.4299999997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3490063322.4899998</v>
          </cell>
          <cell r="AP253">
            <v>70047577.870000005</v>
          </cell>
          <cell r="AQ253">
            <v>3560110900.3600001</v>
          </cell>
          <cell r="AR253">
            <v>-3.4272670745849609E-7</v>
          </cell>
          <cell r="AS253">
            <v>4.6566128730773926E-9</v>
          </cell>
          <cell r="AT253">
            <v>-2.9802322387695313E-8</v>
          </cell>
          <cell r="AV253">
            <v>0</v>
          </cell>
          <cell r="AW253">
            <v>0</v>
          </cell>
          <cell r="AX253">
            <v>0</v>
          </cell>
          <cell r="AY253" t="str">
            <v/>
          </cell>
          <cell r="AZ253" t="str">
            <v/>
          </cell>
          <cell r="BA253" t="str">
            <v/>
          </cell>
        </row>
        <row r="254">
          <cell r="C254" t="str">
            <v>211002</v>
          </cell>
          <cell r="D254" t="str">
            <v>Paid in Capital - Stock Awards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-56533536.109999999</v>
          </cell>
          <cell r="AG254">
            <v>-23397176.34</v>
          </cell>
          <cell r="AH254">
            <v>-79930712.450000003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-56533536.109999999</v>
          </cell>
          <cell r="AS254">
            <v>-23397176.34</v>
          </cell>
          <cell r="AT254">
            <v>-79930712.450000003</v>
          </cell>
          <cell r="AV254">
            <v>-56533536.109999999</v>
          </cell>
          <cell r="AW254">
            <v>-23397176.34</v>
          </cell>
          <cell r="AX254">
            <v>-79930712.450000003</v>
          </cell>
          <cell r="AY254" t="str">
            <v/>
          </cell>
          <cell r="AZ254" t="str">
            <v/>
          </cell>
          <cell r="BA254" t="str">
            <v/>
          </cell>
        </row>
        <row r="255">
          <cell r="C255" t="str">
            <v>211003</v>
          </cell>
          <cell r="D255" t="str">
            <v>Paid in Capital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V255">
            <v>0</v>
          </cell>
          <cell r="AW255">
            <v>0</v>
          </cell>
          <cell r="AX255">
            <v>0</v>
          </cell>
          <cell r="AY255" t="str">
            <v/>
          </cell>
          <cell r="AZ255" t="str">
            <v/>
          </cell>
          <cell r="BA255" t="str">
            <v/>
          </cell>
        </row>
        <row r="256">
          <cell r="C256" t="str">
            <v>211004</v>
          </cell>
          <cell r="D256" t="str">
            <v>Excess stock tax dedtn- AsscCo</v>
          </cell>
          <cell r="E256">
            <v>-1293112.71</v>
          </cell>
          <cell r="F256">
            <v>0</v>
          </cell>
          <cell r="G256">
            <v>-1293112.71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1293112.71</v>
          </cell>
          <cell r="AP256">
            <v>0</v>
          </cell>
          <cell r="AQ256">
            <v>1293112.71</v>
          </cell>
          <cell r="AR256">
            <v>0</v>
          </cell>
          <cell r="AS256">
            <v>0</v>
          </cell>
          <cell r="AT256">
            <v>0</v>
          </cell>
          <cell r="AV256">
            <v>0</v>
          </cell>
          <cell r="AW256">
            <v>0</v>
          </cell>
          <cell r="AX256">
            <v>0</v>
          </cell>
          <cell r="AY256" t="str">
            <v/>
          </cell>
          <cell r="AZ256" t="str">
            <v/>
          </cell>
          <cell r="BA256" t="str">
            <v/>
          </cell>
        </row>
        <row r="257">
          <cell r="C257" t="str">
            <v>211005</v>
          </cell>
          <cell r="D257" t="str">
            <v>APIC - Assoc Co Rstkd Stck Awd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V257">
            <v>0</v>
          </cell>
          <cell r="AW257">
            <v>0</v>
          </cell>
          <cell r="AX257">
            <v>0</v>
          </cell>
          <cell r="AY257" t="str">
            <v/>
          </cell>
          <cell r="AZ257" t="str">
            <v/>
          </cell>
          <cell r="BA257" t="str">
            <v/>
          </cell>
        </row>
        <row r="258">
          <cell r="C258" t="str">
            <v>211010</v>
          </cell>
          <cell r="D258" t="str">
            <v>Add'l Paid in Capital  RE Roll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V258">
            <v>0</v>
          </cell>
          <cell r="AW258">
            <v>0</v>
          </cell>
          <cell r="AX258">
            <v>0</v>
          </cell>
          <cell r="AY258" t="str">
            <v/>
          </cell>
          <cell r="AZ258" t="str">
            <v/>
          </cell>
          <cell r="BA258" t="str">
            <v/>
          </cell>
        </row>
        <row r="259">
          <cell r="C259" t="str">
            <v>211101</v>
          </cell>
          <cell r="D259" t="str">
            <v>Other Equity - Restr Stock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-37894644.460000001</v>
          </cell>
          <cell r="AG259">
            <v>5123136.87</v>
          </cell>
          <cell r="AH259">
            <v>-32771507.59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-37894644.460000001</v>
          </cell>
          <cell r="AS259">
            <v>5123136.87</v>
          </cell>
          <cell r="AT259">
            <v>-32771507.59</v>
          </cell>
          <cell r="AV259">
            <v>-37894644.460000001</v>
          </cell>
          <cell r="AW259">
            <v>5123136.87</v>
          </cell>
          <cell r="AX259">
            <v>-32771507.59</v>
          </cell>
          <cell r="AY259" t="str">
            <v/>
          </cell>
          <cell r="AZ259" t="str">
            <v/>
          </cell>
          <cell r="BA259" t="str">
            <v/>
          </cell>
        </row>
        <row r="260">
          <cell r="C260" t="str">
            <v>211102</v>
          </cell>
          <cell r="D260" t="str">
            <v>Deferred Comp- Restr Stock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17806580.949999999</v>
          </cell>
          <cell r="AG260">
            <v>-872893.8</v>
          </cell>
          <cell r="AH260">
            <v>16933687.149999999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17806580.949999999</v>
          </cell>
          <cell r="AS260">
            <v>-872893.8</v>
          </cell>
          <cell r="AT260">
            <v>16933687.149999999</v>
          </cell>
          <cell r="AV260">
            <v>17806580.949999999</v>
          </cell>
          <cell r="AW260">
            <v>-872893.8</v>
          </cell>
          <cell r="AX260">
            <v>16933687.149999999</v>
          </cell>
          <cell r="AY260" t="str">
            <v/>
          </cell>
          <cell r="AZ260" t="str">
            <v/>
          </cell>
          <cell r="BA260" t="str">
            <v/>
          </cell>
        </row>
        <row r="261">
          <cell r="C261" t="str">
            <v>211991 *</v>
          </cell>
          <cell r="D261" t="str">
            <v>APIC RE Rollup FERC</v>
          </cell>
          <cell r="E261">
            <v>0</v>
          </cell>
          <cell r="F261">
            <v>0</v>
          </cell>
          <cell r="G261">
            <v>0</v>
          </cell>
          <cell r="H261">
            <v>48418885.960000001</v>
          </cell>
          <cell r="I261">
            <v>0</v>
          </cell>
          <cell r="J261">
            <v>48418885.960000001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48418885.960000001</v>
          </cell>
          <cell r="AS261">
            <v>0</v>
          </cell>
          <cell r="AT261">
            <v>48418885.960000001</v>
          </cell>
          <cell r="AV261">
            <v>48418885.960000001</v>
          </cell>
          <cell r="AW261">
            <v>0</v>
          </cell>
          <cell r="AX261">
            <v>48418885.960000001</v>
          </cell>
          <cell r="AY261" t="str">
            <v/>
          </cell>
          <cell r="AZ261" t="str">
            <v/>
          </cell>
          <cell r="BA261" t="str">
            <v/>
          </cell>
        </row>
        <row r="262">
          <cell r="C262" t="str">
            <v>216000</v>
          </cell>
          <cell r="D262" t="str">
            <v>Retained Earnings BegYr- Att O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V262">
            <v>0</v>
          </cell>
          <cell r="AW262">
            <v>0</v>
          </cell>
          <cell r="AX262">
            <v>0</v>
          </cell>
          <cell r="AY262" t="str">
            <v/>
          </cell>
          <cell r="AZ262" t="str">
            <v/>
          </cell>
          <cell r="BA262" t="str">
            <v/>
          </cell>
        </row>
        <row r="263">
          <cell r="C263" t="str">
            <v>216001</v>
          </cell>
          <cell r="D263" t="str">
            <v>Retained Earn at Beg of Yr</v>
          </cell>
          <cell r="E263">
            <v>-553768980.82000005</v>
          </cell>
          <cell r="F263">
            <v>0</v>
          </cell>
          <cell r="G263">
            <v>-553768980.82000005</v>
          </cell>
          <cell r="H263">
            <v>-254838802.68000001</v>
          </cell>
          <cell r="I263">
            <v>0</v>
          </cell>
          <cell r="J263">
            <v>-254838802.68000001</v>
          </cell>
          <cell r="K263">
            <v>-215314754.43000001</v>
          </cell>
          <cell r="L263">
            <v>0</v>
          </cell>
          <cell r="M263">
            <v>-215314754.43000001</v>
          </cell>
          <cell r="N263">
            <v>-3550358.87</v>
          </cell>
          <cell r="O263">
            <v>0</v>
          </cell>
          <cell r="P263">
            <v>-3550358.87</v>
          </cell>
          <cell r="Q263">
            <v>3365036.97</v>
          </cell>
          <cell r="R263">
            <v>0</v>
          </cell>
          <cell r="S263">
            <v>3365036.97</v>
          </cell>
          <cell r="T263">
            <v>-886327.77</v>
          </cell>
          <cell r="U263">
            <v>0</v>
          </cell>
          <cell r="V263">
            <v>-886327.77</v>
          </cell>
          <cell r="W263">
            <v>-4168974.53</v>
          </cell>
          <cell r="X263">
            <v>0</v>
          </cell>
          <cell r="Y263">
            <v>-4168974.53</v>
          </cell>
          <cell r="Z263">
            <v>9202708.2400000002</v>
          </cell>
          <cell r="AA263">
            <v>0</v>
          </cell>
          <cell r="AB263">
            <v>9202708.2400000002</v>
          </cell>
          <cell r="AC263">
            <v>0</v>
          </cell>
          <cell r="AD263">
            <v>0</v>
          </cell>
          <cell r="AE263">
            <v>0</v>
          </cell>
          <cell r="AF263">
            <v>327618521.02999997</v>
          </cell>
          <cell r="AG263">
            <v>0</v>
          </cell>
          <cell r="AH263">
            <v>327618521.02999997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-692341932.86000001</v>
          </cell>
          <cell r="AS263">
            <v>0</v>
          </cell>
          <cell r="AT263">
            <v>-692341932.86000001</v>
          </cell>
          <cell r="AV263">
            <v>-692341932.86000001</v>
          </cell>
          <cell r="AW263">
            <v>0</v>
          </cell>
          <cell r="AX263">
            <v>-692341932.86000001</v>
          </cell>
          <cell r="AY263" t="str">
            <v/>
          </cell>
          <cell r="AZ263" t="str">
            <v/>
          </cell>
          <cell r="BA263" t="str">
            <v/>
          </cell>
        </row>
        <row r="264">
          <cell r="C264" t="str">
            <v>216002</v>
          </cell>
          <cell r="D264" t="str">
            <v>Retained Earn - Other Adjust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V264">
            <v>0</v>
          </cell>
          <cell r="AW264">
            <v>0</v>
          </cell>
          <cell r="AX264">
            <v>0</v>
          </cell>
          <cell r="AY264" t="str">
            <v/>
          </cell>
          <cell r="AZ264" t="str">
            <v/>
          </cell>
          <cell r="BA264" t="str">
            <v/>
          </cell>
        </row>
        <row r="265">
          <cell r="C265" t="str">
            <v>216003</v>
          </cell>
          <cell r="D265" t="str">
            <v>Retd Earn - Minority Interest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V265">
            <v>0</v>
          </cell>
          <cell r="AW265">
            <v>0</v>
          </cell>
          <cell r="AX265">
            <v>0</v>
          </cell>
          <cell r="AY265" t="str">
            <v/>
          </cell>
          <cell r="AZ265" t="str">
            <v/>
          </cell>
          <cell r="BA265" t="str">
            <v/>
          </cell>
        </row>
        <row r="266">
          <cell r="C266" t="str">
            <v>216011</v>
          </cell>
          <cell r="D266" t="str">
            <v>I/C Dividends Rec'd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-343504692.69999999</v>
          </cell>
          <cell r="X266">
            <v>-2452000</v>
          </cell>
          <cell r="Y266">
            <v>-345956692.69999999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-1053941414.24</v>
          </cell>
          <cell r="AG266">
            <v>-45512000</v>
          </cell>
          <cell r="AH266">
            <v>-1099453414.24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1395646106.9400001</v>
          </cell>
          <cell r="AP266">
            <v>47964000</v>
          </cell>
          <cell r="AQ266">
            <v>1443610106.9400001</v>
          </cell>
          <cell r="AR266">
            <v>-1800000</v>
          </cell>
          <cell r="AS266">
            <v>0</v>
          </cell>
          <cell r="AT266">
            <v>-1800000</v>
          </cell>
          <cell r="AV266">
            <v>-1800000</v>
          </cell>
          <cell r="AW266">
            <v>0</v>
          </cell>
          <cell r="AX266">
            <v>-1800000</v>
          </cell>
          <cell r="AY266" t="str">
            <v/>
          </cell>
          <cell r="AZ266" t="str">
            <v/>
          </cell>
          <cell r="BA266" t="str">
            <v/>
          </cell>
        </row>
        <row r="267">
          <cell r="C267" t="str">
            <v>216012</v>
          </cell>
          <cell r="D267" t="str">
            <v>I/C Dividends Rec'd - Prior Yr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V267">
            <v>0</v>
          </cell>
          <cell r="AW267">
            <v>0</v>
          </cell>
          <cell r="AX267">
            <v>0</v>
          </cell>
          <cell r="AY267" t="str">
            <v/>
          </cell>
          <cell r="AZ267" t="str">
            <v/>
          </cell>
          <cell r="BA267" t="str">
            <v/>
          </cell>
        </row>
        <row r="268">
          <cell r="C268" t="str">
            <v>216101</v>
          </cell>
          <cell r="D268" t="str">
            <v>Unappropriated Subsid Earnings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-346575.79</v>
          </cell>
          <cell r="L268">
            <v>0</v>
          </cell>
          <cell r="M268">
            <v>-346575.79</v>
          </cell>
          <cell r="N268">
            <v>-652406.51</v>
          </cell>
          <cell r="O268">
            <v>0</v>
          </cell>
          <cell r="P268">
            <v>-652406.51</v>
          </cell>
          <cell r="Q268">
            <v>0</v>
          </cell>
          <cell r="R268">
            <v>0</v>
          </cell>
          <cell r="S268">
            <v>0</v>
          </cell>
          <cell r="T268">
            <v>85135.15</v>
          </cell>
          <cell r="U268">
            <v>0</v>
          </cell>
          <cell r="V268">
            <v>85135.15</v>
          </cell>
          <cell r="W268">
            <v>124032340.84</v>
          </cell>
          <cell r="X268">
            <v>2452000</v>
          </cell>
          <cell r="Y268">
            <v>126484340.84</v>
          </cell>
          <cell r="Z268">
            <v>-3788078.49</v>
          </cell>
          <cell r="AA268">
            <v>0</v>
          </cell>
          <cell r="AB268">
            <v>-3788078.49</v>
          </cell>
          <cell r="AC268">
            <v>3365036.97</v>
          </cell>
          <cell r="AD268">
            <v>0</v>
          </cell>
          <cell r="AE268">
            <v>3365036.97</v>
          </cell>
          <cell r="AF268">
            <v>33980960.350000001</v>
          </cell>
          <cell r="AG268">
            <v>45512000</v>
          </cell>
          <cell r="AH268">
            <v>79492960.349999994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-156676412.52000001</v>
          </cell>
          <cell r="AP268">
            <v>-47964000</v>
          </cell>
          <cell r="AQ268">
            <v>-204640412.52000001</v>
          </cell>
          <cell r="AR268">
            <v>-2.2351741790771484E-8</v>
          </cell>
          <cell r="AS268">
            <v>0</v>
          </cell>
          <cell r="AT268">
            <v>-2.9802322387695313E-8</v>
          </cell>
          <cell r="AV268">
            <v>0</v>
          </cell>
          <cell r="AW268">
            <v>0</v>
          </cell>
          <cell r="AX268">
            <v>0</v>
          </cell>
          <cell r="AY268" t="str">
            <v/>
          </cell>
          <cell r="AZ268" t="str">
            <v/>
          </cell>
          <cell r="BA268" t="str">
            <v/>
          </cell>
        </row>
        <row r="269">
          <cell r="C269" t="str">
            <v>216801 *</v>
          </cell>
          <cell r="D269" t="str">
            <v>Retained Earnings Attachment O</v>
          </cell>
          <cell r="E269">
            <v>-2275888.9500000002</v>
          </cell>
          <cell r="F269">
            <v>0</v>
          </cell>
          <cell r="G269">
            <v>-2275888.9500000002</v>
          </cell>
          <cell r="H269">
            <v>12757175.539999999</v>
          </cell>
          <cell r="I269">
            <v>0</v>
          </cell>
          <cell r="J269">
            <v>12757175.539999999</v>
          </cell>
          <cell r="K269">
            <v>-42692.53</v>
          </cell>
          <cell r="L269">
            <v>0</v>
          </cell>
          <cell r="M269">
            <v>-42692.53</v>
          </cell>
          <cell r="N269">
            <v>-2532600.92</v>
          </cell>
          <cell r="O269">
            <v>0</v>
          </cell>
          <cell r="P269">
            <v>-2532600.92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7905993.1399999997</v>
          </cell>
          <cell r="AS269">
            <v>0</v>
          </cell>
          <cell r="AT269">
            <v>7905993.1399999997</v>
          </cell>
          <cell r="AV269">
            <v>7905993.1399999997</v>
          </cell>
          <cell r="AW269">
            <v>0</v>
          </cell>
          <cell r="AX269">
            <v>7905993.1399999997</v>
          </cell>
          <cell r="AY269" t="str">
            <v/>
          </cell>
          <cell r="AZ269" t="str">
            <v/>
          </cell>
          <cell r="BA269" t="str">
            <v/>
          </cell>
        </row>
        <row r="270">
          <cell r="C270" t="str">
            <v>216900</v>
          </cell>
          <cell r="D270" t="str">
            <v>I/C Dividend Paid</v>
          </cell>
          <cell r="E270">
            <v>518593348.70999998</v>
          </cell>
          <cell r="F270">
            <v>19244000</v>
          </cell>
          <cell r="G270">
            <v>537837348.71000004</v>
          </cell>
          <cell r="H270">
            <v>316507561.06999999</v>
          </cell>
          <cell r="I270">
            <v>2452000</v>
          </cell>
          <cell r="J270">
            <v>318959561.06999999</v>
          </cell>
          <cell r="K270">
            <v>227804916.12</v>
          </cell>
          <cell r="L270">
            <v>23816000</v>
          </cell>
          <cell r="M270">
            <v>251620916.12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4258053.46</v>
          </cell>
          <cell r="U270">
            <v>0</v>
          </cell>
          <cell r="V270">
            <v>4258053.46</v>
          </cell>
          <cell r="W270">
            <v>303285095.94999999</v>
          </cell>
          <cell r="X270">
            <v>2452000</v>
          </cell>
          <cell r="Y270">
            <v>305737095.94999999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-1368648975.3099999</v>
          </cell>
          <cell r="AP270">
            <v>-47964000</v>
          </cell>
          <cell r="AQ270">
            <v>-1416612975.3099999</v>
          </cell>
          <cell r="AR270">
            <v>1800000.0000000596</v>
          </cell>
          <cell r="AS270">
            <v>0</v>
          </cell>
          <cell r="AT270">
            <v>1800000.0000001192</v>
          </cell>
          <cell r="AV270">
            <v>1800000</v>
          </cell>
          <cell r="AW270">
            <v>0</v>
          </cell>
          <cell r="AX270">
            <v>1800000</v>
          </cell>
          <cell r="AY270" t="str">
            <v/>
          </cell>
          <cell r="AZ270" t="str">
            <v/>
          </cell>
          <cell r="BA270" t="str">
            <v/>
          </cell>
        </row>
        <row r="271">
          <cell r="C271" t="str">
            <v>216901</v>
          </cell>
          <cell r="D271" t="str">
            <v>External Dividend Pd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417202580.73000002</v>
          </cell>
          <cell r="AG271">
            <v>19447120.399999999</v>
          </cell>
          <cell r="AH271">
            <v>436649701.13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417202580.73000002</v>
          </cell>
          <cell r="AS271">
            <v>19447120.399999999</v>
          </cell>
          <cell r="AT271">
            <v>436649701.13</v>
          </cell>
          <cell r="AV271">
            <v>417202580.73000002</v>
          </cell>
          <cell r="AW271">
            <v>19447120.399999999</v>
          </cell>
          <cell r="AX271">
            <v>436649701.13</v>
          </cell>
          <cell r="AY271" t="str">
            <v/>
          </cell>
          <cell r="AZ271" t="str">
            <v/>
          </cell>
          <cell r="BA271" t="str">
            <v/>
          </cell>
        </row>
        <row r="272">
          <cell r="C272" t="str">
            <v>216902</v>
          </cell>
          <cell r="D272" t="str">
            <v>Dividend Declared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19463204.649999999</v>
          </cell>
          <cell r="AG272">
            <v>-19463204.649999999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19463204.649999999</v>
          </cell>
          <cell r="AS272">
            <v>-19463204.649999999</v>
          </cell>
          <cell r="AT272">
            <v>0</v>
          </cell>
          <cell r="AV272">
            <v>19463204.649999999</v>
          </cell>
          <cell r="AW272">
            <v>-19463204.649999999</v>
          </cell>
          <cell r="AX272">
            <v>0</v>
          </cell>
          <cell r="AY272" t="str">
            <v/>
          </cell>
          <cell r="AZ272" t="str">
            <v/>
          </cell>
          <cell r="BA272" t="str">
            <v/>
          </cell>
        </row>
        <row r="273">
          <cell r="C273" t="str">
            <v>216920</v>
          </cell>
          <cell r="D273" t="str">
            <v>I/C Dividend Pd - Prior Yrs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V273">
            <v>0</v>
          </cell>
          <cell r="AW273">
            <v>0</v>
          </cell>
          <cell r="AX273">
            <v>0</v>
          </cell>
          <cell r="AY273" t="str">
            <v/>
          </cell>
          <cell r="AZ273" t="str">
            <v/>
          </cell>
          <cell r="BA273" t="str">
            <v/>
          </cell>
        </row>
        <row r="274">
          <cell r="C274" t="str">
            <v>216921</v>
          </cell>
          <cell r="D274" t="str">
            <v>External Dividend Pd-Prior Yrs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V274">
            <v>0</v>
          </cell>
          <cell r="AW274">
            <v>0</v>
          </cell>
          <cell r="AX274">
            <v>0</v>
          </cell>
          <cell r="AY274" t="str">
            <v/>
          </cell>
          <cell r="AZ274" t="str">
            <v/>
          </cell>
          <cell r="BA274" t="str">
            <v/>
          </cell>
        </row>
        <row r="275">
          <cell r="C275" t="str">
            <v>216971 *</v>
          </cell>
          <cell r="D275" t="str">
            <v>Retained Earn-FERC Tax Settle</v>
          </cell>
          <cell r="E275">
            <v>-37176547.469999999</v>
          </cell>
          <cell r="F275">
            <v>-4414000</v>
          </cell>
          <cell r="G275">
            <v>-41590547.469999999</v>
          </cell>
          <cell r="H275">
            <v>-52361614.810000002</v>
          </cell>
          <cell r="I275">
            <v>-2452000</v>
          </cell>
          <cell r="J275">
            <v>-54813614.810000002</v>
          </cell>
          <cell r="K275">
            <v>-33104916.120000001</v>
          </cell>
          <cell r="L275">
            <v>-9126000</v>
          </cell>
          <cell r="M275">
            <v>-42230916.119999997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-122643078.40000001</v>
          </cell>
          <cell r="AS275">
            <v>-15992000</v>
          </cell>
          <cell r="AT275">
            <v>-138635078.40000001</v>
          </cell>
          <cell r="AV275">
            <v>-122643078.40000001</v>
          </cell>
          <cell r="AW275">
            <v>-15992000</v>
          </cell>
          <cell r="AX275">
            <v>-138635078.40000001</v>
          </cell>
          <cell r="AY275" t="str">
            <v/>
          </cell>
          <cell r="AZ275" t="str">
            <v/>
          </cell>
          <cell r="BA275" t="str">
            <v/>
          </cell>
        </row>
        <row r="276">
          <cell r="C276" t="str">
            <v>216991 *</v>
          </cell>
          <cell r="D276" t="str">
            <v>Return of Capital-FERC Only</v>
          </cell>
          <cell r="E276">
            <v>0</v>
          </cell>
          <cell r="F276">
            <v>0</v>
          </cell>
          <cell r="G276">
            <v>0</v>
          </cell>
          <cell r="H276">
            <v>-21473648.68</v>
          </cell>
          <cell r="I276">
            <v>0</v>
          </cell>
          <cell r="J276">
            <v>-21473648.68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-21473648.68</v>
          </cell>
          <cell r="AS276">
            <v>0</v>
          </cell>
          <cell r="AT276">
            <v>-21473648.68</v>
          </cell>
          <cell r="AV276">
            <v>-21473648.68</v>
          </cell>
          <cell r="AW276">
            <v>0</v>
          </cell>
          <cell r="AX276">
            <v>-21473648.68</v>
          </cell>
          <cell r="AY276" t="str">
            <v/>
          </cell>
          <cell r="AZ276" t="str">
            <v/>
          </cell>
          <cell r="BA276" t="str">
            <v/>
          </cell>
        </row>
        <row r="277">
          <cell r="C277" t="str">
            <v>219001</v>
          </cell>
          <cell r="D277" t="str">
            <v>Accum other comprehesive incom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20798419.859999999</v>
          </cell>
          <cell r="AG277">
            <v>-2750172.5</v>
          </cell>
          <cell r="AH277">
            <v>18048247.359999999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20798419.859999999</v>
          </cell>
          <cell r="AS277">
            <v>-2750172.5</v>
          </cell>
          <cell r="AT277">
            <v>18048247.359999999</v>
          </cell>
          <cell r="AV277">
            <v>20798419.859999999</v>
          </cell>
          <cell r="AW277">
            <v>-2750172.5</v>
          </cell>
          <cell r="AX277">
            <v>18048247.359999999</v>
          </cell>
          <cell r="AY277" t="str">
            <v/>
          </cell>
          <cell r="AZ277" t="str">
            <v/>
          </cell>
          <cell r="BA277" t="str">
            <v/>
          </cell>
        </row>
        <row r="278">
          <cell r="C278" t="str">
            <v>221001</v>
          </cell>
          <cell r="D278" t="str">
            <v>ITC Mortgage Bonds 7/15/03</v>
          </cell>
          <cell r="E278">
            <v>-185000000</v>
          </cell>
          <cell r="F278">
            <v>0</v>
          </cell>
          <cell r="G278">
            <v>-185000000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-185000000</v>
          </cell>
          <cell r="AS278">
            <v>0</v>
          </cell>
          <cell r="AT278">
            <v>-185000000</v>
          </cell>
          <cell r="AV278">
            <v>-185000000</v>
          </cell>
          <cell r="AW278">
            <v>0</v>
          </cell>
          <cell r="AX278">
            <v>-185000000</v>
          </cell>
          <cell r="AY278" t="str">
            <v/>
          </cell>
          <cell r="AZ278" t="str">
            <v/>
          </cell>
          <cell r="BA278" t="str">
            <v/>
          </cell>
        </row>
        <row r="279">
          <cell r="C279" t="str">
            <v>221005</v>
          </cell>
          <cell r="D279" t="str">
            <v>ITCOP Bonds 3-06</v>
          </cell>
          <cell r="E279">
            <v>-100000000</v>
          </cell>
          <cell r="F279">
            <v>0</v>
          </cell>
          <cell r="G279">
            <v>-100000000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-100000000</v>
          </cell>
          <cell r="AS279">
            <v>0</v>
          </cell>
          <cell r="AT279">
            <v>-100000000</v>
          </cell>
          <cell r="AV279">
            <v>-100000000</v>
          </cell>
          <cell r="AW279">
            <v>0</v>
          </cell>
          <cell r="AX279">
            <v>-100000000</v>
          </cell>
          <cell r="AY279" t="str">
            <v/>
          </cell>
          <cell r="AZ279" t="str">
            <v/>
          </cell>
          <cell r="BA279" t="str">
            <v/>
          </cell>
        </row>
        <row r="280">
          <cell r="C280" t="str">
            <v>221008</v>
          </cell>
          <cell r="D280" t="str">
            <v>Mortgage Bonds 5.75 due 2018</v>
          </cell>
          <cell r="E280">
            <v>-100000000</v>
          </cell>
          <cell r="F280">
            <v>0</v>
          </cell>
          <cell r="G280">
            <v>-100000000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-100000000</v>
          </cell>
          <cell r="AS280">
            <v>0</v>
          </cell>
          <cell r="AT280">
            <v>-100000000</v>
          </cell>
          <cell r="AV280">
            <v>-100000000</v>
          </cell>
          <cell r="AW280">
            <v>0</v>
          </cell>
          <cell r="AX280">
            <v>-100000000</v>
          </cell>
          <cell r="AY280" t="str">
            <v/>
          </cell>
          <cell r="AZ280" t="str">
            <v/>
          </cell>
          <cell r="BA280" t="str">
            <v/>
          </cell>
        </row>
        <row r="281">
          <cell r="C281" t="str">
            <v>221101</v>
          </cell>
          <cell r="D281" t="str">
            <v>1st Mtg Bonds 6.15 due 2038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-175000000</v>
          </cell>
          <cell r="L281">
            <v>0</v>
          </cell>
          <cell r="M281">
            <v>-175000000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-175000000</v>
          </cell>
          <cell r="AS281">
            <v>0</v>
          </cell>
          <cell r="AT281">
            <v>-175000000</v>
          </cell>
          <cell r="AV281">
            <v>-175000000</v>
          </cell>
          <cell r="AW281">
            <v>0</v>
          </cell>
          <cell r="AX281">
            <v>-175000000</v>
          </cell>
          <cell r="AY281" t="str">
            <v/>
          </cell>
          <cell r="AZ281" t="str">
            <v/>
          </cell>
          <cell r="BA281" t="str">
            <v/>
          </cell>
        </row>
        <row r="282">
          <cell r="C282" t="str">
            <v>221102</v>
          </cell>
          <cell r="D282" t="str">
            <v>1st Mgt Bonds 7.12 due 2017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-40000000</v>
          </cell>
          <cell r="L282">
            <v>0</v>
          </cell>
          <cell r="M282">
            <v>-40000000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-40000000</v>
          </cell>
          <cell r="AS282">
            <v>0</v>
          </cell>
          <cell r="AT282">
            <v>-40000000</v>
          </cell>
          <cell r="AV282">
            <v>-40000000</v>
          </cell>
          <cell r="AW282">
            <v>0</v>
          </cell>
          <cell r="AX282">
            <v>-40000000</v>
          </cell>
          <cell r="AY282" t="str">
            <v/>
          </cell>
          <cell r="AZ282" t="str">
            <v/>
          </cell>
          <cell r="BA282" t="str">
            <v/>
          </cell>
        </row>
        <row r="283">
          <cell r="C283" t="str">
            <v>221103</v>
          </cell>
          <cell r="D283" t="str">
            <v>1st Mgt Bonds 7.27 due 2020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-35000000</v>
          </cell>
          <cell r="L283">
            <v>0</v>
          </cell>
          <cell r="M283">
            <v>-35000000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-35000000</v>
          </cell>
          <cell r="AS283">
            <v>0</v>
          </cell>
          <cell r="AT283">
            <v>-35000000</v>
          </cell>
          <cell r="AV283">
            <v>-35000000</v>
          </cell>
          <cell r="AW283">
            <v>0</v>
          </cell>
          <cell r="AX283">
            <v>-35000000</v>
          </cell>
          <cell r="AY283" t="str">
            <v/>
          </cell>
          <cell r="AZ283" t="str">
            <v/>
          </cell>
          <cell r="BA283" t="str">
            <v/>
          </cell>
        </row>
        <row r="284">
          <cell r="C284" t="str">
            <v>221104</v>
          </cell>
          <cell r="D284" t="str">
            <v>1st Mgt Bonds 4.6 due 2024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-75000000</v>
          </cell>
          <cell r="L284">
            <v>0</v>
          </cell>
          <cell r="M284">
            <v>-75000000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-75000000</v>
          </cell>
          <cell r="AS284">
            <v>0</v>
          </cell>
          <cell r="AT284">
            <v>-75000000</v>
          </cell>
          <cell r="AV284">
            <v>-75000000</v>
          </cell>
          <cell r="AW284">
            <v>0</v>
          </cell>
          <cell r="AX284">
            <v>-75000000</v>
          </cell>
          <cell r="AY284" t="str">
            <v/>
          </cell>
          <cell r="AZ284" t="str">
            <v/>
          </cell>
          <cell r="BA284" t="str">
            <v/>
          </cell>
        </row>
        <row r="285">
          <cell r="C285" t="str">
            <v>221105</v>
          </cell>
          <cell r="D285" t="str">
            <v>1st Mtg Bonds 5.64 due 2040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V285">
            <v>0</v>
          </cell>
          <cell r="AW285">
            <v>0</v>
          </cell>
          <cell r="AX285">
            <v>0</v>
          </cell>
          <cell r="AY285" t="str">
            <v/>
          </cell>
          <cell r="AZ285" t="str">
            <v/>
          </cell>
          <cell r="BA285" t="str">
            <v/>
          </cell>
        </row>
        <row r="286">
          <cell r="C286" t="str">
            <v>221106</v>
          </cell>
          <cell r="D286" t="str">
            <v>1st Mgt Bonds 3.50 due 2027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-100000000</v>
          </cell>
          <cell r="L286">
            <v>0</v>
          </cell>
          <cell r="M286">
            <v>-100000000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-100000000</v>
          </cell>
          <cell r="AS286">
            <v>0</v>
          </cell>
          <cell r="AT286">
            <v>-100000000</v>
          </cell>
          <cell r="AV286">
            <v>-100000000</v>
          </cell>
          <cell r="AW286">
            <v>0</v>
          </cell>
          <cell r="AX286">
            <v>-100000000</v>
          </cell>
          <cell r="AY286" t="str">
            <v/>
          </cell>
          <cell r="AZ286" t="str">
            <v/>
          </cell>
          <cell r="BA286" t="str">
            <v/>
          </cell>
        </row>
        <row r="287">
          <cell r="C287" t="str">
            <v>223001</v>
          </cell>
          <cell r="D287" t="str">
            <v>InterUnit Adv-DueToAssoc Co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V287">
            <v>0</v>
          </cell>
          <cell r="AW287">
            <v>0</v>
          </cell>
          <cell r="AX287">
            <v>0</v>
          </cell>
          <cell r="AY287" t="str">
            <v/>
          </cell>
          <cell r="AZ287" t="str">
            <v/>
          </cell>
          <cell r="BA287" t="str">
            <v/>
          </cell>
        </row>
        <row r="288">
          <cell r="C288" t="str">
            <v>224001</v>
          </cell>
          <cell r="D288" t="str">
            <v>Oth LTD - ITC Sr Term Loan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V288">
            <v>0</v>
          </cell>
          <cell r="AW288">
            <v>0</v>
          </cell>
          <cell r="AX288">
            <v>0</v>
          </cell>
          <cell r="AY288" t="str">
            <v/>
          </cell>
          <cell r="AZ288" t="str">
            <v/>
          </cell>
          <cell r="BA288" t="str">
            <v/>
          </cell>
        </row>
        <row r="289">
          <cell r="C289" t="str">
            <v>224002</v>
          </cell>
          <cell r="D289" t="str">
            <v>Oth LTD - ITCH Sr Term Loan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V289">
            <v>0</v>
          </cell>
          <cell r="AW289">
            <v>0</v>
          </cell>
          <cell r="AX289">
            <v>0</v>
          </cell>
          <cell r="AY289" t="str">
            <v/>
          </cell>
          <cell r="AZ289" t="str">
            <v/>
          </cell>
          <cell r="BA289" t="str">
            <v/>
          </cell>
        </row>
        <row r="290">
          <cell r="C290" t="str">
            <v>224003</v>
          </cell>
          <cell r="D290" t="str">
            <v>Oth LTD-ITCH Conv Sub Debt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V290">
            <v>0</v>
          </cell>
          <cell r="AW290">
            <v>0</v>
          </cell>
          <cell r="AX290">
            <v>0</v>
          </cell>
          <cell r="AY290" t="str">
            <v/>
          </cell>
          <cell r="AZ290" t="str">
            <v/>
          </cell>
          <cell r="BA290" t="str">
            <v/>
          </cell>
        </row>
        <row r="291">
          <cell r="C291" t="str">
            <v>224004</v>
          </cell>
          <cell r="D291" t="str">
            <v>Oth LTD - ITC Mortgage 7/15/03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V291">
            <v>0</v>
          </cell>
          <cell r="AW291">
            <v>0</v>
          </cell>
          <cell r="AX291">
            <v>0</v>
          </cell>
          <cell r="AY291" t="str">
            <v/>
          </cell>
          <cell r="AZ291" t="str">
            <v/>
          </cell>
          <cell r="BA291" t="str">
            <v/>
          </cell>
        </row>
        <row r="292">
          <cell r="C292" t="str">
            <v>224005</v>
          </cell>
          <cell r="D292" t="str">
            <v>Oth LTD - ITCH SrNotes 7/15/03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-267000000</v>
          </cell>
          <cell r="AG292">
            <v>0</v>
          </cell>
          <cell r="AH292">
            <v>-267000000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-267000000</v>
          </cell>
          <cell r="AS292">
            <v>0</v>
          </cell>
          <cell r="AT292">
            <v>-267000000</v>
          </cell>
          <cell r="AV292">
            <v>-267000000</v>
          </cell>
          <cell r="AW292">
            <v>0</v>
          </cell>
          <cell r="AX292">
            <v>-267000000</v>
          </cell>
          <cell r="AY292" t="str">
            <v/>
          </cell>
          <cell r="AZ292" t="str">
            <v/>
          </cell>
          <cell r="BA292" t="str">
            <v/>
          </cell>
        </row>
        <row r="293">
          <cell r="C293" t="str">
            <v>224006</v>
          </cell>
          <cell r="D293" t="str">
            <v>Revolver Debt</v>
          </cell>
          <cell r="E293">
            <v>-70600000</v>
          </cell>
          <cell r="F293">
            <v>-8100000</v>
          </cell>
          <cell r="G293">
            <v>-78700000</v>
          </cell>
          <cell r="H293">
            <v>-4100000</v>
          </cell>
          <cell r="I293">
            <v>-6400000</v>
          </cell>
          <cell r="J293">
            <v>-10500000</v>
          </cell>
          <cell r="K293">
            <v>-100800000</v>
          </cell>
          <cell r="L293">
            <v>-14500000</v>
          </cell>
          <cell r="M293">
            <v>-115300000</v>
          </cell>
          <cell r="N293">
            <v>-89500000</v>
          </cell>
          <cell r="O293">
            <v>-4200000</v>
          </cell>
          <cell r="P293">
            <v>-93700000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-9600000</v>
          </cell>
          <cell r="AG293">
            <v>-20000000</v>
          </cell>
          <cell r="AH293">
            <v>-29600000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-274600000</v>
          </cell>
          <cell r="AS293">
            <v>-53200000</v>
          </cell>
          <cell r="AT293">
            <v>-327800000</v>
          </cell>
          <cell r="AV293">
            <v>-274600000</v>
          </cell>
          <cell r="AW293">
            <v>-53200000</v>
          </cell>
          <cell r="AX293">
            <v>-327800000</v>
          </cell>
          <cell r="AY293" t="str">
            <v/>
          </cell>
          <cell r="AZ293" t="str">
            <v/>
          </cell>
          <cell r="BA293" t="str">
            <v/>
          </cell>
        </row>
        <row r="294">
          <cell r="C294" t="str">
            <v>224007</v>
          </cell>
          <cell r="D294" t="str">
            <v>L-T Debt Special Assessment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V294">
            <v>0</v>
          </cell>
          <cell r="AW294">
            <v>0</v>
          </cell>
          <cell r="AX294">
            <v>0</v>
          </cell>
          <cell r="AY294" t="str">
            <v/>
          </cell>
          <cell r="AZ294" t="str">
            <v/>
          </cell>
          <cell r="BA294" t="str">
            <v/>
          </cell>
        </row>
        <row r="295">
          <cell r="C295" t="str">
            <v>224008</v>
          </cell>
          <cell r="D295" t="str">
            <v>Other LTD-ITCOP Mtg 5.75 2018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V295">
            <v>0</v>
          </cell>
          <cell r="AW295">
            <v>0</v>
          </cell>
          <cell r="AX295">
            <v>0</v>
          </cell>
          <cell r="AY295" t="str">
            <v/>
          </cell>
          <cell r="AZ295" t="str">
            <v/>
          </cell>
          <cell r="BA295" t="str">
            <v/>
          </cell>
        </row>
        <row r="296">
          <cell r="C296" t="str">
            <v>224010</v>
          </cell>
          <cell r="D296" t="str">
            <v>Other LT Debt-METC</v>
          </cell>
          <cell r="E296">
            <v>0</v>
          </cell>
          <cell r="F296">
            <v>0</v>
          </cell>
          <cell r="G296">
            <v>0</v>
          </cell>
          <cell r="H296">
            <v>-175000000</v>
          </cell>
          <cell r="I296">
            <v>0</v>
          </cell>
          <cell r="J296">
            <v>-175000000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-175000000</v>
          </cell>
          <cell r="AS296">
            <v>0</v>
          </cell>
          <cell r="AT296">
            <v>-175000000</v>
          </cell>
          <cell r="AV296">
            <v>-175000000</v>
          </cell>
          <cell r="AW296">
            <v>0</v>
          </cell>
          <cell r="AX296">
            <v>-175000000</v>
          </cell>
          <cell r="AY296" t="str">
            <v/>
          </cell>
          <cell r="AZ296" t="str">
            <v/>
          </cell>
          <cell r="BA296" t="str">
            <v/>
          </cell>
        </row>
        <row r="297">
          <cell r="C297" t="str">
            <v>224011</v>
          </cell>
          <cell r="D297" t="str">
            <v>Other LT Debt-Mirant Sys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V297">
            <v>0</v>
          </cell>
          <cell r="AW297">
            <v>0</v>
          </cell>
          <cell r="AX297">
            <v>0</v>
          </cell>
          <cell r="AY297" t="str">
            <v/>
          </cell>
          <cell r="AZ297" t="str">
            <v/>
          </cell>
          <cell r="BA297" t="str">
            <v/>
          </cell>
        </row>
        <row r="298">
          <cell r="C298" t="str">
            <v>224012</v>
          </cell>
          <cell r="D298" t="str">
            <v>Other LT Debt-Covert Sys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V298">
            <v>0</v>
          </cell>
          <cell r="AW298">
            <v>0</v>
          </cell>
          <cell r="AX298">
            <v>0</v>
          </cell>
          <cell r="AY298" t="str">
            <v/>
          </cell>
          <cell r="AZ298" t="str">
            <v/>
          </cell>
          <cell r="BA298" t="str">
            <v/>
          </cell>
        </row>
        <row r="299">
          <cell r="C299" t="str">
            <v>224013</v>
          </cell>
          <cell r="D299" t="str">
            <v>Other LT Debt-Kinder Morgan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V299">
            <v>0</v>
          </cell>
          <cell r="AW299">
            <v>0</v>
          </cell>
          <cell r="AX299">
            <v>0</v>
          </cell>
          <cell r="AY299" t="str">
            <v/>
          </cell>
          <cell r="AZ299" t="str">
            <v/>
          </cell>
          <cell r="BA299" t="str">
            <v/>
          </cell>
        </row>
        <row r="300">
          <cell r="C300" t="str">
            <v>224014</v>
          </cell>
          <cell r="D300" t="str">
            <v>Other LT Debt- Renaissance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V300">
            <v>0</v>
          </cell>
          <cell r="AW300">
            <v>0</v>
          </cell>
          <cell r="AX300">
            <v>0</v>
          </cell>
          <cell r="AY300" t="str">
            <v/>
          </cell>
          <cell r="AZ300" t="str">
            <v/>
          </cell>
          <cell r="BA300" t="str">
            <v/>
          </cell>
        </row>
        <row r="301">
          <cell r="C301" t="str">
            <v>224015</v>
          </cell>
          <cell r="D301" t="str">
            <v>Senior Notes 6.63 due 2014</v>
          </cell>
          <cell r="E301">
            <v>0</v>
          </cell>
          <cell r="F301">
            <v>0</v>
          </cell>
          <cell r="G301">
            <v>0</v>
          </cell>
          <cell r="H301">
            <v>-50000000</v>
          </cell>
          <cell r="I301">
            <v>0</v>
          </cell>
          <cell r="J301">
            <v>-50000000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-50000000</v>
          </cell>
          <cell r="AS301">
            <v>0</v>
          </cell>
          <cell r="AT301">
            <v>-50000000</v>
          </cell>
          <cell r="AV301">
            <v>-50000000</v>
          </cell>
          <cell r="AW301">
            <v>0</v>
          </cell>
          <cell r="AX301">
            <v>-50000000</v>
          </cell>
          <cell r="AY301" t="str">
            <v/>
          </cell>
          <cell r="AZ301" t="str">
            <v/>
          </cell>
          <cell r="BA301" t="str">
            <v/>
          </cell>
        </row>
        <row r="302">
          <cell r="C302" t="str">
            <v>224016</v>
          </cell>
          <cell r="D302" t="str">
            <v>ITCHC Senior Note 5.875 -2016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-255000000</v>
          </cell>
          <cell r="AG302">
            <v>0</v>
          </cell>
          <cell r="AH302">
            <v>-255000000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-255000000</v>
          </cell>
          <cell r="AS302">
            <v>0</v>
          </cell>
          <cell r="AT302">
            <v>-255000000</v>
          </cell>
          <cell r="AV302">
            <v>-255000000</v>
          </cell>
          <cell r="AW302">
            <v>0</v>
          </cell>
          <cell r="AX302">
            <v>-255000000</v>
          </cell>
          <cell r="AY302" t="str">
            <v/>
          </cell>
          <cell r="AZ302" t="str">
            <v/>
          </cell>
          <cell r="BA302" t="str">
            <v/>
          </cell>
        </row>
        <row r="303">
          <cell r="C303" t="str">
            <v>224017</v>
          </cell>
          <cell r="D303" t="str">
            <v>ITCHC Senior Note 6.375-2036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-255000000</v>
          </cell>
          <cell r="AG303">
            <v>0</v>
          </cell>
          <cell r="AH303">
            <v>-255000000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-255000000</v>
          </cell>
          <cell r="AS303">
            <v>0</v>
          </cell>
          <cell r="AT303">
            <v>-255000000</v>
          </cell>
          <cell r="AV303">
            <v>-255000000</v>
          </cell>
          <cell r="AW303">
            <v>0</v>
          </cell>
          <cell r="AX303">
            <v>-255000000</v>
          </cell>
          <cell r="AY303" t="str">
            <v/>
          </cell>
          <cell r="AZ303" t="str">
            <v/>
          </cell>
          <cell r="BA303" t="str">
            <v/>
          </cell>
        </row>
        <row r="304">
          <cell r="C304" t="str">
            <v>224018</v>
          </cell>
          <cell r="D304" t="str">
            <v>Senior Notes 6.04 due 2014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-50000000</v>
          </cell>
          <cell r="AG304">
            <v>0</v>
          </cell>
          <cell r="AH304">
            <v>-50000000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-50000000</v>
          </cell>
          <cell r="AS304">
            <v>0</v>
          </cell>
          <cell r="AT304">
            <v>-50000000</v>
          </cell>
          <cell r="AV304">
            <v>-50000000</v>
          </cell>
          <cell r="AW304">
            <v>0</v>
          </cell>
          <cell r="AX304">
            <v>-50000000</v>
          </cell>
          <cell r="AY304" t="str">
            <v/>
          </cell>
          <cell r="AZ304" t="str">
            <v/>
          </cell>
          <cell r="BA304" t="str">
            <v/>
          </cell>
        </row>
        <row r="305">
          <cell r="C305" t="str">
            <v>224019</v>
          </cell>
          <cell r="D305" t="str">
            <v>Senior Notes 6.23 due 2017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-50000000</v>
          </cell>
          <cell r="AG305">
            <v>0</v>
          </cell>
          <cell r="AH305">
            <v>-50000000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-50000000</v>
          </cell>
          <cell r="AS305">
            <v>0</v>
          </cell>
          <cell r="AT305">
            <v>-50000000</v>
          </cell>
          <cell r="AV305">
            <v>-50000000</v>
          </cell>
          <cell r="AW305">
            <v>0</v>
          </cell>
          <cell r="AX305">
            <v>-50000000</v>
          </cell>
          <cell r="AY305" t="str">
            <v/>
          </cell>
          <cell r="AZ305" t="str">
            <v/>
          </cell>
          <cell r="BA305" t="str">
            <v/>
          </cell>
        </row>
        <row r="306">
          <cell r="C306" t="str">
            <v>224020</v>
          </cell>
          <cell r="D306" t="str">
            <v>Senior Notes 6.05 due 2018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-385000000</v>
          </cell>
          <cell r="AG306">
            <v>0</v>
          </cell>
          <cell r="AH306">
            <v>-385000000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-385000000</v>
          </cell>
          <cell r="AS306">
            <v>0</v>
          </cell>
          <cell r="AT306">
            <v>-385000000</v>
          </cell>
          <cell r="AV306">
            <v>-385000000</v>
          </cell>
          <cell r="AW306">
            <v>0</v>
          </cell>
          <cell r="AX306">
            <v>-385000000</v>
          </cell>
          <cell r="AY306" t="str">
            <v/>
          </cell>
          <cell r="AZ306" t="str">
            <v/>
          </cell>
          <cell r="BA306" t="str">
            <v/>
          </cell>
        </row>
        <row r="307">
          <cell r="C307" t="str">
            <v>224021</v>
          </cell>
          <cell r="D307" t="str">
            <v>Senior Notes 5.50 due 2020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-200000000</v>
          </cell>
          <cell r="AG307">
            <v>0</v>
          </cell>
          <cell r="AH307">
            <v>-200000000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-200000000</v>
          </cell>
          <cell r="AS307">
            <v>0</v>
          </cell>
          <cell r="AT307">
            <v>-200000000</v>
          </cell>
          <cell r="AV307">
            <v>-200000000</v>
          </cell>
          <cell r="AW307">
            <v>0</v>
          </cell>
          <cell r="AX307">
            <v>-200000000</v>
          </cell>
          <cell r="AY307" t="str">
            <v/>
          </cell>
          <cell r="AZ307" t="str">
            <v/>
          </cell>
          <cell r="BA307" t="str">
            <v/>
          </cell>
        </row>
        <row r="308">
          <cell r="C308" t="str">
            <v>224022</v>
          </cell>
          <cell r="D308" t="str">
            <v>Senior Notes 3.98 due 2042</v>
          </cell>
          <cell r="E308">
            <v>0</v>
          </cell>
          <cell r="F308">
            <v>0</v>
          </cell>
          <cell r="G308">
            <v>0</v>
          </cell>
          <cell r="H308">
            <v>-75000000</v>
          </cell>
          <cell r="I308">
            <v>0</v>
          </cell>
          <cell r="J308">
            <v>-75000000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-75000000</v>
          </cell>
          <cell r="AS308">
            <v>0</v>
          </cell>
          <cell r="AT308">
            <v>-75000000</v>
          </cell>
          <cell r="AV308">
            <v>-75000000</v>
          </cell>
          <cell r="AW308">
            <v>0</v>
          </cell>
          <cell r="AX308">
            <v>-75000000</v>
          </cell>
          <cell r="AY308" t="str">
            <v/>
          </cell>
          <cell r="AZ308" t="str">
            <v/>
          </cell>
          <cell r="BA308" t="str">
            <v/>
          </cell>
        </row>
        <row r="309">
          <cell r="C309" t="str">
            <v>224106</v>
          </cell>
          <cell r="D309" t="str">
            <v>ITCH - Revolver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V309">
            <v>0</v>
          </cell>
          <cell r="AW309">
            <v>0</v>
          </cell>
          <cell r="AX309">
            <v>0</v>
          </cell>
          <cell r="AY309" t="str">
            <v/>
          </cell>
          <cell r="AZ309" t="str">
            <v/>
          </cell>
          <cell r="BA309" t="str">
            <v/>
          </cell>
        </row>
        <row r="310">
          <cell r="C310" t="str">
            <v>224121</v>
          </cell>
          <cell r="D310" t="str">
            <v>Senior Notes 5.64 due 2040</v>
          </cell>
          <cell r="E310">
            <v>0</v>
          </cell>
          <cell r="F310">
            <v>0</v>
          </cell>
          <cell r="G310">
            <v>0</v>
          </cell>
          <cell r="H310">
            <v>-50000000</v>
          </cell>
          <cell r="I310">
            <v>0</v>
          </cell>
          <cell r="J310">
            <v>-50000000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-50000000</v>
          </cell>
          <cell r="AS310">
            <v>0</v>
          </cell>
          <cell r="AT310">
            <v>-50000000</v>
          </cell>
          <cell r="AV310">
            <v>-50000000</v>
          </cell>
          <cell r="AW310">
            <v>0</v>
          </cell>
          <cell r="AX310">
            <v>-50000000</v>
          </cell>
          <cell r="AY310" t="str">
            <v/>
          </cell>
          <cell r="AZ310" t="str">
            <v/>
          </cell>
          <cell r="BA310" t="str">
            <v/>
          </cell>
        </row>
        <row r="311">
          <cell r="C311" t="str">
            <v>224201</v>
          </cell>
          <cell r="D311" t="str">
            <v>1st Mortgage Bonds 6.15-2038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V311">
            <v>0</v>
          </cell>
          <cell r="AW311">
            <v>0</v>
          </cell>
          <cell r="AX311">
            <v>0</v>
          </cell>
          <cell r="AY311" t="str">
            <v/>
          </cell>
          <cell r="AZ311" t="str">
            <v/>
          </cell>
          <cell r="BA311" t="str">
            <v/>
          </cell>
        </row>
        <row r="312">
          <cell r="C312" t="str">
            <v>226001</v>
          </cell>
          <cell r="D312" t="str">
            <v>Unamort disc on LTD-ITC 7/03</v>
          </cell>
          <cell r="E312">
            <v>7399.62</v>
          </cell>
          <cell r="F312">
            <v>-986.66</v>
          </cell>
          <cell r="G312">
            <v>6412.96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7399.62</v>
          </cell>
          <cell r="AS312">
            <v>-986.66</v>
          </cell>
          <cell r="AT312">
            <v>6412.96</v>
          </cell>
          <cell r="AV312">
            <v>7399.62</v>
          </cell>
          <cell r="AW312">
            <v>-986.66</v>
          </cell>
          <cell r="AX312">
            <v>6412.96</v>
          </cell>
          <cell r="AY312" t="str">
            <v/>
          </cell>
          <cell r="AZ312" t="str">
            <v/>
          </cell>
          <cell r="BA312" t="str">
            <v/>
          </cell>
        </row>
        <row r="313">
          <cell r="C313" t="str">
            <v>226003</v>
          </cell>
          <cell r="D313" t="str">
            <v>Unamort Debt Disc ITCOP 3-06</v>
          </cell>
          <cell r="E313">
            <v>85555.56</v>
          </cell>
          <cell r="F313">
            <v>-305.56</v>
          </cell>
          <cell r="G313">
            <v>85250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85555.56</v>
          </cell>
          <cell r="AS313">
            <v>-305.56</v>
          </cell>
          <cell r="AT313">
            <v>85250</v>
          </cell>
          <cell r="AV313">
            <v>85555.56</v>
          </cell>
          <cell r="AW313">
            <v>-305.56</v>
          </cell>
          <cell r="AX313">
            <v>85250</v>
          </cell>
          <cell r="AY313" t="str">
            <v/>
          </cell>
          <cell r="AZ313" t="str">
            <v/>
          </cell>
          <cell r="BA313" t="str">
            <v/>
          </cell>
        </row>
        <row r="314">
          <cell r="C314" t="str">
            <v>226008</v>
          </cell>
          <cell r="D314" t="str">
            <v>Unamort Disc ITCOP 5.75 2018</v>
          </cell>
          <cell r="E314">
            <v>61288.14</v>
          </cell>
          <cell r="F314">
            <v>-957.63</v>
          </cell>
          <cell r="G314">
            <v>60330.51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61288.14</v>
          </cell>
          <cell r="AS314">
            <v>-957.63</v>
          </cell>
          <cell r="AT314">
            <v>60330.51</v>
          </cell>
          <cell r="AV314">
            <v>61288.14</v>
          </cell>
          <cell r="AW314">
            <v>-957.63</v>
          </cell>
          <cell r="AX314">
            <v>60330.51</v>
          </cell>
          <cell r="AY314" t="str">
            <v/>
          </cell>
          <cell r="AZ314" t="str">
            <v/>
          </cell>
          <cell r="BA314" t="str">
            <v/>
          </cell>
        </row>
        <row r="315">
          <cell r="C315" t="str">
            <v>226016</v>
          </cell>
          <cell r="D315" t="str">
            <v>Unamort Disc ITCHC 5.875-2016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12707.5</v>
          </cell>
          <cell r="AG315">
            <v>-276.25</v>
          </cell>
          <cell r="AH315">
            <v>12431.25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12707.5</v>
          </cell>
          <cell r="AS315">
            <v>-276.25</v>
          </cell>
          <cell r="AT315">
            <v>12431.25</v>
          </cell>
          <cell r="AV315">
            <v>12707.5</v>
          </cell>
          <cell r="AW315">
            <v>-276.25</v>
          </cell>
          <cell r="AX315">
            <v>12431.25</v>
          </cell>
          <cell r="AY315" t="str">
            <v/>
          </cell>
          <cell r="AZ315" t="str">
            <v/>
          </cell>
          <cell r="BA315" t="str">
            <v/>
          </cell>
        </row>
        <row r="316">
          <cell r="C316" t="str">
            <v>226017</v>
          </cell>
          <cell r="D316" t="str">
            <v>Unamort Disc ITCHC 6.375-2036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182325</v>
          </cell>
          <cell r="AG316">
            <v>-637.5</v>
          </cell>
          <cell r="AH316">
            <v>181687.5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182325</v>
          </cell>
          <cell r="AS316">
            <v>-637.5</v>
          </cell>
          <cell r="AT316">
            <v>181687.5</v>
          </cell>
          <cell r="AV316">
            <v>182325</v>
          </cell>
          <cell r="AW316">
            <v>-637.5</v>
          </cell>
          <cell r="AX316">
            <v>181687.5</v>
          </cell>
          <cell r="AY316" t="str">
            <v/>
          </cell>
          <cell r="AZ316" t="str">
            <v/>
          </cell>
          <cell r="BA316" t="str">
            <v/>
          </cell>
        </row>
        <row r="317">
          <cell r="C317" t="str">
            <v>226020</v>
          </cell>
          <cell r="D317" t="str">
            <v>Unamort Disc Sr Note 6.05-2018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815558.32</v>
          </cell>
          <cell r="AG317">
            <v>-13154.16</v>
          </cell>
          <cell r="AH317">
            <v>802404.16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815558.32</v>
          </cell>
          <cell r="AS317">
            <v>-13154.16</v>
          </cell>
          <cell r="AT317">
            <v>802404.16</v>
          </cell>
          <cell r="AV317">
            <v>815558.32</v>
          </cell>
          <cell r="AW317">
            <v>-13154.16</v>
          </cell>
          <cell r="AX317">
            <v>802404.16</v>
          </cell>
          <cell r="AY317" t="str">
            <v/>
          </cell>
          <cell r="AZ317" t="str">
            <v/>
          </cell>
          <cell r="BA317" t="str">
            <v/>
          </cell>
        </row>
        <row r="318">
          <cell r="C318" t="str">
            <v>226021</v>
          </cell>
          <cell r="D318" t="str">
            <v>Unamort Disc Sr Note 5.50-2020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931000</v>
          </cell>
          <cell r="AG318">
            <v>-11083.33</v>
          </cell>
          <cell r="AH318">
            <v>919916.67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931000</v>
          </cell>
          <cell r="AS318">
            <v>-11083.33</v>
          </cell>
          <cell r="AT318">
            <v>919916.67</v>
          </cell>
          <cell r="AV318">
            <v>931000</v>
          </cell>
          <cell r="AW318">
            <v>-11083.33</v>
          </cell>
          <cell r="AX318">
            <v>919916.67</v>
          </cell>
          <cell r="AY318" t="str">
            <v/>
          </cell>
          <cell r="AZ318" t="str">
            <v/>
          </cell>
          <cell r="BA318" t="str">
            <v/>
          </cell>
        </row>
        <row r="319">
          <cell r="C319" t="str">
            <v>226101</v>
          </cell>
          <cell r="D319" t="str">
            <v>Unamort disc on LTD ITCH 7/03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74259.37</v>
          </cell>
          <cell r="AG319">
            <v>-9901.25</v>
          </cell>
          <cell r="AH319">
            <v>64358.12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74259.37</v>
          </cell>
          <cell r="AS319">
            <v>-9901.25</v>
          </cell>
          <cell r="AT319">
            <v>64358.12</v>
          </cell>
          <cell r="AV319">
            <v>74259.37</v>
          </cell>
          <cell r="AW319">
            <v>-9901.25</v>
          </cell>
          <cell r="AX319">
            <v>64358.12</v>
          </cell>
          <cell r="AY319" t="str">
            <v/>
          </cell>
          <cell r="AZ319" t="str">
            <v/>
          </cell>
          <cell r="BA319" t="str">
            <v/>
          </cell>
        </row>
        <row r="320">
          <cell r="C320" t="str">
            <v>226201</v>
          </cell>
          <cell r="D320" t="str">
            <v>Unamrt Disc Mort Bds 6.15-2038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441884.72</v>
          </cell>
          <cell r="L320">
            <v>-1463.19</v>
          </cell>
          <cell r="M320">
            <v>440421.53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441884.72</v>
          </cell>
          <cell r="AS320">
            <v>-1463.19</v>
          </cell>
          <cell r="AT320">
            <v>440421.53</v>
          </cell>
          <cell r="AV320">
            <v>441884.72</v>
          </cell>
          <cell r="AW320">
            <v>-1463.19</v>
          </cell>
          <cell r="AX320">
            <v>440421.53</v>
          </cell>
          <cell r="AY320" t="str">
            <v/>
          </cell>
          <cell r="AZ320" t="str">
            <v/>
          </cell>
          <cell r="BA320" t="str">
            <v/>
          </cell>
        </row>
        <row r="321">
          <cell r="C321" t="str">
            <v>229001</v>
          </cell>
          <cell r="D321" t="str">
            <v>Accum Prov for Rate Rfnd-MISO</v>
          </cell>
          <cell r="E321">
            <v>-162146.32</v>
          </cell>
          <cell r="F321">
            <v>0</v>
          </cell>
          <cell r="G321">
            <v>-162146.32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-162146.32</v>
          </cell>
          <cell r="AS321">
            <v>0</v>
          </cell>
          <cell r="AT321">
            <v>-162146.32</v>
          </cell>
          <cell r="AV321">
            <v>-162146.32</v>
          </cell>
          <cell r="AW321">
            <v>0</v>
          </cell>
          <cell r="AX321">
            <v>-162146.32</v>
          </cell>
          <cell r="AY321" t="str">
            <v/>
          </cell>
          <cell r="AZ321" t="str">
            <v/>
          </cell>
          <cell r="BA321" t="str">
            <v/>
          </cell>
        </row>
        <row r="322">
          <cell r="C322" t="str">
            <v>230001</v>
          </cell>
          <cell r="D322" t="str">
            <v>Asset Retirement Obligation</v>
          </cell>
          <cell r="E322">
            <v>-1218768.07</v>
          </cell>
          <cell r="F322">
            <v>-235286.9</v>
          </cell>
          <cell r="G322">
            <v>-1454054.97</v>
          </cell>
          <cell r="H322">
            <v>-489555.5</v>
          </cell>
          <cell r="I322">
            <v>-807487.03</v>
          </cell>
          <cell r="J322">
            <v>-1297042.53</v>
          </cell>
          <cell r="K322">
            <v>-1989169.39</v>
          </cell>
          <cell r="L322">
            <v>-317459.98</v>
          </cell>
          <cell r="M322">
            <v>-2306629.37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-3697492.96</v>
          </cell>
          <cell r="AS322">
            <v>-1360233.91</v>
          </cell>
          <cell r="AT322">
            <v>-5057726.87</v>
          </cell>
          <cell r="AV322">
            <v>-3697492.96</v>
          </cell>
          <cell r="AW322">
            <v>-1360233.91</v>
          </cell>
          <cell r="AX322">
            <v>-5057726.87</v>
          </cell>
          <cell r="AY322" t="str">
            <v/>
          </cell>
          <cell r="AZ322" t="str">
            <v/>
          </cell>
          <cell r="BA322" t="str">
            <v/>
          </cell>
        </row>
        <row r="323">
          <cell r="C323" t="str">
            <v>231001</v>
          </cell>
          <cell r="D323" t="str">
            <v>Notes Payable - Other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-200000000</v>
          </cell>
          <cell r="AG323">
            <v>0</v>
          </cell>
          <cell r="AH323">
            <v>-200000000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-200000000</v>
          </cell>
          <cell r="AS323">
            <v>0</v>
          </cell>
          <cell r="AT323">
            <v>-200000000</v>
          </cell>
          <cell r="AV323">
            <v>-200000000</v>
          </cell>
          <cell r="AW323">
            <v>0</v>
          </cell>
          <cell r="AX323">
            <v>-200000000</v>
          </cell>
          <cell r="AY323" t="str">
            <v/>
          </cell>
          <cell r="AZ323" t="str">
            <v/>
          </cell>
          <cell r="BA323" t="str">
            <v/>
          </cell>
        </row>
        <row r="324">
          <cell r="C324" t="str">
            <v>231002</v>
          </cell>
          <cell r="D324" t="str">
            <v>N/P - Revolver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V324">
            <v>0</v>
          </cell>
          <cell r="AW324">
            <v>0</v>
          </cell>
          <cell r="AX324">
            <v>0</v>
          </cell>
          <cell r="AY324" t="str">
            <v/>
          </cell>
          <cell r="AZ324" t="str">
            <v/>
          </cell>
          <cell r="BA324" t="str">
            <v/>
          </cell>
        </row>
        <row r="325">
          <cell r="C325" t="str">
            <v>231003</v>
          </cell>
          <cell r="D325" t="str">
            <v>N/P-ITCOP RevolverCIBC 7/15/03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V325">
            <v>0</v>
          </cell>
          <cell r="AW325">
            <v>0</v>
          </cell>
          <cell r="AX325">
            <v>0</v>
          </cell>
          <cell r="AY325" t="str">
            <v/>
          </cell>
          <cell r="AZ325" t="str">
            <v/>
          </cell>
          <cell r="BA325" t="str">
            <v/>
          </cell>
        </row>
        <row r="326">
          <cell r="C326" t="str">
            <v>231801</v>
          </cell>
          <cell r="D326" t="str">
            <v>Current Portion of L-T Debt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V326">
            <v>0</v>
          </cell>
          <cell r="AW326">
            <v>0</v>
          </cell>
          <cell r="AX326">
            <v>0</v>
          </cell>
          <cell r="AY326" t="str">
            <v/>
          </cell>
          <cell r="AZ326" t="str">
            <v/>
          </cell>
          <cell r="BA326" t="str">
            <v/>
          </cell>
        </row>
        <row r="327">
          <cell r="C327" t="str">
            <v>232001</v>
          </cell>
          <cell r="D327" t="str">
            <v>Accrued Payroll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-1847577.78</v>
          </cell>
          <cell r="AG327">
            <v>1847577.79</v>
          </cell>
          <cell r="AH327">
            <v>0.01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-1847577.78</v>
          </cell>
          <cell r="AS327">
            <v>1847577.79</v>
          </cell>
          <cell r="AT327">
            <v>0.01</v>
          </cell>
          <cell r="AV327">
            <v>-1847577.78</v>
          </cell>
          <cell r="AW327">
            <v>1847577.79</v>
          </cell>
          <cell r="AX327">
            <v>0.01</v>
          </cell>
          <cell r="AY327" t="str">
            <v/>
          </cell>
          <cell r="AZ327" t="str">
            <v/>
          </cell>
          <cell r="BA327" t="str">
            <v/>
          </cell>
        </row>
        <row r="328">
          <cell r="C328" t="str">
            <v>232002</v>
          </cell>
          <cell r="D328" t="str">
            <v>Acc Pay DTE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V328">
            <v>0</v>
          </cell>
          <cell r="AW328">
            <v>0</v>
          </cell>
          <cell r="AX328">
            <v>0</v>
          </cell>
          <cell r="AY328" t="str">
            <v/>
          </cell>
          <cell r="AZ328" t="str">
            <v/>
          </cell>
          <cell r="BA328" t="str">
            <v/>
          </cell>
        </row>
        <row r="329">
          <cell r="C329" t="str">
            <v>232003</v>
          </cell>
          <cell r="D329" t="str">
            <v>Accrued Flexible Benefits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V329">
            <v>0</v>
          </cell>
          <cell r="AW329">
            <v>0</v>
          </cell>
          <cell r="AX329">
            <v>0</v>
          </cell>
          <cell r="AY329" t="str">
            <v/>
          </cell>
          <cell r="AZ329" t="str">
            <v/>
          </cell>
          <cell r="BA329" t="str">
            <v/>
          </cell>
        </row>
        <row r="330">
          <cell r="C330" t="str">
            <v>232004</v>
          </cell>
          <cell r="D330" t="str">
            <v>Accrued Vacation Liability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-4696236.54</v>
          </cell>
          <cell r="AG330">
            <v>215807.43</v>
          </cell>
          <cell r="AH330">
            <v>-4480429.1100000003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-4696236.54</v>
          </cell>
          <cell r="AS330">
            <v>215807.43</v>
          </cell>
          <cell r="AT330">
            <v>-4480429.1100000003</v>
          </cell>
          <cell r="AV330">
            <v>-4696236.54</v>
          </cell>
          <cell r="AW330">
            <v>215807.43</v>
          </cell>
          <cell r="AX330">
            <v>-4480429.1100000003</v>
          </cell>
          <cell r="AY330" t="str">
            <v/>
          </cell>
          <cell r="AZ330" t="str">
            <v/>
          </cell>
          <cell r="BA330" t="str">
            <v/>
          </cell>
        </row>
        <row r="331">
          <cell r="C331" t="str">
            <v>232005</v>
          </cell>
          <cell r="D331" t="str">
            <v>Accounts Payable - Other</v>
          </cell>
          <cell r="E331">
            <v>-16761407.310000001</v>
          </cell>
          <cell r="F331">
            <v>-1846014.82</v>
          </cell>
          <cell r="G331">
            <v>-18607422.129999999</v>
          </cell>
          <cell r="H331">
            <v>-14247196.800000001</v>
          </cell>
          <cell r="I331">
            <v>-913309.1</v>
          </cell>
          <cell r="J331">
            <v>-15160505.9</v>
          </cell>
          <cell r="K331">
            <v>-21789599.18</v>
          </cell>
          <cell r="L331">
            <v>2843902.5060000001</v>
          </cell>
          <cell r="M331">
            <v>-18945696.673999999</v>
          </cell>
          <cell r="N331">
            <v>-5715250.7999999998</v>
          </cell>
          <cell r="O331">
            <v>694887.5</v>
          </cell>
          <cell r="P331">
            <v>-5020363.3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-2155.89</v>
          </cell>
          <cell r="AA331">
            <v>-41453.25</v>
          </cell>
          <cell r="AB331">
            <v>-43609.14</v>
          </cell>
          <cell r="AC331">
            <v>0</v>
          </cell>
          <cell r="AD331">
            <v>0</v>
          </cell>
          <cell r="AE331">
            <v>0</v>
          </cell>
          <cell r="AF331">
            <v>-2888047.86</v>
          </cell>
          <cell r="AG331">
            <v>-2446887.58</v>
          </cell>
          <cell r="AH331">
            <v>-5334935.4400000004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-61403657.840000004</v>
          </cell>
          <cell r="AS331">
            <v>-1708874.7440000002</v>
          </cell>
          <cell r="AT331">
            <v>-63112532.583999991</v>
          </cell>
          <cell r="AV331">
            <v>-61403657.840000004</v>
          </cell>
          <cell r="AW331">
            <v>-1708874.7439999999</v>
          </cell>
          <cell r="AX331">
            <v>-63112532.583999999</v>
          </cell>
          <cell r="AY331" t="str">
            <v/>
          </cell>
          <cell r="AZ331" t="str">
            <v/>
          </cell>
          <cell r="BA331" t="str">
            <v/>
          </cell>
        </row>
        <row r="332">
          <cell r="C332" t="str">
            <v>232006</v>
          </cell>
          <cell r="D332" t="str">
            <v>Accrued Incentive Pay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-12355221.83</v>
          </cell>
          <cell r="AG332">
            <v>-2649793.6</v>
          </cell>
          <cell r="AH332">
            <v>-15005015.43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-12355221.83</v>
          </cell>
          <cell r="AS332">
            <v>-2649793.6</v>
          </cell>
          <cell r="AT332">
            <v>-15005015.43</v>
          </cell>
          <cell r="AV332">
            <v>-12355221.83</v>
          </cell>
          <cell r="AW332">
            <v>-2649793.6</v>
          </cell>
          <cell r="AX332">
            <v>-15005015.43</v>
          </cell>
          <cell r="AY332" t="str">
            <v/>
          </cell>
          <cell r="AZ332" t="str">
            <v/>
          </cell>
          <cell r="BA332" t="str">
            <v/>
          </cell>
        </row>
        <row r="333">
          <cell r="C333" t="str">
            <v>232007</v>
          </cell>
          <cell r="D333" t="str">
            <v>Misc Employee Payroll WH Paybl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-12640.58</v>
          </cell>
          <cell r="AH333">
            <v>-12640.58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-12640.58</v>
          </cell>
          <cell r="AT333">
            <v>-12640.58</v>
          </cell>
          <cell r="AV333">
            <v>0</v>
          </cell>
          <cell r="AW333">
            <v>-12640.58</v>
          </cell>
          <cell r="AX333">
            <v>-12640.58</v>
          </cell>
          <cell r="AY333" t="str">
            <v/>
          </cell>
          <cell r="AZ333" t="str">
            <v/>
          </cell>
          <cell r="BA333" t="str">
            <v/>
          </cell>
        </row>
        <row r="334">
          <cell r="C334" t="str">
            <v>232008</v>
          </cell>
          <cell r="D334" t="str">
            <v>401K Match Payable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-77313.320000000007</v>
          </cell>
          <cell r="AG334">
            <v>-934558.87</v>
          </cell>
          <cell r="AH334">
            <v>-1011872.19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-77313.320000000007</v>
          </cell>
          <cell r="AS334">
            <v>-934558.87</v>
          </cell>
          <cell r="AT334">
            <v>-1011872.19</v>
          </cell>
          <cell r="AV334">
            <v>-77313.320000000007</v>
          </cell>
          <cell r="AW334">
            <v>-934558.87</v>
          </cell>
          <cell r="AX334">
            <v>-1011872.19</v>
          </cell>
          <cell r="AY334" t="str">
            <v/>
          </cell>
          <cell r="AZ334" t="str">
            <v/>
          </cell>
          <cell r="BA334" t="str">
            <v/>
          </cell>
        </row>
        <row r="335">
          <cell r="C335" t="str">
            <v>232009</v>
          </cell>
          <cell r="D335" t="str">
            <v>Accrued Contractor Incentive</v>
          </cell>
          <cell r="E335">
            <v>-1290577.8899999999</v>
          </cell>
          <cell r="F335">
            <v>-265367.96000000002</v>
          </cell>
          <cell r="G335">
            <v>-1555945.85</v>
          </cell>
          <cell r="H335">
            <v>-1500394.44</v>
          </cell>
          <cell r="I335">
            <v>-353979.93</v>
          </cell>
          <cell r="J335">
            <v>-1854374.37</v>
          </cell>
          <cell r="K335">
            <v>-1947553.13</v>
          </cell>
          <cell r="L335">
            <v>-417201.49</v>
          </cell>
          <cell r="M335">
            <v>-2364754.62</v>
          </cell>
          <cell r="N335">
            <v>-32277.73</v>
          </cell>
          <cell r="O335">
            <v>-7022.51</v>
          </cell>
          <cell r="P335">
            <v>-39300.239999999998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-1371.67</v>
          </cell>
          <cell r="AG335">
            <v>-298.43</v>
          </cell>
          <cell r="AH335">
            <v>-1670.1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-4772174.8600000003</v>
          </cell>
          <cell r="AS335">
            <v>-1043870.32</v>
          </cell>
          <cell r="AT335">
            <v>-5816045.1799999997</v>
          </cell>
          <cell r="AV335">
            <v>-4772174.8600000003</v>
          </cell>
          <cell r="AW335">
            <v>-1043870.32</v>
          </cell>
          <cell r="AX335">
            <v>-5816045.1799999997</v>
          </cell>
          <cell r="AY335" t="str">
            <v/>
          </cell>
          <cell r="AZ335" t="str">
            <v/>
          </cell>
          <cell r="BA335" t="str">
            <v/>
          </cell>
        </row>
        <row r="336">
          <cell r="C336" t="str">
            <v>232010</v>
          </cell>
          <cell r="D336" t="str">
            <v>ESPP Liability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-606166.62</v>
          </cell>
          <cell r="AG336">
            <v>257630.54</v>
          </cell>
          <cell r="AH336">
            <v>-348536.08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-606166.62</v>
          </cell>
          <cell r="AS336">
            <v>257630.54</v>
          </cell>
          <cell r="AT336">
            <v>-348536.08</v>
          </cell>
          <cell r="AV336">
            <v>-606166.62</v>
          </cell>
          <cell r="AW336">
            <v>257630.54</v>
          </cell>
          <cell r="AX336">
            <v>-348536.08</v>
          </cell>
          <cell r="AY336" t="str">
            <v/>
          </cell>
          <cell r="AZ336" t="str">
            <v/>
          </cell>
          <cell r="BA336" t="str">
            <v/>
          </cell>
        </row>
        <row r="337">
          <cell r="C337" t="str">
            <v>232011</v>
          </cell>
          <cell r="D337" t="str">
            <v>Wage Garnishment Withholding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V337">
            <v>0</v>
          </cell>
          <cell r="AW337">
            <v>0</v>
          </cell>
          <cell r="AX337">
            <v>0</v>
          </cell>
          <cell r="AY337" t="str">
            <v/>
          </cell>
          <cell r="AZ337" t="str">
            <v/>
          </cell>
          <cell r="BA337" t="str">
            <v/>
          </cell>
        </row>
        <row r="338">
          <cell r="C338" t="str">
            <v>232012</v>
          </cell>
          <cell r="D338" t="str">
            <v>Concur Liability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-145949.07999999999</v>
          </cell>
          <cell r="AG338">
            <v>145949.07999999999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-145949.07999999999</v>
          </cell>
          <cell r="AS338">
            <v>145949.07999999999</v>
          </cell>
          <cell r="AT338">
            <v>0</v>
          </cell>
          <cell r="AV338">
            <v>-145949.07999999999</v>
          </cell>
          <cell r="AW338">
            <v>145949.07999999999</v>
          </cell>
          <cell r="AX338">
            <v>0</v>
          </cell>
          <cell r="AY338" t="str">
            <v/>
          </cell>
          <cell r="AZ338" t="str">
            <v/>
          </cell>
          <cell r="BA338" t="str">
            <v/>
          </cell>
        </row>
        <row r="339">
          <cell r="C339" t="str">
            <v>232013</v>
          </cell>
          <cell r="D339" t="str">
            <v>Acc Pay Other-Accrued Projects</v>
          </cell>
          <cell r="E339">
            <v>0</v>
          </cell>
          <cell r="F339">
            <v>-44311.67</v>
          </cell>
          <cell r="G339">
            <v>-44311.67</v>
          </cell>
          <cell r="H339">
            <v>-8319.3799999999992</v>
          </cell>
          <cell r="I339">
            <v>0</v>
          </cell>
          <cell r="J339">
            <v>-8319.3799999999992</v>
          </cell>
          <cell r="K339">
            <v>-1007876.5</v>
          </cell>
          <cell r="L339">
            <v>1832.75</v>
          </cell>
          <cell r="M339">
            <v>-1006043.75</v>
          </cell>
          <cell r="N339">
            <v>0</v>
          </cell>
          <cell r="O339">
            <v>-2948000.82</v>
          </cell>
          <cell r="P339">
            <v>-2948000.82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-1016195.88</v>
          </cell>
          <cell r="AS339">
            <v>-2990479.74</v>
          </cell>
          <cell r="AT339">
            <v>-4006675.62</v>
          </cell>
          <cell r="AV339">
            <v>-1016195.88</v>
          </cell>
          <cell r="AW339">
            <v>-2990479.74</v>
          </cell>
          <cell r="AX339">
            <v>-4006675.62</v>
          </cell>
          <cell r="AY339" t="str">
            <v/>
          </cell>
          <cell r="AZ339" t="str">
            <v/>
          </cell>
          <cell r="BA339" t="str">
            <v/>
          </cell>
        </row>
        <row r="340">
          <cell r="C340" t="str">
            <v>232014</v>
          </cell>
          <cell r="D340" t="str">
            <v>Accrued Flex Benefits-Arcadia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-60800.17</v>
          </cell>
          <cell r="AG340">
            <v>-15594.95</v>
          </cell>
          <cell r="AH340">
            <v>-76395.12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-60800.17</v>
          </cell>
          <cell r="AS340">
            <v>-15594.95</v>
          </cell>
          <cell r="AT340">
            <v>-76395.12</v>
          </cell>
          <cell r="AV340">
            <v>-60800.17</v>
          </cell>
          <cell r="AW340">
            <v>-15594.95</v>
          </cell>
          <cell r="AX340">
            <v>-76395.12</v>
          </cell>
          <cell r="AY340" t="str">
            <v/>
          </cell>
          <cell r="AZ340" t="str">
            <v/>
          </cell>
          <cell r="BA340" t="str">
            <v/>
          </cell>
        </row>
        <row r="341">
          <cell r="C341" t="str">
            <v>232015</v>
          </cell>
          <cell r="D341" t="str">
            <v>EE Benefits Deduction Payable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V341">
            <v>0</v>
          </cell>
          <cell r="AW341">
            <v>0</v>
          </cell>
          <cell r="AX341">
            <v>0</v>
          </cell>
          <cell r="AY341" t="str">
            <v/>
          </cell>
          <cell r="AZ341" t="str">
            <v/>
          </cell>
          <cell r="BA341" t="str">
            <v/>
          </cell>
        </row>
        <row r="342">
          <cell r="C342" t="str">
            <v>232016</v>
          </cell>
          <cell r="D342" t="str">
            <v>IBNR Liability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-398475</v>
          </cell>
          <cell r="AG342">
            <v>-34171</v>
          </cell>
          <cell r="AH342">
            <v>-432646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-398475</v>
          </cell>
          <cell r="AS342">
            <v>-34171</v>
          </cell>
          <cell r="AT342">
            <v>-432646</v>
          </cell>
          <cell r="AV342">
            <v>-398475</v>
          </cell>
          <cell r="AW342">
            <v>-34171</v>
          </cell>
          <cell r="AX342">
            <v>-432646</v>
          </cell>
          <cell r="AY342" t="str">
            <v/>
          </cell>
          <cell r="AZ342" t="str">
            <v/>
          </cell>
          <cell r="BA342" t="str">
            <v/>
          </cell>
        </row>
        <row r="343">
          <cell r="C343" t="str">
            <v>232020</v>
          </cell>
          <cell r="D343" t="str">
            <v>AP-El Plant Leased to Others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V343">
            <v>0</v>
          </cell>
          <cell r="AW343">
            <v>0</v>
          </cell>
          <cell r="AX343">
            <v>0</v>
          </cell>
          <cell r="AY343" t="str">
            <v/>
          </cell>
          <cell r="AZ343" t="str">
            <v/>
          </cell>
          <cell r="BA343" t="str">
            <v/>
          </cell>
        </row>
        <row r="344">
          <cell r="C344" t="str">
            <v>232050</v>
          </cell>
          <cell r="D344" t="str">
            <v>Accrued Interest Expense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V344">
            <v>0</v>
          </cell>
          <cell r="AW344">
            <v>0</v>
          </cell>
          <cell r="AX344">
            <v>0</v>
          </cell>
          <cell r="AY344" t="str">
            <v/>
          </cell>
          <cell r="AZ344" t="str">
            <v/>
          </cell>
          <cell r="BA344" t="str">
            <v/>
          </cell>
        </row>
        <row r="345">
          <cell r="C345" t="str">
            <v>232054</v>
          </cell>
          <cell r="D345" t="str">
            <v>Accounts Payable-Active Pay</v>
          </cell>
          <cell r="E345">
            <v>-272680.48</v>
          </cell>
          <cell r="F345">
            <v>-83282.62</v>
          </cell>
          <cell r="G345">
            <v>-355963.1</v>
          </cell>
          <cell r="H345">
            <v>-369197.5</v>
          </cell>
          <cell r="I345">
            <v>167845.44</v>
          </cell>
          <cell r="J345">
            <v>-201352.06</v>
          </cell>
          <cell r="K345">
            <v>-79661.850000000006</v>
          </cell>
          <cell r="L345">
            <v>-33624.42</v>
          </cell>
          <cell r="M345">
            <v>-113286.27</v>
          </cell>
          <cell r="N345">
            <v>-11069.42</v>
          </cell>
          <cell r="O345">
            <v>7550.83</v>
          </cell>
          <cell r="P345">
            <v>-3518.59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-429527.3</v>
          </cell>
          <cell r="AG345">
            <v>-71512.77</v>
          </cell>
          <cell r="AH345">
            <v>-501040.07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-1162136.55</v>
          </cell>
          <cell r="AS345">
            <v>-13023.54</v>
          </cell>
          <cell r="AT345">
            <v>-1175160.0900000001</v>
          </cell>
          <cell r="AV345">
            <v>-1162136.55</v>
          </cell>
          <cell r="AW345">
            <v>-13023.54</v>
          </cell>
          <cell r="AX345">
            <v>-1175160.0900000001</v>
          </cell>
          <cell r="AY345" t="str">
            <v/>
          </cell>
          <cell r="AZ345" t="str">
            <v/>
          </cell>
          <cell r="BA345" t="str">
            <v/>
          </cell>
        </row>
        <row r="346">
          <cell r="C346" t="str">
            <v>232055</v>
          </cell>
          <cell r="D346" t="str">
            <v>Accounts Payable</v>
          </cell>
          <cell r="E346">
            <v>-5906728.1600000001</v>
          </cell>
          <cell r="F346">
            <v>-3777224.5</v>
          </cell>
          <cell r="G346">
            <v>-9683952.6600000001</v>
          </cell>
          <cell r="H346">
            <v>-1117120.22</v>
          </cell>
          <cell r="I346">
            <v>-7928781.2800000003</v>
          </cell>
          <cell r="J346">
            <v>-9045901.5</v>
          </cell>
          <cell r="K346">
            <v>-8185782.0700000003</v>
          </cell>
          <cell r="L346">
            <v>-2238415.41</v>
          </cell>
          <cell r="M346">
            <v>-10424197.48</v>
          </cell>
          <cell r="N346">
            <v>-3043190.26</v>
          </cell>
          <cell r="O346">
            <v>-9404082.6899999995</v>
          </cell>
          <cell r="P346">
            <v>-12447272.949999999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-853307.53</v>
          </cell>
          <cell r="AG346">
            <v>-1612053.28</v>
          </cell>
          <cell r="AH346">
            <v>-2465360.81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-19106128.240000002</v>
          </cell>
          <cell r="AS346">
            <v>-24960557.16</v>
          </cell>
          <cell r="AT346">
            <v>-44066685.399999991</v>
          </cell>
          <cell r="AV346">
            <v>-19106128.239999998</v>
          </cell>
          <cell r="AW346">
            <v>-24960557.16</v>
          </cell>
          <cell r="AX346">
            <v>-44066685.399999999</v>
          </cell>
          <cell r="AY346" t="str">
            <v/>
          </cell>
          <cell r="AZ346" t="str">
            <v/>
          </cell>
          <cell r="BA346" t="str">
            <v/>
          </cell>
        </row>
        <row r="347">
          <cell r="C347" t="str">
            <v>232056</v>
          </cell>
          <cell r="D347" t="str">
            <v>Contra AP - deferred DTE 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V347">
            <v>0</v>
          </cell>
          <cell r="AW347">
            <v>0</v>
          </cell>
          <cell r="AX347">
            <v>0</v>
          </cell>
          <cell r="AY347" t="str">
            <v/>
          </cell>
          <cell r="AZ347" t="str">
            <v/>
          </cell>
          <cell r="BA347" t="str">
            <v/>
          </cell>
        </row>
        <row r="348">
          <cell r="C348" t="str">
            <v>232057</v>
          </cell>
          <cell r="D348" t="str">
            <v>Accounts Payable-P/R &amp; Employe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V348">
            <v>0</v>
          </cell>
          <cell r="AW348">
            <v>0</v>
          </cell>
          <cell r="AX348">
            <v>0</v>
          </cell>
          <cell r="AY348" t="str">
            <v/>
          </cell>
          <cell r="AZ348" t="str">
            <v/>
          </cell>
          <cell r="BA348" t="str">
            <v/>
          </cell>
        </row>
        <row r="349">
          <cell r="C349" t="str">
            <v>232058</v>
          </cell>
          <cell r="D349" t="str">
            <v>Accounts Payable - MPPA</v>
          </cell>
          <cell r="E349">
            <v>-258676.84</v>
          </cell>
          <cell r="F349">
            <v>-19747.009999999998</v>
          </cell>
          <cell r="G349">
            <v>-278423.84999999998</v>
          </cell>
          <cell r="H349">
            <v>-333964.96000000002</v>
          </cell>
          <cell r="I349">
            <v>-4810.33</v>
          </cell>
          <cell r="J349">
            <v>-338775.29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-592641.80000000005</v>
          </cell>
          <cell r="AS349">
            <v>-24557.34</v>
          </cell>
          <cell r="AT349">
            <v>-617199.14</v>
          </cell>
          <cell r="AV349">
            <v>-592641.80000000005</v>
          </cell>
          <cell r="AW349">
            <v>-24557.34</v>
          </cell>
          <cell r="AX349">
            <v>-617199.14</v>
          </cell>
          <cell r="AY349" t="str">
            <v/>
          </cell>
          <cell r="AZ349" t="str">
            <v/>
          </cell>
          <cell r="BA349" t="str">
            <v/>
          </cell>
        </row>
        <row r="350">
          <cell r="C350" t="str">
            <v>232059</v>
          </cell>
          <cell r="D350" t="str">
            <v>Accts Payable-Payroll wire/ACH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-292436.81</v>
          </cell>
          <cell r="AH350">
            <v>-292436.81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-292436.81</v>
          </cell>
          <cell r="AT350">
            <v>-292436.81</v>
          </cell>
          <cell r="AV350">
            <v>0</v>
          </cell>
          <cell r="AW350">
            <v>-292436.81</v>
          </cell>
          <cell r="AX350">
            <v>-292436.81</v>
          </cell>
          <cell r="AY350" t="str">
            <v/>
          </cell>
          <cell r="AZ350" t="str">
            <v/>
          </cell>
          <cell r="BA350" t="str">
            <v/>
          </cell>
        </row>
        <row r="351">
          <cell r="C351" t="str">
            <v>232060</v>
          </cell>
          <cell r="D351" t="str">
            <v>Inventory Recd Accrued Liab</v>
          </cell>
          <cell r="E351">
            <v>-553483.18999999994</v>
          </cell>
          <cell r="F351">
            <v>-709848.81</v>
          </cell>
          <cell r="G351">
            <v>-1263332</v>
          </cell>
          <cell r="H351">
            <v>-110129.09</v>
          </cell>
          <cell r="I351">
            <v>145528.82</v>
          </cell>
          <cell r="J351">
            <v>35399.730000000003</v>
          </cell>
          <cell r="K351">
            <v>-343562.23</v>
          </cell>
          <cell r="L351">
            <v>-133116.81</v>
          </cell>
          <cell r="M351">
            <v>-476679.04</v>
          </cell>
          <cell r="N351">
            <v>-2981.79</v>
          </cell>
          <cell r="O351">
            <v>-21475.71</v>
          </cell>
          <cell r="P351">
            <v>-24457.5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-1010156.3</v>
          </cell>
          <cell r="AS351">
            <v>-718912.51</v>
          </cell>
          <cell r="AT351">
            <v>-1729068.81</v>
          </cell>
          <cell r="AV351">
            <v>-1010156.3</v>
          </cell>
          <cell r="AW351">
            <v>-718912.51</v>
          </cell>
          <cell r="AX351">
            <v>-1729068.81</v>
          </cell>
          <cell r="AY351" t="str">
            <v/>
          </cell>
          <cell r="AZ351" t="str">
            <v/>
          </cell>
          <cell r="BA351" t="str">
            <v/>
          </cell>
        </row>
        <row r="352">
          <cell r="C352" t="str">
            <v>232061</v>
          </cell>
          <cell r="D352" t="str">
            <v>Accrued itm recd not invoiced</v>
          </cell>
          <cell r="E352">
            <v>-449589.06</v>
          </cell>
          <cell r="F352">
            <v>-121295.35</v>
          </cell>
          <cell r="G352">
            <v>-570884.41</v>
          </cell>
          <cell r="H352">
            <v>-3541314.56</v>
          </cell>
          <cell r="I352">
            <v>3084384.06</v>
          </cell>
          <cell r="J352">
            <v>-456930.5</v>
          </cell>
          <cell r="K352">
            <v>-1145683.82</v>
          </cell>
          <cell r="L352">
            <v>-3452111.48</v>
          </cell>
          <cell r="M352">
            <v>-4597795.3</v>
          </cell>
          <cell r="N352">
            <v>-174175</v>
          </cell>
          <cell r="O352">
            <v>-264292</v>
          </cell>
          <cell r="P352">
            <v>-438467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-5310762.4400000004</v>
          </cell>
          <cell r="AS352">
            <v>-753314.77</v>
          </cell>
          <cell r="AT352">
            <v>-6064077.21</v>
          </cell>
          <cell r="AV352">
            <v>-5310762.4400000004</v>
          </cell>
          <cell r="AW352">
            <v>-753314.77</v>
          </cell>
          <cell r="AX352">
            <v>-6064077.21</v>
          </cell>
          <cell r="AY352" t="str">
            <v/>
          </cell>
          <cell r="AZ352" t="str">
            <v/>
          </cell>
          <cell r="BA352" t="str">
            <v/>
          </cell>
        </row>
        <row r="353">
          <cell r="C353" t="str">
            <v>232062</v>
          </cell>
          <cell r="D353" t="str">
            <v>METC Payable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V353">
            <v>0</v>
          </cell>
          <cell r="AW353">
            <v>0</v>
          </cell>
          <cell r="AX353">
            <v>0</v>
          </cell>
          <cell r="AY353" t="str">
            <v/>
          </cell>
          <cell r="AZ353" t="str">
            <v/>
          </cell>
          <cell r="BA353" t="str">
            <v/>
          </cell>
        </row>
        <row r="354">
          <cell r="C354" t="str">
            <v>232063</v>
          </cell>
          <cell r="D354" t="str">
            <v>Accounts Payable-Wolverine</v>
          </cell>
          <cell r="E354">
            <v>0</v>
          </cell>
          <cell r="F354">
            <v>0</v>
          </cell>
          <cell r="G354">
            <v>0</v>
          </cell>
          <cell r="H354">
            <v>-1686661.06</v>
          </cell>
          <cell r="I354">
            <v>-2714.54</v>
          </cell>
          <cell r="J354">
            <v>-1689375.6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-1686661.06</v>
          </cell>
          <cell r="AS354">
            <v>-2714.54</v>
          </cell>
          <cell r="AT354">
            <v>-1689375.6</v>
          </cell>
          <cell r="AV354">
            <v>-1686661.06</v>
          </cell>
          <cell r="AW354">
            <v>-2714.54</v>
          </cell>
          <cell r="AX354">
            <v>-1689375.6</v>
          </cell>
          <cell r="AY354" t="str">
            <v/>
          </cell>
          <cell r="AZ354" t="str">
            <v/>
          </cell>
          <cell r="BA354" t="str">
            <v/>
          </cell>
        </row>
        <row r="355">
          <cell r="C355" t="str">
            <v>232065</v>
          </cell>
          <cell r="D355" t="str">
            <v>AP Escheated Payments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V355">
            <v>0</v>
          </cell>
          <cell r="AW355">
            <v>0</v>
          </cell>
          <cell r="AX355">
            <v>0</v>
          </cell>
          <cell r="AY355" t="str">
            <v/>
          </cell>
          <cell r="AZ355" t="str">
            <v/>
          </cell>
          <cell r="BA355" t="str">
            <v/>
          </cell>
        </row>
        <row r="356">
          <cell r="C356" t="str">
            <v>232066</v>
          </cell>
          <cell r="D356" t="str">
            <v>Accounts Payable-GRE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V356">
            <v>0</v>
          </cell>
          <cell r="AW356">
            <v>0</v>
          </cell>
          <cell r="AX356">
            <v>0</v>
          </cell>
          <cell r="AY356" t="str">
            <v/>
          </cell>
          <cell r="AZ356" t="str">
            <v/>
          </cell>
          <cell r="BA356" t="str">
            <v/>
          </cell>
        </row>
        <row r="357">
          <cell r="C357" t="str">
            <v>232067</v>
          </cell>
          <cell r="D357" t="str">
            <v>Accounts Payable-SMMPA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-241069.27</v>
          </cell>
          <cell r="L357">
            <v>-19790.96</v>
          </cell>
          <cell r="M357">
            <v>-260860.23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-241069.27</v>
          </cell>
          <cell r="AS357">
            <v>-19790.96</v>
          </cell>
          <cell r="AT357">
            <v>-260860.23</v>
          </cell>
          <cell r="AV357">
            <v>-241069.27</v>
          </cell>
          <cell r="AW357">
            <v>-19790.96</v>
          </cell>
          <cell r="AX357">
            <v>-260860.23</v>
          </cell>
          <cell r="AY357" t="str">
            <v/>
          </cell>
          <cell r="AZ357" t="str">
            <v/>
          </cell>
          <cell r="BA357" t="str">
            <v/>
          </cell>
        </row>
        <row r="358">
          <cell r="C358" t="str">
            <v>232068</v>
          </cell>
          <cell r="D358" t="str">
            <v>Accounts Payable-CMMPA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-7382.17</v>
          </cell>
          <cell r="L358">
            <v>-365.09</v>
          </cell>
          <cell r="M358">
            <v>-7747.26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-7382.17</v>
          </cell>
          <cell r="AS358">
            <v>-365.09</v>
          </cell>
          <cell r="AT358">
            <v>-7747.26</v>
          </cell>
          <cell r="AV358">
            <v>-7382.17</v>
          </cell>
          <cell r="AW358">
            <v>-365.09</v>
          </cell>
          <cell r="AX358">
            <v>-7747.26</v>
          </cell>
          <cell r="AY358" t="str">
            <v/>
          </cell>
          <cell r="AZ358" t="str">
            <v/>
          </cell>
          <cell r="BA358" t="str">
            <v/>
          </cell>
        </row>
        <row r="359">
          <cell r="C359" t="str">
            <v>232069</v>
          </cell>
          <cell r="D359" t="str">
            <v>Dividends Payable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V359">
            <v>0</v>
          </cell>
          <cell r="AW359">
            <v>0</v>
          </cell>
          <cell r="AX359">
            <v>0</v>
          </cell>
          <cell r="AY359" t="str">
            <v/>
          </cell>
          <cell r="AZ359" t="str">
            <v/>
          </cell>
          <cell r="BA359" t="str">
            <v/>
          </cell>
        </row>
        <row r="360">
          <cell r="C360" t="str">
            <v>233001</v>
          </cell>
          <cell r="D360" t="str">
            <v>S-T Notes Payable Assoc Co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V360">
            <v>0</v>
          </cell>
          <cell r="AW360">
            <v>0</v>
          </cell>
          <cell r="AX360">
            <v>0</v>
          </cell>
          <cell r="AY360" t="str">
            <v/>
          </cell>
          <cell r="AZ360" t="str">
            <v/>
          </cell>
          <cell r="BA360" t="str">
            <v/>
          </cell>
        </row>
        <row r="361">
          <cell r="C361" t="str">
            <v>234001</v>
          </cell>
          <cell r="D361" t="str">
            <v>AP Assoc Company</v>
          </cell>
          <cell r="E361">
            <v>-12398309.34</v>
          </cell>
          <cell r="F361">
            <v>7502933.7300000004</v>
          </cell>
          <cell r="G361">
            <v>-4895375.6100000003</v>
          </cell>
          <cell r="H361">
            <v>-11431148.9</v>
          </cell>
          <cell r="I361">
            <v>6210273.0899999999</v>
          </cell>
          <cell r="J361">
            <v>-5220875.8099999996</v>
          </cell>
          <cell r="K361">
            <v>-11818242.73</v>
          </cell>
          <cell r="L361">
            <v>5491986.4500000002</v>
          </cell>
          <cell r="M361">
            <v>-6326256.2800000003</v>
          </cell>
          <cell r="N361">
            <v>-3681748.36</v>
          </cell>
          <cell r="O361">
            <v>2447845.81</v>
          </cell>
          <cell r="P361">
            <v>-1233902.55</v>
          </cell>
          <cell r="Q361">
            <v>-66.88</v>
          </cell>
          <cell r="R361">
            <v>-28.63</v>
          </cell>
          <cell r="S361">
            <v>-95.51</v>
          </cell>
          <cell r="T361">
            <v>-6909.37</v>
          </cell>
          <cell r="U361">
            <v>-2328.54</v>
          </cell>
          <cell r="V361">
            <v>-9237.91</v>
          </cell>
          <cell r="W361">
            <v>0</v>
          </cell>
          <cell r="X361">
            <v>0</v>
          </cell>
          <cell r="Y361">
            <v>0</v>
          </cell>
          <cell r="Z361">
            <v>-372943.79</v>
          </cell>
          <cell r="AA361">
            <v>-154036.66</v>
          </cell>
          <cell r="AB361">
            <v>-526980.44999999995</v>
          </cell>
          <cell r="AC361">
            <v>0</v>
          </cell>
          <cell r="AD361">
            <v>0</v>
          </cell>
          <cell r="AE361">
            <v>0</v>
          </cell>
          <cell r="AF361">
            <v>-426746.34</v>
          </cell>
          <cell r="AG361">
            <v>426746.34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40136115.710000001</v>
          </cell>
          <cell r="AP361">
            <v>-21923391.59</v>
          </cell>
          <cell r="AQ361">
            <v>18212724.120000001</v>
          </cell>
          <cell r="AR361">
            <v>6.9849193096160889E-9</v>
          </cell>
          <cell r="AS361">
            <v>1.3969838619232178E-9</v>
          </cell>
          <cell r="AT361">
            <v>1.862645149230957E-9</v>
          </cell>
          <cell r="AV361">
            <v>0</v>
          </cell>
          <cell r="AW361">
            <v>0</v>
          </cell>
          <cell r="AX361">
            <v>0</v>
          </cell>
          <cell r="AY361" t="str">
            <v/>
          </cell>
          <cell r="AZ361" t="str">
            <v/>
          </cell>
          <cell r="BA361" t="str">
            <v/>
          </cell>
        </row>
        <row r="362">
          <cell r="C362" t="str">
            <v>234002</v>
          </cell>
          <cell r="D362" t="str">
            <v>Interest Payable Assoc Co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V362">
            <v>0</v>
          </cell>
          <cell r="AW362">
            <v>0</v>
          </cell>
          <cell r="AX362">
            <v>0</v>
          </cell>
          <cell r="AY362" t="str">
            <v/>
          </cell>
          <cell r="AZ362" t="str">
            <v/>
          </cell>
          <cell r="BA362" t="str">
            <v/>
          </cell>
        </row>
        <row r="363">
          <cell r="C363" t="str">
            <v>234003</v>
          </cell>
          <cell r="D363" t="str">
            <v>Inter-unit Inv Trans Payable</v>
          </cell>
          <cell r="E363">
            <v>-45670.01</v>
          </cell>
          <cell r="F363">
            <v>9309.7900000000009</v>
          </cell>
          <cell r="G363">
            <v>-36360.22</v>
          </cell>
          <cell r="H363">
            <v>-263062.44</v>
          </cell>
          <cell r="I363">
            <v>153747.14000000001</v>
          </cell>
          <cell r="J363">
            <v>-109315.3</v>
          </cell>
          <cell r="K363">
            <v>-59461.21</v>
          </cell>
          <cell r="L363">
            <v>-273425.99</v>
          </cell>
          <cell r="M363">
            <v>-332887.2</v>
          </cell>
          <cell r="N363">
            <v>-8862.82</v>
          </cell>
          <cell r="O363">
            <v>8280.69</v>
          </cell>
          <cell r="P363">
            <v>-582.13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377056.48</v>
          </cell>
          <cell r="AP363">
            <v>102088.37</v>
          </cell>
          <cell r="AQ363">
            <v>479144.85</v>
          </cell>
          <cell r="AR363">
            <v>-5.8207660913467407E-11</v>
          </cell>
          <cell r="AS363">
            <v>2.9103830456733704E-11</v>
          </cell>
          <cell r="AT363">
            <v>5.8207660913467407E-11</v>
          </cell>
          <cell r="AV363">
            <v>0</v>
          </cell>
          <cell r="AW363">
            <v>0</v>
          </cell>
          <cell r="AX363">
            <v>0</v>
          </cell>
          <cell r="AY363" t="str">
            <v/>
          </cell>
          <cell r="AZ363" t="str">
            <v/>
          </cell>
          <cell r="BA363" t="str">
            <v/>
          </cell>
        </row>
        <row r="364">
          <cell r="C364" t="str">
            <v>234004</v>
          </cell>
          <cell r="D364" t="str">
            <v>AP Accrual-Assoc Co</v>
          </cell>
          <cell r="E364">
            <v>-4238.6099999999997</v>
          </cell>
          <cell r="F364">
            <v>2210.69</v>
          </cell>
          <cell r="G364">
            <v>-2027.92</v>
          </cell>
          <cell r="H364">
            <v>-116248.42</v>
          </cell>
          <cell r="I364">
            <v>-35049.07</v>
          </cell>
          <cell r="J364">
            <v>-151297.49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120487.03</v>
          </cell>
          <cell r="AP364">
            <v>32838.379999999997</v>
          </cell>
          <cell r="AQ364">
            <v>153325.41</v>
          </cell>
          <cell r="AR364">
            <v>0</v>
          </cell>
          <cell r="AS364">
            <v>0</v>
          </cell>
          <cell r="AT364">
            <v>0</v>
          </cell>
          <cell r="AV364">
            <v>0</v>
          </cell>
          <cell r="AW364">
            <v>0</v>
          </cell>
          <cell r="AX364">
            <v>0</v>
          </cell>
          <cell r="AY364" t="str">
            <v/>
          </cell>
          <cell r="AZ364" t="str">
            <v/>
          </cell>
          <cell r="BA364" t="str">
            <v/>
          </cell>
        </row>
        <row r="365">
          <cell r="C365" t="str">
            <v>234005</v>
          </cell>
          <cell r="D365" t="str">
            <v>Billed Expenses - Assoc. Co</v>
          </cell>
          <cell r="E365">
            <v>-1418.72</v>
          </cell>
          <cell r="F365">
            <v>-2435.42</v>
          </cell>
          <cell r="G365">
            <v>-3854.14</v>
          </cell>
          <cell r="H365">
            <v>15750.94</v>
          </cell>
          <cell r="I365">
            <v>-110580.71</v>
          </cell>
          <cell r="J365">
            <v>-94829.77</v>
          </cell>
          <cell r="K365">
            <v>0</v>
          </cell>
          <cell r="L365">
            <v>0</v>
          </cell>
          <cell r="M365">
            <v>0</v>
          </cell>
          <cell r="N365">
            <v>-29963.02</v>
          </cell>
          <cell r="O365">
            <v>0</v>
          </cell>
          <cell r="P365">
            <v>-29963.02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-70031.02</v>
          </cell>
          <cell r="AG365">
            <v>0</v>
          </cell>
          <cell r="AH365">
            <v>-70031.02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85661.82</v>
          </cell>
          <cell r="AP365">
            <v>113016.13</v>
          </cell>
          <cell r="AQ365">
            <v>198677.95</v>
          </cell>
          <cell r="AR365">
            <v>0</v>
          </cell>
          <cell r="AS365">
            <v>0</v>
          </cell>
          <cell r="AT365">
            <v>0</v>
          </cell>
          <cell r="AV365">
            <v>0</v>
          </cell>
          <cell r="AW365">
            <v>0</v>
          </cell>
          <cell r="AX365">
            <v>0</v>
          </cell>
          <cell r="AY365" t="str">
            <v/>
          </cell>
          <cell r="AZ365" t="str">
            <v/>
          </cell>
          <cell r="BA365" t="str">
            <v/>
          </cell>
        </row>
        <row r="366">
          <cell r="C366" t="str">
            <v>235001</v>
          </cell>
          <cell r="D366" t="str">
            <v>Customer Deposits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V366">
            <v>0</v>
          </cell>
          <cell r="AW366">
            <v>0</v>
          </cell>
          <cell r="AX366">
            <v>0</v>
          </cell>
          <cell r="AY366" t="str">
            <v/>
          </cell>
          <cell r="AZ366" t="str">
            <v/>
          </cell>
          <cell r="BA366" t="str">
            <v/>
          </cell>
        </row>
        <row r="367">
          <cell r="C367" t="str">
            <v>236001</v>
          </cell>
          <cell r="D367" t="str">
            <v>Property Taxes Paid</v>
          </cell>
          <cell r="E367">
            <v>76286657.629999995</v>
          </cell>
          <cell r="F367">
            <v>0</v>
          </cell>
          <cell r="G367">
            <v>76286657.629999995</v>
          </cell>
          <cell r="H367">
            <v>37844154.340000004</v>
          </cell>
          <cell r="I367">
            <v>0</v>
          </cell>
          <cell r="J367">
            <v>37844154.340000004</v>
          </cell>
          <cell r="K367">
            <v>15000087.67</v>
          </cell>
          <cell r="L367">
            <v>0</v>
          </cell>
          <cell r="M367">
            <v>15000087.67</v>
          </cell>
          <cell r="N367">
            <v>343865.5</v>
          </cell>
          <cell r="O367">
            <v>363946.64</v>
          </cell>
          <cell r="P367">
            <v>707812.14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129474765.14</v>
          </cell>
          <cell r="AS367">
            <v>363946.64</v>
          </cell>
          <cell r="AT367">
            <v>129838711.78</v>
          </cell>
          <cell r="AV367">
            <v>129474765.14</v>
          </cell>
          <cell r="AW367">
            <v>363946.64</v>
          </cell>
          <cell r="AX367">
            <v>129838711.78</v>
          </cell>
          <cell r="AY367" t="str">
            <v/>
          </cell>
          <cell r="AZ367" t="str">
            <v/>
          </cell>
          <cell r="BA367" t="str">
            <v/>
          </cell>
        </row>
        <row r="368">
          <cell r="C368" t="str">
            <v>236002</v>
          </cell>
          <cell r="D368" t="str">
            <v>2010 Property Tax Accrued</v>
          </cell>
          <cell r="E368">
            <v>-27648442</v>
          </cell>
          <cell r="F368">
            <v>0</v>
          </cell>
          <cell r="G368">
            <v>-27648442</v>
          </cell>
          <cell r="H368">
            <v>-12886497</v>
          </cell>
          <cell r="I368">
            <v>0</v>
          </cell>
          <cell r="J368">
            <v>-12886497</v>
          </cell>
          <cell r="K368">
            <v>-6668960</v>
          </cell>
          <cell r="L368">
            <v>0</v>
          </cell>
          <cell r="M368">
            <v>-6668960</v>
          </cell>
          <cell r="N368">
            <v>-187205.36</v>
          </cell>
          <cell r="O368">
            <v>0</v>
          </cell>
          <cell r="P368">
            <v>-187205.36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-47391104.359999999</v>
          </cell>
          <cell r="AS368">
            <v>0</v>
          </cell>
          <cell r="AT368">
            <v>-47391104.359999999</v>
          </cell>
          <cell r="AV368">
            <v>-47391104.359999999</v>
          </cell>
          <cell r="AW368">
            <v>0</v>
          </cell>
          <cell r="AX368">
            <v>-47391104.359999999</v>
          </cell>
          <cell r="AY368" t="str">
            <v/>
          </cell>
          <cell r="AZ368" t="str">
            <v/>
          </cell>
          <cell r="BA368" t="str">
            <v/>
          </cell>
        </row>
        <row r="369">
          <cell r="C369" t="str">
            <v>236003</v>
          </cell>
          <cell r="D369" t="str">
            <v>2012 Property Tax Accrued</v>
          </cell>
          <cell r="E369">
            <v>-29422859</v>
          </cell>
          <cell r="F369">
            <v>-426601</v>
          </cell>
          <cell r="G369">
            <v>-29849460</v>
          </cell>
          <cell r="H369">
            <v>-17924452</v>
          </cell>
          <cell r="I369">
            <v>215137</v>
          </cell>
          <cell r="J369">
            <v>-17709315</v>
          </cell>
          <cell r="K369">
            <v>-8755102</v>
          </cell>
          <cell r="L369">
            <v>18599</v>
          </cell>
          <cell r="M369">
            <v>-8736503</v>
          </cell>
          <cell r="N369">
            <v>-714557</v>
          </cell>
          <cell r="O369">
            <v>32221</v>
          </cell>
          <cell r="P369">
            <v>-682336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-56816970</v>
          </cell>
          <cell r="AS369">
            <v>-160644</v>
          </cell>
          <cell r="AT369">
            <v>-56977614</v>
          </cell>
          <cell r="AV369">
            <v>-56816970</v>
          </cell>
          <cell r="AW369">
            <v>-160644</v>
          </cell>
          <cell r="AX369">
            <v>-56977614</v>
          </cell>
          <cell r="AY369" t="str">
            <v/>
          </cell>
          <cell r="AZ369" t="str">
            <v/>
          </cell>
          <cell r="BA369" t="str">
            <v/>
          </cell>
        </row>
        <row r="370">
          <cell r="C370" t="str">
            <v>236004</v>
          </cell>
          <cell r="D370" t="str">
            <v>Tax Acc FIT for 2003</v>
          </cell>
          <cell r="E370">
            <v>-2919371.52</v>
          </cell>
          <cell r="F370">
            <v>2919371.52</v>
          </cell>
          <cell r="G370">
            <v>0</v>
          </cell>
          <cell r="H370">
            <v>-2056598.33</v>
          </cell>
          <cell r="I370">
            <v>2056598.33</v>
          </cell>
          <cell r="J370">
            <v>0</v>
          </cell>
          <cell r="K370">
            <v>-2529806.15</v>
          </cell>
          <cell r="L370">
            <v>2529806.15</v>
          </cell>
          <cell r="M370">
            <v>0</v>
          </cell>
          <cell r="N370">
            <v>-707823.53</v>
          </cell>
          <cell r="O370">
            <v>707823.53</v>
          </cell>
          <cell r="P370">
            <v>0</v>
          </cell>
          <cell r="Q370">
            <v>1927124.48</v>
          </cell>
          <cell r="R370">
            <v>-1927124.48</v>
          </cell>
          <cell r="S370">
            <v>0</v>
          </cell>
          <cell r="T370">
            <v>1872020.55</v>
          </cell>
          <cell r="U370">
            <v>-1872020.55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6774723.1500000004</v>
          </cell>
          <cell r="AA370">
            <v>-6774723.1500000004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-18647279.449999999</v>
          </cell>
          <cell r="AG370">
            <v>18647279.449999999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-16287010.799999997</v>
          </cell>
          <cell r="AS370">
            <v>16287010.799999997</v>
          </cell>
          <cell r="AT370">
            <v>0</v>
          </cell>
          <cell r="AV370">
            <v>-16287010.800000001</v>
          </cell>
          <cell r="AW370">
            <v>16287010.800000001</v>
          </cell>
          <cell r="AX370">
            <v>0</v>
          </cell>
          <cell r="AY370" t="str">
            <v/>
          </cell>
          <cell r="AZ370" t="str">
            <v/>
          </cell>
          <cell r="BA370" t="str">
            <v/>
          </cell>
        </row>
        <row r="371">
          <cell r="C371" t="str">
            <v>236005</v>
          </cell>
          <cell r="D371" t="str">
            <v>TaxAcc - FIT Paid for 2003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V371">
            <v>0</v>
          </cell>
          <cell r="AW371">
            <v>0</v>
          </cell>
          <cell r="AX371">
            <v>0</v>
          </cell>
          <cell r="AY371" t="str">
            <v/>
          </cell>
          <cell r="AZ371" t="str">
            <v/>
          </cell>
          <cell r="BA371" t="str">
            <v/>
          </cell>
        </row>
        <row r="372">
          <cell r="C372" t="str">
            <v>236006</v>
          </cell>
          <cell r="D372" t="str">
            <v>TaxAcc-SBT 2003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V372">
            <v>0</v>
          </cell>
          <cell r="AW372">
            <v>0</v>
          </cell>
          <cell r="AX372">
            <v>0</v>
          </cell>
          <cell r="AY372" t="str">
            <v/>
          </cell>
          <cell r="AZ372" t="str">
            <v/>
          </cell>
          <cell r="BA372" t="str">
            <v/>
          </cell>
        </row>
        <row r="373">
          <cell r="C373" t="str">
            <v>236007</v>
          </cell>
          <cell r="D373" t="str">
            <v>Tax Acc-City</v>
          </cell>
          <cell r="E373">
            <v>-8204.44</v>
          </cell>
          <cell r="F373">
            <v>-16008</v>
          </cell>
          <cell r="G373">
            <v>-24212.44</v>
          </cell>
          <cell r="H373">
            <v>269.14</v>
          </cell>
          <cell r="I373">
            <v>-16096</v>
          </cell>
          <cell r="J373">
            <v>-15826.86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146225.34</v>
          </cell>
          <cell r="AG373">
            <v>78225</v>
          </cell>
          <cell r="AH373">
            <v>224450.34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138290.04</v>
          </cell>
          <cell r="AS373">
            <v>46121</v>
          </cell>
          <cell r="AT373">
            <v>184411.04</v>
          </cell>
          <cell r="AV373">
            <v>138290.04</v>
          </cell>
          <cell r="AW373">
            <v>46121</v>
          </cell>
          <cell r="AX373">
            <v>184411.04</v>
          </cell>
          <cell r="AY373" t="str">
            <v/>
          </cell>
          <cell r="AZ373" t="str">
            <v/>
          </cell>
          <cell r="BA373" t="str">
            <v/>
          </cell>
        </row>
        <row r="374">
          <cell r="C374" t="str">
            <v>236008</v>
          </cell>
          <cell r="D374" t="str">
            <v>AMT pmts(NOL Carryforwards)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1501946.9</v>
          </cell>
          <cell r="AG374">
            <v>-1501946.9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1501946.9</v>
          </cell>
          <cell r="AS374">
            <v>-1501946.9</v>
          </cell>
          <cell r="AT374">
            <v>0</v>
          </cell>
          <cell r="AV374">
            <v>1501946.9</v>
          </cell>
          <cell r="AW374">
            <v>-1501946.9</v>
          </cell>
          <cell r="AX374">
            <v>0</v>
          </cell>
          <cell r="AY374" t="str">
            <v/>
          </cell>
          <cell r="AZ374" t="str">
            <v/>
          </cell>
          <cell r="BA374" t="str">
            <v/>
          </cell>
        </row>
        <row r="375">
          <cell r="C375" t="str">
            <v>236009</v>
          </cell>
          <cell r="D375" t="str">
            <v>Use Tax Accrual-MI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V375">
            <v>0</v>
          </cell>
          <cell r="AW375">
            <v>0</v>
          </cell>
          <cell r="AX375">
            <v>0</v>
          </cell>
          <cell r="AY375" t="str">
            <v/>
          </cell>
          <cell r="AZ375" t="str">
            <v/>
          </cell>
          <cell r="BA375" t="str">
            <v/>
          </cell>
        </row>
        <row r="376">
          <cell r="C376" t="str">
            <v>236010</v>
          </cell>
          <cell r="D376" t="str">
            <v>2010 Property Tax Deferred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V376">
            <v>0</v>
          </cell>
          <cell r="AW376">
            <v>0</v>
          </cell>
          <cell r="AX376">
            <v>0</v>
          </cell>
          <cell r="AY376" t="str">
            <v/>
          </cell>
          <cell r="AZ376" t="str">
            <v/>
          </cell>
          <cell r="BA376" t="str">
            <v/>
          </cell>
        </row>
        <row r="377">
          <cell r="C377" t="str">
            <v>236011</v>
          </cell>
          <cell r="D377" t="str">
            <v>2012 Property Tax Deferred</v>
          </cell>
          <cell r="E377">
            <v>2451905</v>
          </cell>
          <cell r="F377">
            <v>-2451905</v>
          </cell>
          <cell r="G377">
            <v>0</v>
          </cell>
          <cell r="H377">
            <v>1493704</v>
          </cell>
          <cell r="I377">
            <v>-1493704</v>
          </cell>
          <cell r="J377">
            <v>0</v>
          </cell>
          <cell r="K377">
            <v>729592</v>
          </cell>
          <cell r="L377">
            <v>-729592</v>
          </cell>
          <cell r="M377">
            <v>0</v>
          </cell>
          <cell r="N377">
            <v>59546</v>
          </cell>
          <cell r="O377">
            <v>-59546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4734747</v>
          </cell>
          <cell r="AS377">
            <v>-4734747</v>
          </cell>
          <cell r="AT377">
            <v>0</v>
          </cell>
          <cell r="AV377">
            <v>4734747</v>
          </cell>
          <cell r="AW377">
            <v>-4734747</v>
          </cell>
          <cell r="AX377">
            <v>0</v>
          </cell>
          <cell r="AY377" t="str">
            <v/>
          </cell>
          <cell r="AZ377" t="str">
            <v/>
          </cell>
          <cell r="BA377" t="str">
            <v/>
          </cell>
        </row>
        <row r="378">
          <cell r="C378" t="str">
            <v>236012</v>
          </cell>
          <cell r="D378" t="str">
            <v>Use Tax Accrual</v>
          </cell>
          <cell r="E378">
            <v>-59147.81</v>
          </cell>
          <cell r="F378">
            <v>1741.51</v>
          </cell>
          <cell r="G378">
            <v>-57406.3</v>
          </cell>
          <cell r="H378">
            <v>-33843.19</v>
          </cell>
          <cell r="I378">
            <v>-14221.31</v>
          </cell>
          <cell r="J378">
            <v>-48064.5</v>
          </cell>
          <cell r="K378">
            <v>-180106.03</v>
          </cell>
          <cell r="L378">
            <v>-126084.17</v>
          </cell>
          <cell r="M378">
            <v>-306190.2</v>
          </cell>
          <cell r="N378">
            <v>-92601.600000000006</v>
          </cell>
          <cell r="O378">
            <v>-140628.72</v>
          </cell>
          <cell r="P378">
            <v>-233230.32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-49122.11</v>
          </cell>
          <cell r="AG378">
            <v>40613.949999999997</v>
          </cell>
          <cell r="AH378">
            <v>-8508.16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-414820.74</v>
          </cell>
          <cell r="AS378">
            <v>-238578.74</v>
          </cell>
          <cell r="AT378">
            <v>-653399.48</v>
          </cell>
          <cell r="AV378">
            <v>-414820.74</v>
          </cell>
          <cell r="AW378">
            <v>-238578.74</v>
          </cell>
          <cell r="AX378">
            <v>-653399.48</v>
          </cell>
          <cell r="AY378" t="str">
            <v/>
          </cell>
          <cell r="AZ378" t="str">
            <v/>
          </cell>
          <cell r="BA378" t="str">
            <v/>
          </cell>
        </row>
        <row r="379">
          <cell r="C379" t="str">
            <v>236013</v>
          </cell>
          <cell r="D379" t="str">
            <v>2011 Property Tax Accrued</v>
          </cell>
          <cell r="E379">
            <v>-28886199</v>
          </cell>
          <cell r="F379">
            <v>0</v>
          </cell>
          <cell r="G379">
            <v>-28886199</v>
          </cell>
          <cell r="H379">
            <v>-15809801</v>
          </cell>
          <cell r="I379">
            <v>0</v>
          </cell>
          <cell r="J379">
            <v>-15809801</v>
          </cell>
          <cell r="K379">
            <v>-8247591</v>
          </cell>
          <cell r="L379">
            <v>0</v>
          </cell>
          <cell r="M379">
            <v>-8247591</v>
          </cell>
          <cell r="N379">
            <v>-156091</v>
          </cell>
          <cell r="O379">
            <v>0</v>
          </cell>
          <cell r="P379">
            <v>-156091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-53099682</v>
          </cell>
          <cell r="AS379">
            <v>0</v>
          </cell>
          <cell r="AT379">
            <v>-53099682</v>
          </cell>
          <cell r="AV379">
            <v>-53099682</v>
          </cell>
          <cell r="AW379">
            <v>0</v>
          </cell>
          <cell r="AX379">
            <v>-53099682</v>
          </cell>
          <cell r="AY379" t="str">
            <v/>
          </cell>
          <cell r="AZ379" t="str">
            <v/>
          </cell>
          <cell r="BA379" t="str">
            <v/>
          </cell>
        </row>
        <row r="380">
          <cell r="C380" t="str">
            <v>236014</v>
          </cell>
          <cell r="D380" t="str">
            <v>2011 Property Tax Deferred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V380">
            <v>0</v>
          </cell>
          <cell r="AW380">
            <v>0</v>
          </cell>
          <cell r="AX380">
            <v>0</v>
          </cell>
          <cell r="AY380" t="str">
            <v/>
          </cell>
          <cell r="AZ380" t="str">
            <v/>
          </cell>
          <cell r="BA380" t="str">
            <v/>
          </cell>
        </row>
        <row r="381">
          <cell r="C381" t="str">
            <v>236015</v>
          </cell>
          <cell r="D381" t="str">
            <v>2004 property tax appeal liabi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V381">
            <v>0</v>
          </cell>
          <cell r="AW381">
            <v>0</v>
          </cell>
          <cell r="AX381">
            <v>0</v>
          </cell>
          <cell r="AY381" t="str">
            <v/>
          </cell>
          <cell r="AZ381" t="str">
            <v/>
          </cell>
          <cell r="BA381" t="str">
            <v/>
          </cell>
        </row>
        <row r="382">
          <cell r="C382" t="str">
            <v>236016</v>
          </cell>
          <cell r="D382" t="str">
            <v>Property tax appeal deferred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V382">
            <v>0</v>
          </cell>
          <cell r="AW382">
            <v>0</v>
          </cell>
          <cell r="AX382">
            <v>0</v>
          </cell>
          <cell r="AY382" t="str">
            <v/>
          </cell>
          <cell r="AZ382" t="str">
            <v/>
          </cell>
          <cell r="BA382" t="str">
            <v/>
          </cell>
        </row>
        <row r="383">
          <cell r="C383" t="str">
            <v>236017</v>
          </cell>
          <cell r="D383" t="str">
            <v>Special Assessment Tax Accrual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V383">
            <v>0</v>
          </cell>
          <cell r="AW383">
            <v>0</v>
          </cell>
          <cell r="AX383">
            <v>0</v>
          </cell>
          <cell r="AY383" t="str">
            <v/>
          </cell>
          <cell r="AZ383" t="str">
            <v/>
          </cell>
          <cell r="BA383" t="str">
            <v/>
          </cell>
        </row>
        <row r="384">
          <cell r="C384" t="str">
            <v>236018</v>
          </cell>
          <cell r="D384" t="str">
            <v>Accrued Payroll Taxes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-55773.66</v>
          </cell>
          <cell r="AG384">
            <v>334694.15000000002</v>
          </cell>
          <cell r="AH384">
            <v>278920.49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-55773.66</v>
          </cell>
          <cell r="AS384">
            <v>334694.15000000002</v>
          </cell>
          <cell r="AT384">
            <v>278920.49</v>
          </cell>
          <cell r="AV384">
            <v>-55773.66</v>
          </cell>
          <cell r="AW384">
            <v>334694.15000000002</v>
          </cell>
          <cell r="AX384">
            <v>278920.49</v>
          </cell>
          <cell r="AY384" t="str">
            <v/>
          </cell>
          <cell r="AZ384" t="str">
            <v/>
          </cell>
          <cell r="BA384" t="str">
            <v/>
          </cell>
        </row>
        <row r="385">
          <cell r="C385" t="str">
            <v>236019</v>
          </cell>
          <cell r="D385" t="str">
            <v>2008 Property Tax Accrued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V385">
            <v>0</v>
          </cell>
          <cell r="AW385">
            <v>0</v>
          </cell>
          <cell r="AX385">
            <v>0</v>
          </cell>
          <cell r="AY385" t="str">
            <v/>
          </cell>
          <cell r="AZ385" t="str">
            <v/>
          </cell>
          <cell r="BA385" t="str">
            <v/>
          </cell>
        </row>
        <row r="386">
          <cell r="C386" t="str">
            <v>236020</v>
          </cell>
          <cell r="D386" t="str">
            <v>2008 Property Tax Deferred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V386">
            <v>0</v>
          </cell>
          <cell r="AW386">
            <v>0</v>
          </cell>
          <cell r="AX386">
            <v>0</v>
          </cell>
          <cell r="AY386" t="str">
            <v/>
          </cell>
          <cell r="AZ386" t="str">
            <v/>
          </cell>
          <cell r="BA386" t="str">
            <v/>
          </cell>
        </row>
        <row r="387">
          <cell r="C387" t="str">
            <v>236021</v>
          </cell>
          <cell r="D387" t="str">
            <v>2005 Prop Tax Appeal Liability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V387">
            <v>0</v>
          </cell>
          <cell r="AW387">
            <v>0</v>
          </cell>
          <cell r="AX387">
            <v>0</v>
          </cell>
          <cell r="AY387" t="str">
            <v/>
          </cell>
          <cell r="AZ387" t="str">
            <v/>
          </cell>
          <cell r="BA387" t="str">
            <v/>
          </cell>
        </row>
        <row r="388">
          <cell r="C388" t="str">
            <v>236022</v>
          </cell>
          <cell r="D388" t="str">
            <v>2005 Prop Tax Appeal Deferred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V388">
            <v>0</v>
          </cell>
          <cell r="AW388">
            <v>0</v>
          </cell>
          <cell r="AX388">
            <v>0</v>
          </cell>
          <cell r="AY388" t="str">
            <v/>
          </cell>
          <cell r="AZ388" t="str">
            <v/>
          </cell>
          <cell r="BA388" t="str">
            <v/>
          </cell>
        </row>
        <row r="389">
          <cell r="C389" t="str">
            <v>236023</v>
          </cell>
          <cell r="D389" t="str">
            <v>2009 Property Tax Acccrued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718</v>
          </cell>
          <cell r="L389">
            <v>-718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718</v>
          </cell>
          <cell r="AS389">
            <v>-718</v>
          </cell>
          <cell r="AT389">
            <v>0</v>
          </cell>
          <cell r="AV389">
            <v>718</v>
          </cell>
          <cell r="AW389">
            <v>-718</v>
          </cell>
          <cell r="AX389">
            <v>0</v>
          </cell>
          <cell r="AY389" t="str">
            <v/>
          </cell>
          <cell r="AZ389" t="str">
            <v/>
          </cell>
          <cell r="BA389" t="str">
            <v/>
          </cell>
        </row>
        <row r="390">
          <cell r="C390" t="str">
            <v>236024</v>
          </cell>
          <cell r="D390" t="str">
            <v>2009 Property Tax Deferred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V390">
            <v>0</v>
          </cell>
          <cell r="AW390">
            <v>0</v>
          </cell>
          <cell r="AX390">
            <v>0</v>
          </cell>
          <cell r="AY390" t="str">
            <v/>
          </cell>
          <cell r="AZ390" t="str">
            <v/>
          </cell>
          <cell r="BA390" t="str">
            <v/>
          </cell>
        </row>
        <row r="391">
          <cell r="C391" t="str">
            <v>236025</v>
          </cell>
          <cell r="D391" t="str">
            <v>Sales Tax Payable-MI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V391">
            <v>0</v>
          </cell>
          <cell r="AW391">
            <v>0</v>
          </cell>
          <cell r="AX391">
            <v>0</v>
          </cell>
          <cell r="AY391" t="str">
            <v/>
          </cell>
          <cell r="AZ391" t="str">
            <v/>
          </cell>
          <cell r="BA391" t="str">
            <v/>
          </cell>
        </row>
        <row r="392">
          <cell r="C392" t="str">
            <v>236026</v>
          </cell>
          <cell r="D392" t="str">
            <v>Sales Tax Payable-IA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V392">
            <v>0</v>
          </cell>
          <cell r="AW392">
            <v>0</v>
          </cell>
          <cell r="AX392">
            <v>0</v>
          </cell>
          <cell r="AY392" t="str">
            <v/>
          </cell>
          <cell r="AZ392" t="str">
            <v/>
          </cell>
          <cell r="BA392" t="str">
            <v/>
          </cell>
        </row>
        <row r="393">
          <cell r="C393" t="str">
            <v>236027</v>
          </cell>
          <cell r="D393" t="str">
            <v>Sales Tax Payable-IL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V393">
            <v>0</v>
          </cell>
          <cell r="AW393">
            <v>0</v>
          </cell>
          <cell r="AX393">
            <v>0</v>
          </cell>
          <cell r="AY393" t="str">
            <v/>
          </cell>
          <cell r="AZ393" t="str">
            <v/>
          </cell>
          <cell r="BA393" t="str">
            <v/>
          </cell>
        </row>
        <row r="394">
          <cell r="C394" t="str">
            <v>236028</v>
          </cell>
          <cell r="D394" t="str">
            <v>Sales Tax Payable-MN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V394">
            <v>0</v>
          </cell>
          <cell r="AW394">
            <v>0</v>
          </cell>
          <cell r="AX394">
            <v>0</v>
          </cell>
          <cell r="AY394" t="str">
            <v/>
          </cell>
          <cell r="AZ394" t="str">
            <v/>
          </cell>
          <cell r="BA394" t="str">
            <v/>
          </cell>
        </row>
        <row r="395">
          <cell r="C395" t="str">
            <v>236029</v>
          </cell>
          <cell r="D395" t="str">
            <v>Sales Tax Payable-MO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V395">
            <v>0</v>
          </cell>
          <cell r="AW395">
            <v>0</v>
          </cell>
          <cell r="AX395">
            <v>0</v>
          </cell>
          <cell r="AY395" t="str">
            <v/>
          </cell>
          <cell r="AZ395" t="str">
            <v/>
          </cell>
          <cell r="BA395" t="str">
            <v/>
          </cell>
        </row>
        <row r="396">
          <cell r="C396" t="str">
            <v>236030</v>
          </cell>
          <cell r="D396" t="str">
            <v>Sales Tax Payable-KS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V396">
            <v>0</v>
          </cell>
          <cell r="AW396">
            <v>0</v>
          </cell>
          <cell r="AX396">
            <v>0</v>
          </cell>
          <cell r="AY396" t="str">
            <v/>
          </cell>
          <cell r="AZ396" t="str">
            <v/>
          </cell>
          <cell r="BA396" t="str">
            <v/>
          </cell>
        </row>
        <row r="397">
          <cell r="C397" t="str">
            <v>236031</v>
          </cell>
          <cell r="D397" t="str">
            <v>Sales Tax Payable-OK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V397">
            <v>0</v>
          </cell>
          <cell r="AW397">
            <v>0</v>
          </cell>
          <cell r="AX397">
            <v>0</v>
          </cell>
          <cell r="AY397" t="str">
            <v/>
          </cell>
          <cell r="AZ397" t="str">
            <v/>
          </cell>
          <cell r="BA397" t="str">
            <v/>
          </cell>
        </row>
        <row r="398">
          <cell r="C398" t="str">
            <v>236032</v>
          </cell>
          <cell r="D398" t="str">
            <v>Sales Tax Payable</v>
          </cell>
          <cell r="E398">
            <v>-107.21</v>
          </cell>
          <cell r="F398">
            <v>107.21</v>
          </cell>
          <cell r="G398">
            <v>0</v>
          </cell>
          <cell r="H398">
            <v>-311.63</v>
          </cell>
          <cell r="I398">
            <v>311.63</v>
          </cell>
          <cell r="J398">
            <v>0</v>
          </cell>
          <cell r="K398">
            <v>-6828.19</v>
          </cell>
          <cell r="L398">
            <v>-4168.07</v>
          </cell>
          <cell r="M398">
            <v>-10996.26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-7000.02</v>
          </cell>
          <cell r="U398">
            <v>0</v>
          </cell>
          <cell r="V398">
            <v>-7000.02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-14247.05</v>
          </cell>
          <cell r="AS398">
            <v>-3749.23</v>
          </cell>
          <cell r="AT398">
            <v>-17996.28</v>
          </cell>
          <cell r="AV398">
            <v>-14247.05</v>
          </cell>
          <cell r="AW398">
            <v>-3749.23</v>
          </cell>
          <cell r="AX398">
            <v>-17996.28</v>
          </cell>
          <cell r="AY398" t="str">
            <v/>
          </cell>
          <cell r="AZ398" t="str">
            <v/>
          </cell>
          <cell r="BA398" t="str">
            <v/>
          </cell>
        </row>
        <row r="399">
          <cell r="C399" t="str">
            <v>236036</v>
          </cell>
          <cell r="D399" t="str">
            <v>Use Tax Accrual-IA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V399">
            <v>0</v>
          </cell>
          <cell r="AW399">
            <v>0</v>
          </cell>
          <cell r="AX399">
            <v>0</v>
          </cell>
          <cell r="AY399" t="str">
            <v/>
          </cell>
          <cell r="AZ399" t="str">
            <v/>
          </cell>
          <cell r="BA399" t="str">
            <v/>
          </cell>
        </row>
        <row r="400">
          <cell r="C400" t="str">
            <v>236037</v>
          </cell>
          <cell r="D400" t="str">
            <v>Use Tax Accrual-IL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V400">
            <v>0</v>
          </cell>
          <cell r="AW400">
            <v>0</v>
          </cell>
          <cell r="AX400">
            <v>0</v>
          </cell>
          <cell r="AY400" t="str">
            <v/>
          </cell>
          <cell r="AZ400" t="str">
            <v/>
          </cell>
          <cell r="BA400" t="str">
            <v/>
          </cell>
        </row>
        <row r="401">
          <cell r="C401" t="str">
            <v>236038</v>
          </cell>
          <cell r="D401" t="str">
            <v>Use Tax Accrual-MN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-2.83</v>
          </cell>
          <cell r="L401">
            <v>0</v>
          </cell>
          <cell r="M401">
            <v>-2.83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-2.83</v>
          </cell>
          <cell r="AS401">
            <v>0</v>
          </cell>
          <cell r="AT401">
            <v>-2.83</v>
          </cell>
          <cell r="AV401">
            <v>-2.83</v>
          </cell>
          <cell r="AW401">
            <v>0</v>
          </cell>
          <cell r="AX401">
            <v>-2.83</v>
          </cell>
          <cell r="AY401" t="str">
            <v/>
          </cell>
          <cell r="AZ401" t="str">
            <v/>
          </cell>
          <cell r="BA401" t="str">
            <v/>
          </cell>
        </row>
        <row r="402">
          <cell r="C402" t="str">
            <v>236039</v>
          </cell>
          <cell r="D402" t="str">
            <v>Use Tax Accrual-MO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V402">
            <v>0</v>
          </cell>
          <cell r="AW402">
            <v>0</v>
          </cell>
          <cell r="AX402">
            <v>0</v>
          </cell>
          <cell r="AY402" t="str">
            <v/>
          </cell>
          <cell r="AZ402" t="str">
            <v/>
          </cell>
          <cell r="BA402" t="str">
            <v/>
          </cell>
        </row>
        <row r="403">
          <cell r="C403" t="str">
            <v>236040</v>
          </cell>
          <cell r="D403" t="str">
            <v>Use Tax Accrual-KS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V403">
            <v>0</v>
          </cell>
          <cell r="AW403">
            <v>0</v>
          </cell>
          <cell r="AX403">
            <v>0</v>
          </cell>
          <cell r="AY403" t="str">
            <v/>
          </cell>
          <cell r="AZ403" t="str">
            <v/>
          </cell>
          <cell r="BA403" t="str">
            <v/>
          </cell>
        </row>
        <row r="404">
          <cell r="C404" t="str">
            <v>236041</v>
          </cell>
          <cell r="D404" t="str">
            <v>Use Tax Accrual-OK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V404">
            <v>0</v>
          </cell>
          <cell r="AW404">
            <v>0</v>
          </cell>
          <cell r="AX404">
            <v>0</v>
          </cell>
          <cell r="AY404" t="str">
            <v/>
          </cell>
          <cell r="AZ404" t="str">
            <v/>
          </cell>
          <cell r="BA404" t="str">
            <v/>
          </cell>
        </row>
        <row r="405">
          <cell r="C405" t="str">
            <v>236049</v>
          </cell>
          <cell r="D405" t="str">
            <v>Tax Acc FIT METHC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V405">
            <v>0</v>
          </cell>
          <cell r="AW405">
            <v>0</v>
          </cell>
          <cell r="AX405">
            <v>0</v>
          </cell>
          <cell r="AY405" t="str">
            <v/>
          </cell>
          <cell r="AZ405" t="str">
            <v/>
          </cell>
          <cell r="BA405" t="str">
            <v/>
          </cell>
        </row>
        <row r="406">
          <cell r="C406" t="str">
            <v>236050</v>
          </cell>
          <cell r="D406" t="str">
            <v>Tax Acc FIT ITCEQ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V406">
            <v>0</v>
          </cell>
          <cell r="AW406">
            <v>0</v>
          </cell>
          <cell r="AX406">
            <v>0</v>
          </cell>
          <cell r="AY406" t="str">
            <v/>
          </cell>
          <cell r="AZ406" t="str">
            <v/>
          </cell>
          <cell r="BA406" t="str">
            <v/>
          </cell>
        </row>
        <row r="407">
          <cell r="C407" t="str">
            <v>236051</v>
          </cell>
          <cell r="D407" t="str">
            <v>Tax Acc FIT METOP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V407">
            <v>0</v>
          </cell>
          <cell r="AW407">
            <v>0</v>
          </cell>
          <cell r="AX407">
            <v>0</v>
          </cell>
          <cell r="AY407" t="str">
            <v/>
          </cell>
          <cell r="AZ407" t="str">
            <v/>
          </cell>
          <cell r="BA407" t="str">
            <v/>
          </cell>
        </row>
        <row r="408">
          <cell r="C408" t="str">
            <v>236052</v>
          </cell>
          <cell r="D408" t="str">
            <v>Tax Acc FIT ITCGP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V408">
            <v>0</v>
          </cell>
          <cell r="AW408">
            <v>0</v>
          </cell>
          <cell r="AX408">
            <v>0</v>
          </cell>
          <cell r="AY408" t="str">
            <v/>
          </cell>
          <cell r="AZ408" t="str">
            <v/>
          </cell>
          <cell r="BA408" t="str">
            <v/>
          </cell>
        </row>
        <row r="409">
          <cell r="C409" t="str">
            <v>236053</v>
          </cell>
          <cell r="D409" t="str">
            <v>Tax Acc FIT ITCGD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V409">
            <v>0</v>
          </cell>
          <cell r="AW409">
            <v>0</v>
          </cell>
          <cell r="AX409">
            <v>0</v>
          </cell>
          <cell r="AY409" t="str">
            <v/>
          </cell>
          <cell r="AZ409" t="str">
            <v/>
          </cell>
          <cell r="BA409" t="str">
            <v/>
          </cell>
        </row>
        <row r="410">
          <cell r="C410" t="str">
            <v>236054</v>
          </cell>
          <cell r="D410" t="str">
            <v>Tax Acc FIT ITCMW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V410">
            <v>0</v>
          </cell>
          <cell r="AW410">
            <v>0</v>
          </cell>
          <cell r="AX410">
            <v>0</v>
          </cell>
          <cell r="AY410" t="str">
            <v/>
          </cell>
          <cell r="AZ410" t="str">
            <v/>
          </cell>
          <cell r="BA410" t="str">
            <v/>
          </cell>
        </row>
        <row r="411">
          <cell r="C411" t="str">
            <v>236060</v>
          </cell>
          <cell r="D411" t="str">
            <v>Reserve for Income Taxes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V411">
            <v>0</v>
          </cell>
          <cell r="AW411">
            <v>0</v>
          </cell>
          <cell r="AX411">
            <v>0</v>
          </cell>
          <cell r="AY411" t="str">
            <v/>
          </cell>
          <cell r="AZ411" t="str">
            <v/>
          </cell>
          <cell r="BA411" t="str">
            <v/>
          </cell>
        </row>
        <row r="412">
          <cell r="C412" t="str">
            <v>236089</v>
          </cell>
          <cell r="D412" t="str">
            <v>Accrued State Income Tax</v>
          </cell>
          <cell r="E412">
            <v>-382228.66</v>
          </cell>
          <cell r="F412">
            <v>382228.66</v>
          </cell>
          <cell r="G412">
            <v>0</v>
          </cell>
          <cell r="H412">
            <v>-382694.31</v>
          </cell>
          <cell r="I412">
            <v>382694.31</v>
          </cell>
          <cell r="J412">
            <v>0</v>
          </cell>
          <cell r="K412">
            <v>-850129.74</v>
          </cell>
          <cell r="L412">
            <v>850129.74</v>
          </cell>
          <cell r="M412">
            <v>0</v>
          </cell>
          <cell r="N412">
            <v>-117908.21</v>
          </cell>
          <cell r="O412">
            <v>117908.21</v>
          </cell>
          <cell r="P412">
            <v>0</v>
          </cell>
          <cell r="Q412">
            <v>216164.43</v>
          </cell>
          <cell r="R412">
            <v>-216164.43</v>
          </cell>
          <cell r="S412">
            <v>0</v>
          </cell>
          <cell r="T412">
            <v>101366.6</v>
          </cell>
          <cell r="U412">
            <v>-101366.6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736032.95</v>
          </cell>
          <cell r="AA412">
            <v>-736032.95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17370361.010000002</v>
          </cell>
          <cell r="AG412">
            <v>-17370361.010000002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16690964.070000002</v>
          </cell>
          <cell r="AS412">
            <v>-16690964.070000002</v>
          </cell>
          <cell r="AT412">
            <v>0</v>
          </cell>
          <cell r="AV412">
            <v>16690964.07</v>
          </cell>
          <cell r="AW412">
            <v>-16690964.07</v>
          </cell>
          <cell r="AX412">
            <v>0</v>
          </cell>
          <cell r="AY412" t="str">
            <v/>
          </cell>
          <cell r="AZ412" t="str">
            <v/>
          </cell>
          <cell r="BA412" t="str">
            <v/>
          </cell>
        </row>
        <row r="413">
          <cell r="C413" t="str">
            <v>236400</v>
          </cell>
          <cell r="D413" t="str">
            <v>Accrued Income Tax - Federal</v>
          </cell>
          <cell r="E413">
            <v>0</v>
          </cell>
          <cell r="F413">
            <v>-9125136.6699999999</v>
          </cell>
          <cell r="G413">
            <v>-9125136.6699999999</v>
          </cell>
          <cell r="H413">
            <v>0</v>
          </cell>
          <cell r="I413">
            <v>-4502667.25</v>
          </cell>
          <cell r="J413">
            <v>-4502667.25</v>
          </cell>
          <cell r="K413">
            <v>0</v>
          </cell>
          <cell r="L413">
            <v>-2721390.85</v>
          </cell>
          <cell r="M413">
            <v>-2721390.85</v>
          </cell>
          <cell r="N413">
            <v>0</v>
          </cell>
          <cell r="O413">
            <v>-1787755.89</v>
          </cell>
          <cell r="P413">
            <v>-1787755.89</v>
          </cell>
          <cell r="Q413">
            <v>0</v>
          </cell>
          <cell r="R413">
            <v>1927135.48</v>
          </cell>
          <cell r="S413">
            <v>1927135.48</v>
          </cell>
          <cell r="T413">
            <v>0</v>
          </cell>
          <cell r="U413">
            <v>1904259.55</v>
          </cell>
          <cell r="V413">
            <v>1904259.55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6965334.1500000004</v>
          </cell>
          <cell r="AB413">
            <v>6965334.1500000004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25186607.350000001</v>
          </cell>
          <cell r="AH413">
            <v>25186607.350000001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17846385.870000001</v>
          </cell>
          <cell r="AT413">
            <v>17846385.870000001</v>
          </cell>
          <cell r="AV413">
            <v>0</v>
          </cell>
          <cell r="AW413">
            <v>17846385.870000001</v>
          </cell>
          <cell r="AX413">
            <v>17846385.870000001</v>
          </cell>
          <cell r="AY413" t="str">
            <v/>
          </cell>
          <cell r="AZ413" t="str">
            <v/>
          </cell>
          <cell r="BA413" t="str">
            <v/>
          </cell>
        </row>
        <row r="414">
          <cell r="C414" t="str">
            <v>236600</v>
          </cell>
          <cell r="D414" t="str">
            <v>Accrued Income Tax - State</v>
          </cell>
          <cell r="E414">
            <v>0</v>
          </cell>
          <cell r="F414">
            <v>-10353516.51</v>
          </cell>
          <cell r="G414">
            <v>-10353516.51</v>
          </cell>
          <cell r="H414">
            <v>0</v>
          </cell>
          <cell r="I414">
            <v>-4859632.93</v>
          </cell>
          <cell r="J414">
            <v>-4859632.93</v>
          </cell>
          <cell r="K414">
            <v>0</v>
          </cell>
          <cell r="L414">
            <v>-4468001.04</v>
          </cell>
          <cell r="M414">
            <v>-4468001.04</v>
          </cell>
          <cell r="N414">
            <v>0</v>
          </cell>
          <cell r="O414">
            <v>-730076.95</v>
          </cell>
          <cell r="P414">
            <v>-730076.95</v>
          </cell>
          <cell r="Q414">
            <v>0</v>
          </cell>
          <cell r="R414">
            <v>332539.65999999997</v>
          </cell>
          <cell r="S414">
            <v>332539.65999999997</v>
          </cell>
          <cell r="T414">
            <v>0</v>
          </cell>
          <cell r="U414">
            <v>196478.62</v>
          </cell>
          <cell r="V414">
            <v>196478.62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1159083.3799999999</v>
          </cell>
          <cell r="AB414">
            <v>1159083.3799999999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46405995.520000003</v>
          </cell>
          <cell r="AH414">
            <v>46405995.520000003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27682869.75</v>
          </cell>
          <cell r="AT414">
            <v>27682869.75</v>
          </cell>
          <cell r="AV414">
            <v>0</v>
          </cell>
          <cell r="AW414">
            <v>27682869.75</v>
          </cell>
          <cell r="AX414">
            <v>27682869.75</v>
          </cell>
          <cell r="AY414" t="str">
            <v/>
          </cell>
          <cell r="AZ414" t="str">
            <v/>
          </cell>
          <cell r="BA414" t="str">
            <v/>
          </cell>
        </row>
        <row r="415">
          <cell r="C415" t="str">
            <v>236971 *</v>
          </cell>
          <cell r="D415" t="str">
            <v>Accrued FIT - FERC GW Removal</v>
          </cell>
          <cell r="E415">
            <v>-4290773.28</v>
          </cell>
          <cell r="F415">
            <v>3629779.11</v>
          </cell>
          <cell r="G415">
            <v>-660994.17000000004</v>
          </cell>
          <cell r="H415">
            <v>-2390554.09</v>
          </cell>
          <cell r="I415">
            <v>2022228.49</v>
          </cell>
          <cell r="J415">
            <v>-368325.6</v>
          </cell>
          <cell r="K415">
            <v>-8464743.7100000009</v>
          </cell>
          <cell r="L415">
            <v>7255017.4400000004</v>
          </cell>
          <cell r="M415">
            <v>-1209726.27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-15146071.080000002</v>
          </cell>
          <cell r="AS415">
            <v>12907025.040000001</v>
          </cell>
          <cell r="AT415">
            <v>-2239046.04</v>
          </cell>
          <cell r="AV415">
            <v>-15146071.08</v>
          </cell>
          <cell r="AW415">
            <v>12907025.039999999</v>
          </cell>
          <cell r="AX415">
            <v>-2239046.04</v>
          </cell>
          <cell r="AY415" t="str">
            <v/>
          </cell>
          <cell r="AZ415" t="str">
            <v/>
          </cell>
          <cell r="BA415" t="str">
            <v/>
          </cell>
        </row>
        <row r="416">
          <cell r="C416" t="str">
            <v>236978 *</v>
          </cell>
          <cell r="D416" t="str">
            <v>Accrued SIT - FERC GW Removal</v>
          </cell>
          <cell r="E416">
            <v>-454762.18</v>
          </cell>
          <cell r="F416">
            <v>264472.11</v>
          </cell>
          <cell r="G416">
            <v>-190290.07</v>
          </cell>
          <cell r="H416">
            <v>-246258.1</v>
          </cell>
          <cell r="I416">
            <v>151108.26999999999</v>
          </cell>
          <cell r="J416">
            <v>-95149.83</v>
          </cell>
          <cell r="K416">
            <v>-1266226.97</v>
          </cell>
          <cell r="L416">
            <v>725287.88</v>
          </cell>
          <cell r="M416">
            <v>-540939.09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-1967247.25</v>
          </cell>
          <cell r="AS416">
            <v>1140868.26</v>
          </cell>
          <cell r="AT416">
            <v>-826378.99</v>
          </cell>
          <cell r="AV416">
            <v>-1967247.25</v>
          </cell>
          <cell r="AW416">
            <v>1140868.26</v>
          </cell>
          <cell r="AX416">
            <v>-826378.99</v>
          </cell>
          <cell r="AY416" t="str">
            <v/>
          </cell>
          <cell r="AZ416" t="str">
            <v/>
          </cell>
          <cell r="BA416" t="str">
            <v/>
          </cell>
        </row>
        <row r="417">
          <cell r="C417" t="str">
            <v>236991 *</v>
          </cell>
          <cell r="D417" t="str">
            <v>FED Income Tax Accrual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V417">
            <v>0</v>
          </cell>
          <cell r="AW417">
            <v>0</v>
          </cell>
          <cell r="AX417">
            <v>0</v>
          </cell>
          <cell r="AY417" t="str">
            <v/>
          </cell>
          <cell r="AZ417" t="str">
            <v/>
          </cell>
          <cell r="BA417" t="str">
            <v/>
          </cell>
        </row>
        <row r="418">
          <cell r="C418" t="str">
            <v>236992 *</v>
          </cell>
          <cell r="D418" t="str">
            <v>MI Single Business Tax Accrual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V418">
            <v>0</v>
          </cell>
          <cell r="AW418">
            <v>0</v>
          </cell>
          <cell r="AX418">
            <v>0</v>
          </cell>
          <cell r="AY418" t="str">
            <v/>
          </cell>
          <cell r="AZ418" t="str">
            <v/>
          </cell>
          <cell r="BA418" t="str">
            <v/>
          </cell>
        </row>
        <row r="419">
          <cell r="C419" t="str">
            <v>236998 *</v>
          </cell>
          <cell r="D419" t="str">
            <v>Accrued State Income Tax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V419">
            <v>0</v>
          </cell>
          <cell r="AW419">
            <v>0</v>
          </cell>
          <cell r="AX419">
            <v>0</v>
          </cell>
          <cell r="AY419" t="str">
            <v/>
          </cell>
          <cell r="AZ419" t="str">
            <v/>
          </cell>
          <cell r="BA419" t="str">
            <v/>
          </cell>
        </row>
        <row r="420">
          <cell r="C420" t="str">
            <v>237001</v>
          </cell>
          <cell r="D420" t="str">
            <v>Interest Accrued</v>
          </cell>
          <cell r="E420">
            <v>-5268297</v>
          </cell>
          <cell r="F420">
            <v>-1709108.98</v>
          </cell>
          <cell r="G420">
            <v>-6977405.9800000004</v>
          </cell>
          <cell r="H420">
            <v>-7706018.6200000001</v>
          </cell>
          <cell r="I420">
            <v>6427228.3600000003</v>
          </cell>
          <cell r="J420">
            <v>-1278790.26</v>
          </cell>
          <cell r="K420">
            <v>-9588254.1400000006</v>
          </cell>
          <cell r="L420">
            <v>4223621.28</v>
          </cell>
          <cell r="M420">
            <v>-5364632.8600000003</v>
          </cell>
          <cell r="N420">
            <v>-79768.95</v>
          </cell>
          <cell r="O420">
            <v>-22680.57</v>
          </cell>
          <cell r="P420">
            <v>-102449.52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-23794622.219999999</v>
          </cell>
          <cell r="AG420">
            <v>-7189916.7999999998</v>
          </cell>
          <cell r="AH420">
            <v>-30984539.02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-46436960.93</v>
          </cell>
          <cell r="AS420">
            <v>1729143.29</v>
          </cell>
          <cell r="AT420">
            <v>-44707817.639999993</v>
          </cell>
          <cell r="AV420">
            <v>-46436960.93</v>
          </cell>
          <cell r="AW420">
            <v>1729143.29</v>
          </cell>
          <cell r="AX420">
            <v>-44707817.640000001</v>
          </cell>
          <cell r="AY420" t="str">
            <v/>
          </cell>
          <cell r="AZ420" t="str">
            <v/>
          </cell>
          <cell r="BA420" t="str">
            <v/>
          </cell>
        </row>
        <row r="421">
          <cell r="C421" t="str">
            <v>238001</v>
          </cell>
          <cell r="D421" t="str">
            <v>Exterl Dividends Decld &amp; Pybl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-19463204.649999999</v>
          </cell>
          <cell r="AG421">
            <v>19463204.649999999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-19463204.649999999</v>
          </cell>
          <cell r="AS421">
            <v>19463204.649999999</v>
          </cell>
          <cell r="AT421">
            <v>0</v>
          </cell>
          <cell r="AV421">
            <v>-19463204.649999999</v>
          </cell>
          <cell r="AW421">
            <v>19463204.649999999</v>
          </cell>
          <cell r="AX421">
            <v>0</v>
          </cell>
          <cell r="AY421" t="str">
            <v/>
          </cell>
          <cell r="AZ421" t="str">
            <v/>
          </cell>
          <cell r="BA421" t="str">
            <v/>
          </cell>
        </row>
        <row r="422">
          <cell r="C422" t="str">
            <v>242001</v>
          </cell>
          <cell r="D422" t="str">
            <v>Miscellaneous Liabilities</v>
          </cell>
          <cell r="E422">
            <v>-86666.67</v>
          </cell>
          <cell r="F422">
            <v>-137143</v>
          </cell>
          <cell r="G422">
            <v>-223809.67</v>
          </cell>
          <cell r="H422">
            <v>-276796.86</v>
          </cell>
          <cell r="I422">
            <v>-229589.97</v>
          </cell>
          <cell r="J422">
            <v>-506386.83</v>
          </cell>
          <cell r="K422">
            <v>-86666.67</v>
          </cell>
          <cell r="L422">
            <v>-137143</v>
          </cell>
          <cell r="M422">
            <v>-223809.67</v>
          </cell>
          <cell r="N422">
            <v>0</v>
          </cell>
          <cell r="O422">
            <v>-68571</v>
          </cell>
          <cell r="P422">
            <v>-68571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-1247945.24</v>
          </cell>
          <cell r="AG422">
            <v>-449852.23</v>
          </cell>
          <cell r="AH422">
            <v>-1697797.47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-1698075.44</v>
          </cell>
          <cell r="AS422">
            <v>-1022299.2</v>
          </cell>
          <cell r="AT422">
            <v>-2720374.64</v>
          </cell>
          <cell r="AV422">
            <v>-1698075.44</v>
          </cell>
          <cell r="AW422">
            <v>-1022299.2</v>
          </cell>
          <cell r="AX422">
            <v>-2720374.64</v>
          </cell>
          <cell r="AY422" t="str">
            <v/>
          </cell>
          <cell r="AZ422" t="str">
            <v/>
          </cell>
          <cell r="BA422" t="str">
            <v/>
          </cell>
        </row>
        <row r="423">
          <cell r="C423" t="str">
            <v>242002</v>
          </cell>
          <cell r="D423" t="str">
            <v>PTP Refunds to Customers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V423">
            <v>0</v>
          </cell>
          <cell r="AW423">
            <v>0</v>
          </cell>
          <cell r="AX423">
            <v>0</v>
          </cell>
          <cell r="AY423" t="str">
            <v/>
          </cell>
          <cell r="AZ423" t="str">
            <v/>
          </cell>
          <cell r="BA423" t="str">
            <v/>
          </cell>
        </row>
        <row r="424">
          <cell r="C424" t="str">
            <v>242003</v>
          </cell>
          <cell r="D424" t="str">
            <v>Deferred Compensation Liabilit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V424">
            <v>0</v>
          </cell>
          <cell r="AW424">
            <v>0</v>
          </cell>
          <cell r="AX424">
            <v>0</v>
          </cell>
          <cell r="AY424" t="str">
            <v/>
          </cell>
          <cell r="AZ424" t="str">
            <v/>
          </cell>
          <cell r="BA424" t="str">
            <v/>
          </cell>
        </row>
        <row r="425">
          <cell r="C425" t="str">
            <v>242004</v>
          </cell>
          <cell r="D425" t="str">
            <v>Pension Obligation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V425">
            <v>0</v>
          </cell>
          <cell r="AW425">
            <v>0</v>
          </cell>
          <cell r="AX425">
            <v>0</v>
          </cell>
          <cell r="AY425" t="str">
            <v/>
          </cell>
          <cell r="AZ425" t="str">
            <v/>
          </cell>
          <cell r="BA425" t="str">
            <v/>
          </cell>
        </row>
        <row r="426">
          <cell r="C426" t="str">
            <v>242005</v>
          </cell>
          <cell r="D426" t="str">
            <v>Post Employment Medical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V426">
            <v>0</v>
          </cell>
          <cell r="AW426">
            <v>0</v>
          </cell>
          <cell r="AX426">
            <v>0</v>
          </cell>
          <cell r="AY426" t="str">
            <v/>
          </cell>
          <cell r="AZ426" t="str">
            <v/>
          </cell>
          <cell r="BA426" t="str">
            <v/>
          </cell>
        </row>
        <row r="427">
          <cell r="C427" t="str">
            <v>242006</v>
          </cell>
          <cell r="D427" t="str">
            <v>Oth Post -Retiremt Obligations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V427">
            <v>0</v>
          </cell>
          <cell r="AW427">
            <v>0</v>
          </cell>
          <cell r="AX427">
            <v>0</v>
          </cell>
          <cell r="AY427" t="str">
            <v/>
          </cell>
          <cell r="AZ427" t="str">
            <v/>
          </cell>
          <cell r="BA427" t="str">
            <v/>
          </cell>
        </row>
        <row r="428">
          <cell r="C428" t="str">
            <v>242007</v>
          </cell>
          <cell r="D428" t="str">
            <v>Special Bonus Investment Liab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V428">
            <v>0</v>
          </cell>
          <cell r="AW428">
            <v>0</v>
          </cell>
          <cell r="AX428">
            <v>0</v>
          </cell>
          <cell r="AY428" t="str">
            <v/>
          </cell>
          <cell r="AZ428" t="str">
            <v/>
          </cell>
          <cell r="BA428" t="str">
            <v/>
          </cell>
        </row>
        <row r="429">
          <cell r="C429" t="str">
            <v>242008</v>
          </cell>
          <cell r="D429" t="str">
            <v>Other Accrual Trans Elec OH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V429">
            <v>0</v>
          </cell>
          <cell r="AW429">
            <v>0</v>
          </cell>
          <cell r="AX429">
            <v>0</v>
          </cell>
          <cell r="AY429" t="str">
            <v/>
          </cell>
          <cell r="AZ429" t="str">
            <v/>
          </cell>
          <cell r="BA429" t="str">
            <v/>
          </cell>
        </row>
        <row r="430">
          <cell r="C430" t="str">
            <v>242010</v>
          </cell>
          <cell r="D430" t="str">
            <v>Purchase Accounting Liabilitie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V430">
            <v>0</v>
          </cell>
          <cell r="AW430">
            <v>0</v>
          </cell>
          <cell r="AX430">
            <v>0</v>
          </cell>
          <cell r="AY430" t="str">
            <v/>
          </cell>
          <cell r="AZ430" t="str">
            <v/>
          </cell>
          <cell r="BA430" t="str">
            <v/>
          </cell>
        </row>
        <row r="431">
          <cell r="C431" t="str">
            <v>245001</v>
          </cell>
          <cell r="D431" t="str">
            <v>Derivative instr liab - hedges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-33294708.129999999</v>
          </cell>
          <cell r="AG431">
            <v>1787506.21</v>
          </cell>
          <cell r="AH431">
            <v>-31507201.920000002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-33294708.129999999</v>
          </cell>
          <cell r="AS431">
            <v>1787506.21</v>
          </cell>
          <cell r="AT431">
            <v>-31507201.920000002</v>
          </cell>
          <cell r="AV431">
            <v>-33294708.129999999</v>
          </cell>
          <cell r="AW431">
            <v>1787506.21</v>
          </cell>
          <cell r="AX431">
            <v>-31507201.920000002</v>
          </cell>
          <cell r="AY431" t="str">
            <v/>
          </cell>
          <cell r="AZ431" t="str">
            <v/>
          </cell>
          <cell r="BA431" t="str">
            <v/>
          </cell>
        </row>
        <row r="432">
          <cell r="C432" t="str">
            <v>252001</v>
          </cell>
          <cell r="D432" t="str">
            <v>Refundable Advances for Constr</v>
          </cell>
          <cell r="E432">
            <v>-9823823</v>
          </cell>
          <cell r="F432">
            <v>-723000</v>
          </cell>
          <cell r="G432">
            <v>-10546823</v>
          </cell>
          <cell r="H432">
            <v>-21356638</v>
          </cell>
          <cell r="I432">
            <v>0</v>
          </cell>
          <cell r="J432">
            <v>-21356638</v>
          </cell>
          <cell r="K432">
            <v>-16465198.25</v>
          </cell>
          <cell r="L432">
            <v>0</v>
          </cell>
          <cell r="M432">
            <v>-16465198.25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-47645659.25</v>
          </cell>
          <cell r="AS432">
            <v>-723000</v>
          </cell>
          <cell r="AT432">
            <v>-48368659.25</v>
          </cell>
          <cell r="AV432">
            <v>-47645659.25</v>
          </cell>
          <cell r="AW432">
            <v>-723000</v>
          </cell>
          <cell r="AX432">
            <v>-48368659.25</v>
          </cell>
          <cell r="AY432" t="str">
            <v/>
          </cell>
          <cell r="AZ432" t="str">
            <v/>
          </cell>
          <cell r="BA432" t="str">
            <v/>
          </cell>
        </row>
        <row r="433">
          <cell r="C433" t="str">
            <v>253001</v>
          </cell>
          <cell r="D433" t="str">
            <v>DefrdCrdit-Miscellaneous</v>
          </cell>
          <cell r="E433">
            <v>-140777.09</v>
          </cell>
          <cell r="F433">
            <v>6074.71</v>
          </cell>
          <cell r="G433">
            <v>-134702.38</v>
          </cell>
          <cell r="H433">
            <v>-45000</v>
          </cell>
          <cell r="I433">
            <v>0</v>
          </cell>
          <cell r="J433">
            <v>-45000</v>
          </cell>
          <cell r="K433">
            <v>-39910.28</v>
          </cell>
          <cell r="L433">
            <v>13076.86</v>
          </cell>
          <cell r="M433">
            <v>-26833.42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-225687.37</v>
          </cell>
          <cell r="AS433">
            <v>19151.57</v>
          </cell>
          <cell r="AT433">
            <v>-206535.8</v>
          </cell>
          <cell r="AV433">
            <v>-225687.37</v>
          </cell>
          <cell r="AW433">
            <v>19151.57</v>
          </cell>
          <cell r="AX433">
            <v>-206535.8</v>
          </cell>
          <cell r="AY433" t="str">
            <v/>
          </cell>
          <cell r="AZ433" t="str">
            <v/>
          </cell>
          <cell r="BA433" t="str">
            <v/>
          </cell>
        </row>
        <row r="434">
          <cell r="C434" t="str">
            <v>253002</v>
          </cell>
          <cell r="D434" t="str">
            <v>S-Oth Deferred Credits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-340500.01</v>
          </cell>
          <cell r="AG434">
            <v>340500</v>
          </cell>
          <cell r="AH434">
            <v>-0.01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-340500.01</v>
          </cell>
          <cell r="AS434">
            <v>340500</v>
          </cell>
          <cell r="AT434">
            <v>-0.01</v>
          </cell>
          <cell r="AV434">
            <v>-340500.01</v>
          </cell>
          <cell r="AW434">
            <v>340500</v>
          </cell>
          <cell r="AX434">
            <v>-0.01</v>
          </cell>
          <cell r="AY434" t="str">
            <v/>
          </cell>
          <cell r="AZ434" t="str">
            <v/>
          </cell>
          <cell r="BA434" t="str">
            <v/>
          </cell>
        </row>
        <row r="435">
          <cell r="C435" t="str">
            <v>253003</v>
          </cell>
          <cell r="D435" t="str">
            <v>Deferred portion of DTE SLA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V435">
            <v>0</v>
          </cell>
          <cell r="AW435">
            <v>0</v>
          </cell>
          <cell r="AX435">
            <v>0</v>
          </cell>
          <cell r="AY435" t="str">
            <v/>
          </cell>
          <cell r="AZ435" t="str">
            <v/>
          </cell>
          <cell r="BA435" t="str">
            <v/>
          </cell>
        </row>
        <row r="436">
          <cell r="C436" t="str">
            <v>253004</v>
          </cell>
          <cell r="D436" t="str">
            <v>Pension Obligation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-25040871.059999999</v>
          </cell>
          <cell r="AG436">
            <v>-10857969.5</v>
          </cell>
          <cell r="AH436">
            <v>-35898840.560000002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-25040871.059999999</v>
          </cell>
          <cell r="AS436">
            <v>-10857969.5</v>
          </cell>
          <cell r="AT436">
            <v>-35898840.560000002</v>
          </cell>
          <cell r="AV436">
            <v>-25040871.059999999</v>
          </cell>
          <cell r="AW436">
            <v>-10857969.5</v>
          </cell>
          <cell r="AX436">
            <v>-35898840.560000002</v>
          </cell>
          <cell r="AY436" t="str">
            <v/>
          </cell>
          <cell r="AZ436" t="str">
            <v/>
          </cell>
          <cell r="BA436" t="str">
            <v/>
          </cell>
        </row>
        <row r="437">
          <cell r="C437" t="str">
            <v>253005</v>
          </cell>
          <cell r="D437" t="str">
            <v>Post Retirement Benefits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-18336831.5</v>
          </cell>
          <cell r="AG437">
            <v>992353.29</v>
          </cell>
          <cell r="AH437">
            <v>-17344478.210000001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-18336831.5</v>
          </cell>
          <cell r="AS437">
            <v>992353.29</v>
          </cell>
          <cell r="AT437">
            <v>-17344478.210000001</v>
          </cell>
          <cell r="AV437">
            <v>-18336831.5</v>
          </cell>
          <cell r="AW437">
            <v>992353.29</v>
          </cell>
          <cell r="AX437">
            <v>-17344478.210000001</v>
          </cell>
          <cell r="AY437" t="str">
            <v/>
          </cell>
          <cell r="AZ437" t="str">
            <v/>
          </cell>
          <cell r="BA437" t="str">
            <v/>
          </cell>
        </row>
        <row r="438">
          <cell r="C438" t="str">
            <v>253006</v>
          </cell>
          <cell r="D438" t="str">
            <v>Deferred Compensation Liabilit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-574452.81999999995</v>
          </cell>
          <cell r="AG438">
            <v>-7939.28</v>
          </cell>
          <cell r="AH438">
            <v>-582392.1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-574452.81999999995</v>
          </cell>
          <cell r="AS438">
            <v>-7939.28</v>
          </cell>
          <cell r="AT438">
            <v>-582392.1</v>
          </cell>
          <cell r="AV438">
            <v>-574452.81999999995</v>
          </cell>
          <cell r="AW438">
            <v>-7939.28</v>
          </cell>
          <cell r="AX438">
            <v>-582392.1</v>
          </cell>
          <cell r="AY438" t="str">
            <v/>
          </cell>
          <cell r="AZ438" t="str">
            <v/>
          </cell>
          <cell r="BA438" t="str">
            <v/>
          </cell>
        </row>
        <row r="439">
          <cell r="C439" t="str">
            <v>253007</v>
          </cell>
          <cell r="D439" t="str">
            <v>MPPA Cost Offset (Advance)</v>
          </cell>
          <cell r="E439">
            <v>-86091</v>
          </cell>
          <cell r="F439">
            <v>5328</v>
          </cell>
          <cell r="G439">
            <v>-80763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-86091</v>
          </cell>
          <cell r="AS439">
            <v>5328</v>
          </cell>
          <cell r="AT439">
            <v>-80763</v>
          </cell>
          <cell r="AV439">
            <v>-86091</v>
          </cell>
          <cell r="AW439">
            <v>5328</v>
          </cell>
          <cell r="AX439">
            <v>-80763</v>
          </cell>
          <cell r="AY439" t="str">
            <v/>
          </cell>
          <cell r="AZ439" t="str">
            <v/>
          </cell>
          <cell r="BA439" t="str">
            <v/>
          </cell>
        </row>
        <row r="440">
          <cell r="C440" t="str">
            <v>253008</v>
          </cell>
          <cell r="D440" t="str">
            <v>Dividend Equivalent Right Liab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V440">
            <v>0</v>
          </cell>
          <cell r="AW440">
            <v>0</v>
          </cell>
          <cell r="AX440">
            <v>0</v>
          </cell>
          <cell r="AY440" t="str">
            <v/>
          </cell>
          <cell r="AZ440" t="str">
            <v/>
          </cell>
          <cell r="BA440" t="str">
            <v/>
          </cell>
        </row>
        <row r="441">
          <cell r="C441" t="str">
            <v>253009</v>
          </cell>
          <cell r="D441" t="str">
            <v>Special Bonus Plan Liability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V441">
            <v>0</v>
          </cell>
          <cell r="AW441">
            <v>0</v>
          </cell>
          <cell r="AX441">
            <v>0</v>
          </cell>
          <cell r="AY441" t="str">
            <v/>
          </cell>
          <cell r="AZ441" t="str">
            <v/>
          </cell>
          <cell r="BA441" t="str">
            <v/>
          </cell>
        </row>
        <row r="442">
          <cell r="C442" t="str">
            <v>253010</v>
          </cell>
          <cell r="D442" t="str">
            <v>Unearned Revenue-CIAC projects</v>
          </cell>
          <cell r="E442">
            <v>-332936.99</v>
          </cell>
          <cell r="F442">
            <v>10663.15</v>
          </cell>
          <cell r="G442">
            <v>-322273.84000000003</v>
          </cell>
          <cell r="H442">
            <v>-1014760.4</v>
          </cell>
          <cell r="I442">
            <v>2220.48</v>
          </cell>
          <cell r="J442">
            <v>-1012539.92</v>
          </cell>
          <cell r="K442">
            <v>-6193995.9299999997</v>
          </cell>
          <cell r="L442">
            <v>57711.15</v>
          </cell>
          <cell r="M442">
            <v>-6136284.7800000003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-7541693.3200000003</v>
          </cell>
          <cell r="AS442">
            <v>70594.78</v>
          </cell>
          <cell r="AT442">
            <v>-7471098.54</v>
          </cell>
          <cell r="AV442">
            <v>-7541693.3200000003</v>
          </cell>
          <cell r="AW442">
            <v>70594.78</v>
          </cell>
          <cell r="AX442">
            <v>-7471098.54</v>
          </cell>
          <cell r="AY442" t="str">
            <v/>
          </cell>
          <cell r="AZ442" t="str">
            <v/>
          </cell>
          <cell r="BA442" t="str">
            <v/>
          </cell>
        </row>
        <row r="443">
          <cell r="C443" t="str">
            <v>253011</v>
          </cell>
          <cell r="D443" t="str">
            <v>MSBP Obligation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V443">
            <v>0</v>
          </cell>
          <cell r="AW443">
            <v>0</v>
          </cell>
          <cell r="AX443">
            <v>0</v>
          </cell>
          <cell r="AY443" t="str">
            <v/>
          </cell>
          <cell r="AZ443" t="str">
            <v/>
          </cell>
          <cell r="BA443" t="str">
            <v/>
          </cell>
        </row>
        <row r="444">
          <cell r="C444" t="str">
            <v>253012</v>
          </cell>
          <cell r="D444" t="str">
            <v>ESRP Obligation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V444">
            <v>0</v>
          </cell>
          <cell r="AW444">
            <v>0</v>
          </cell>
          <cell r="AX444">
            <v>0</v>
          </cell>
          <cell r="AY444" t="str">
            <v/>
          </cell>
          <cell r="AZ444" t="str">
            <v/>
          </cell>
          <cell r="BA444" t="str">
            <v/>
          </cell>
        </row>
        <row r="445">
          <cell r="C445" t="str">
            <v>254001</v>
          </cell>
          <cell r="D445" t="str">
            <v>Regulatory Liability - ARO</v>
          </cell>
          <cell r="E445">
            <v>-761951.61</v>
          </cell>
          <cell r="F445">
            <v>220022.55</v>
          </cell>
          <cell r="G445">
            <v>-541929.06000000006</v>
          </cell>
          <cell r="H445">
            <v>-169473.2</v>
          </cell>
          <cell r="I445">
            <v>-328129.13</v>
          </cell>
          <cell r="J445">
            <v>-497602.33</v>
          </cell>
          <cell r="K445">
            <v>-443909.2</v>
          </cell>
          <cell r="L445">
            <v>-11965.62</v>
          </cell>
          <cell r="M445">
            <v>-455874.82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-1375334.01</v>
          </cell>
          <cell r="AS445">
            <v>-120072.2</v>
          </cell>
          <cell r="AT445">
            <v>-1495406.21</v>
          </cell>
          <cell r="AV445">
            <v>-1375334.01</v>
          </cell>
          <cell r="AW445">
            <v>-120072.2</v>
          </cell>
          <cell r="AX445">
            <v>-1495406.21</v>
          </cell>
          <cell r="AY445" t="str">
            <v/>
          </cell>
          <cell r="AZ445" t="str">
            <v/>
          </cell>
          <cell r="BA445" t="str">
            <v/>
          </cell>
        </row>
        <row r="446">
          <cell r="C446" t="str">
            <v>254002</v>
          </cell>
          <cell r="D446" t="str">
            <v>Reg Liab-Pension &amp; Postretire</v>
          </cell>
          <cell r="E446">
            <v>-7747169.0199999996</v>
          </cell>
          <cell r="F446">
            <v>0</v>
          </cell>
          <cell r="G446">
            <v>-7747169.0199999996</v>
          </cell>
          <cell r="H446">
            <v>-10566333.800000001</v>
          </cell>
          <cell r="I446">
            <v>0</v>
          </cell>
          <cell r="J446">
            <v>-10566333.800000001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-18313502.82</v>
          </cell>
          <cell r="AS446">
            <v>0</v>
          </cell>
          <cell r="AT446">
            <v>-18313502.82</v>
          </cell>
          <cell r="AV446">
            <v>-18313502.82</v>
          </cell>
          <cell r="AW446">
            <v>0</v>
          </cell>
          <cell r="AX446">
            <v>-18313502.82</v>
          </cell>
          <cell r="AY446" t="str">
            <v/>
          </cell>
          <cell r="AZ446" t="str">
            <v/>
          </cell>
          <cell r="BA446" t="str">
            <v/>
          </cell>
        </row>
        <row r="447">
          <cell r="C447" t="str">
            <v>254010</v>
          </cell>
          <cell r="D447" t="str">
            <v>Network TU Princ - CY</v>
          </cell>
          <cell r="E447">
            <v>-13153586.109999999</v>
          </cell>
          <cell r="F447">
            <v>1555013.71</v>
          </cell>
          <cell r="G447">
            <v>-11598572.4</v>
          </cell>
          <cell r="H447">
            <v>-1513907.34</v>
          </cell>
          <cell r="I447">
            <v>1513907.34</v>
          </cell>
          <cell r="J447">
            <v>0</v>
          </cell>
          <cell r="K447">
            <v>-4663227.57</v>
          </cell>
          <cell r="L447">
            <v>1923319.88</v>
          </cell>
          <cell r="M447">
            <v>-2739907.69</v>
          </cell>
          <cell r="N447">
            <v>-1095023</v>
          </cell>
          <cell r="O447">
            <v>-19953.45</v>
          </cell>
          <cell r="P447">
            <v>-1114976.45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-20425744.02</v>
          </cell>
          <cell r="AS447">
            <v>4972287.4800000004</v>
          </cell>
          <cell r="AT447">
            <v>-15453456.539999999</v>
          </cell>
          <cell r="AV447">
            <v>-20425744.02</v>
          </cell>
          <cell r="AW447">
            <v>4972287.4800000004</v>
          </cell>
          <cell r="AX447">
            <v>-15453456.539999999</v>
          </cell>
          <cell r="AY447" t="str">
            <v/>
          </cell>
          <cell r="AZ447" t="str">
            <v/>
          </cell>
          <cell r="BA447" t="str">
            <v/>
          </cell>
        </row>
        <row r="448">
          <cell r="C448" t="str">
            <v>254011</v>
          </cell>
          <cell r="D448" t="str">
            <v>Network TU Int - CY</v>
          </cell>
          <cell r="E448">
            <v>-177573</v>
          </cell>
          <cell r="F448">
            <v>-17283</v>
          </cell>
          <cell r="G448">
            <v>-194856</v>
          </cell>
          <cell r="H448">
            <v>-20438</v>
          </cell>
          <cell r="I448">
            <v>20438</v>
          </cell>
          <cell r="J448">
            <v>0</v>
          </cell>
          <cell r="K448">
            <v>-62954</v>
          </cell>
          <cell r="L448">
            <v>16924</v>
          </cell>
          <cell r="M448">
            <v>-46030</v>
          </cell>
          <cell r="N448">
            <v>-14783</v>
          </cell>
          <cell r="O448">
            <v>-3948</v>
          </cell>
          <cell r="P448">
            <v>-18731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-275748</v>
          </cell>
          <cell r="AS448">
            <v>16131</v>
          </cell>
          <cell r="AT448">
            <v>-259617</v>
          </cell>
          <cell r="AV448">
            <v>-275748</v>
          </cell>
          <cell r="AW448">
            <v>16131</v>
          </cell>
          <cell r="AX448">
            <v>-259617</v>
          </cell>
          <cell r="AY448" t="str">
            <v/>
          </cell>
          <cell r="AZ448" t="str">
            <v/>
          </cell>
          <cell r="BA448" t="str">
            <v/>
          </cell>
        </row>
        <row r="449">
          <cell r="C449" t="str">
            <v>254012</v>
          </cell>
          <cell r="D449" t="str">
            <v>Network TU Princ - PY</v>
          </cell>
          <cell r="E449">
            <v>-23982922</v>
          </cell>
          <cell r="F449">
            <v>0</v>
          </cell>
          <cell r="G449">
            <v>-23982922</v>
          </cell>
          <cell r="H449">
            <v>-9791438.8100000005</v>
          </cell>
          <cell r="I449">
            <v>0</v>
          </cell>
          <cell r="J449">
            <v>-9791438.8100000005</v>
          </cell>
          <cell r="K449">
            <v>-9547102</v>
          </cell>
          <cell r="L449">
            <v>0</v>
          </cell>
          <cell r="M449">
            <v>-9547102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-43321462.810000002</v>
          </cell>
          <cell r="AS449">
            <v>0</v>
          </cell>
          <cell r="AT449">
            <v>-43321462.810000002</v>
          </cell>
          <cell r="AV449">
            <v>-43321462.810000002</v>
          </cell>
          <cell r="AW449">
            <v>0</v>
          </cell>
          <cell r="AX449">
            <v>-43321462.810000002</v>
          </cell>
          <cell r="AY449" t="str">
            <v/>
          </cell>
          <cell r="AZ449" t="str">
            <v/>
          </cell>
          <cell r="BA449" t="str">
            <v/>
          </cell>
        </row>
        <row r="450">
          <cell r="C450" t="str">
            <v>254013</v>
          </cell>
          <cell r="D450" t="str">
            <v>Network TU Int - PY</v>
          </cell>
          <cell r="E450">
            <v>-1100816.1200000001</v>
          </cell>
          <cell r="F450">
            <v>-64753.89</v>
          </cell>
          <cell r="G450">
            <v>-1165570.01</v>
          </cell>
          <cell r="H450">
            <v>-449427.04</v>
          </cell>
          <cell r="I450">
            <v>-26436.89</v>
          </cell>
          <cell r="J450">
            <v>-475863.93</v>
          </cell>
          <cell r="K450">
            <v>-438211.98</v>
          </cell>
          <cell r="L450">
            <v>-25777.18</v>
          </cell>
          <cell r="M450">
            <v>-463989.16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-1988455.14</v>
          </cell>
          <cell r="AS450">
            <v>-116967.96</v>
          </cell>
          <cell r="AT450">
            <v>-2105423.1</v>
          </cell>
          <cell r="AV450">
            <v>-1988455.14</v>
          </cell>
          <cell r="AW450">
            <v>-116967.96</v>
          </cell>
          <cell r="AX450">
            <v>-2105423.1</v>
          </cell>
          <cell r="AY450" t="str">
            <v/>
          </cell>
          <cell r="AZ450" t="str">
            <v/>
          </cell>
          <cell r="BA450" t="str">
            <v/>
          </cell>
        </row>
        <row r="451">
          <cell r="C451" t="str">
            <v>254014</v>
          </cell>
          <cell r="D451" t="str">
            <v>Network TU Princ-2nd PY</v>
          </cell>
          <cell r="E451">
            <v>-2257747.17</v>
          </cell>
          <cell r="F451">
            <v>2257747.17</v>
          </cell>
          <cell r="G451">
            <v>0</v>
          </cell>
          <cell r="H451">
            <v>-262090.76</v>
          </cell>
          <cell r="I451">
            <v>262090.76</v>
          </cell>
          <cell r="J451">
            <v>0</v>
          </cell>
          <cell r="K451">
            <v>-292274.74</v>
          </cell>
          <cell r="L451">
            <v>292274.74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-2812112.67</v>
          </cell>
          <cell r="AS451">
            <v>2812112.67</v>
          </cell>
          <cell r="AT451">
            <v>0</v>
          </cell>
          <cell r="AV451">
            <v>-2812112.67</v>
          </cell>
          <cell r="AW451">
            <v>2812112.67</v>
          </cell>
          <cell r="AX451">
            <v>0</v>
          </cell>
          <cell r="AY451" t="str">
            <v/>
          </cell>
          <cell r="AZ451" t="str">
            <v/>
          </cell>
          <cell r="BA451" t="str">
            <v/>
          </cell>
        </row>
        <row r="452">
          <cell r="C452" t="str">
            <v>254015</v>
          </cell>
          <cell r="D452" t="str">
            <v>Network TU Int-2nd PY</v>
          </cell>
          <cell r="E452">
            <v>-146301.97</v>
          </cell>
          <cell r="F452">
            <v>146301.97</v>
          </cell>
          <cell r="G452">
            <v>0</v>
          </cell>
          <cell r="H452">
            <v>-16983.490000000002</v>
          </cell>
          <cell r="I452">
            <v>16983.490000000002</v>
          </cell>
          <cell r="J452">
            <v>0</v>
          </cell>
          <cell r="K452">
            <v>-18939.75</v>
          </cell>
          <cell r="L452">
            <v>18939.75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-182225.21</v>
          </cell>
          <cell r="AS452">
            <v>182225.21</v>
          </cell>
          <cell r="AT452">
            <v>0</v>
          </cell>
          <cell r="AV452">
            <v>-182225.21</v>
          </cell>
          <cell r="AW452">
            <v>182225.21</v>
          </cell>
          <cell r="AX452">
            <v>0</v>
          </cell>
          <cell r="AY452" t="str">
            <v/>
          </cell>
          <cell r="AZ452" t="str">
            <v/>
          </cell>
          <cell r="BA452" t="str">
            <v/>
          </cell>
        </row>
        <row r="453">
          <cell r="C453" t="str">
            <v>254020</v>
          </cell>
          <cell r="D453" t="str">
            <v>Regional TU Princ - CY</v>
          </cell>
          <cell r="E453">
            <v>-1317475.99</v>
          </cell>
          <cell r="F453">
            <v>-107096.62</v>
          </cell>
          <cell r="G453">
            <v>-1424572.61</v>
          </cell>
          <cell r="H453">
            <v>-7099896.75</v>
          </cell>
          <cell r="I453">
            <v>1170504.57</v>
          </cell>
          <cell r="J453">
            <v>-5929392.1799999997</v>
          </cell>
          <cell r="K453">
            <v>0</v>
          </cell>
          <cell r="L453">
            <v>0</v>
          </cell>
          <cell r="M453">
            <v>0</v>
          </cell>
          <cell r="N453">
            <v>-5580168</v>
          </cell>
          <cell r="O453">
            <v>247304.87</v>
          </cell>
          <cell r="P453">
            <v>-5332863.13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-13997540.74</v>
          </cell>
          <cell r="AS453">
            <v>1310712.82</v>
          </cell>
          <cell r="AT453">
            <v>-12686827.919999998</v>
          </cell>
          <cell r="AV453">
            <v>-13997540.74</v>
          </cell>
          <cell r="AW453">
            <v>1310712.82</v>
          </cell>
          <cell r="AX453">
            <v>-12686827.92</v>
          </cell>
          <cell r="AY453" t="str">
            <v/>
          </cell>
          <cell r="AZ453" t="str">
            <v/>
          </cell>
          <cell r="BA453" t="str">
            <v/>
          </cell>
        </row>
        <row r="454">
          <cell r="C454" t="str">
            <v>254021</v>
          </cell>
          <cell r="D454" t="str">
            <v>Regional TU Int - CY</v>
          </cell>
          <cell r="E454">
            <v>-17786</v>
          </cell>
          <cell r="F454">
            <v>-6147</v>
          </cell>
          <cell r="G454">
            <v>-23933</v>
          </cell>
          <cell r="H454">
            <v>-95849</v>
          </cell>
          <cell r="I454">
            <v>-3765</v>
          </cell>
          <cell r="J454">
            <v>-99614</v>
          </cell>
          <cell r="K454">
            <v>0</v>
          </cell>
          <cell r="L454">
            <v>0</v>
          </cell>
          <cell r="M454">
            <v>0</v>
          </cell>
          <cell r="N454">
            <v>-75332</v>
          </cell>
          <cell r="O454">
            <v>-14260</v>
          </cell>
          <cell r="P454">
            <v>-89592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-188967</v>
          </cell>
          <cell r="AS454">
            <v>-24172</v>
          </cell>
          <cell r="AT454">
            <v>-213139</v>
          </cell>
          <cell r="AV454">
            <v>-188967</v>
          </cell>
          <cell r="AW454">
            <v>-24172</v>
          </cell>
          <cell r="AX454">
            <v>-213139</v>
          </cell>
          <cell r="AY454" t="str">
            <v/>
          </cell>
          <cell r="AZ454" t="str">
            <v/>
          </cell>
          <cell r="BA454" t="str">
            <v/>
          </cell>
        </row>
        <row r="455">
          <cell r="C455" t="str">
            <v>254022</v>
          </cell>
          <cell r="D455" t="str">
            <v>Regional TU Princ - PY</v>
          </cell>
          <cell r="E455">
            <v>-1621567.89</v>
          </cell>
          <cell r="F455">
            <v>0</v>
          </cell>
          <cell r="G455">
            <v>-1621567.89</v>
          </cell>
          <cell r="H455">
            <v>-2762231.86</v>
          </cell>
          <cell r="I455">
            <v>0</v>
          </cell>
          <cell r="J455">
            <v>-2762231.86</v>
          </cell>
          <cell r="K455">
            <v>-199280.17</v>
          </cell>
          <cell r="L455">
            <v>0</v>
          </cell>
          <cell r="M455">
            <v>-199280.17</v>
          </cell>
          <cell r="N455">
            <v>-3367030.21</v>
          </cell>
          <cell r="O455">
            <v>0</v>
          </cell>
          <cell r="P455">
            <v>-3367030.21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-7950110.1299999999</v>
          </cell>
          <cell r="AS455">
            <v>0</v>
          </cell>
          <cell r="AT455">
            <v>-7950110.1299999999</v>
          </cell>
          <cell r="AV455">
            <v>-7950110.1299999999</v>
          </cell>
          <cell r="AW455">
            <v>0</v>
          </cell>
          <cell r="AX455">
            <v>-7950110.1299999999</v>
          </cell>
          <cell r="AY455" t="str">
            <v/>
          </cell>
          <cell r="AZ455" t="str">
            <v/>
          </cell>
          <cell r="BA455" t="str">
            <v/>
          </cell>
        </row>
        <row r="456">
          <cell r="C456" t="str">
            <v>254023</v>
          </cell>
          <cell r="D456" t="str">
            <v>Regional TU Int - PY</v>
          </cell>
          <cell r="E456">
            <v>-74429.97</v>
          </cell>
          <cell r="F456">
            <v>-4378.2299999999996</v>
          </cell>
          <cell r="G456">
            <v>-78808.2</v>
          </cell>
          <cell r="H456">
            <v>-126786.44</v>
          </cell>
          <cell r="I456">
            <v>-7458.03</v>
          </cell>
          <cell r="J456">
            <v>-134244.47</v>
          </cell>
          <cell r="K456">
            <v>-9146.9599999999991</v>
          </cell>
          <cell r="L456">
            <v>-538.05999999999995</v>
          </cell>
          <cell r="M456">
            <v>-9685.02</v>
          </cell>
          <cell r="N456">
            <v>-154546.69</v>
          </cell>
          <cell r="O456">
            <v>-9090.98</v>
          </cell>
          <cell r="P456">
            <v>-163637.67000000001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-364910.06</v>
          </cell>
          <cell r="AS456">
            <v>-21465.3</v>
          </cell>
          <cell r="AT456">
            <v>-386375.36</v>
          </cell>
          <cell r="AV456">
            <v>-364910.06</v>
          </cell>
          <cell r="AW456">
            <v>-21465.3</v>
          </cell>
          <cell r="AX456">
            <v>-386375.36</v>
          </cell>
          <cell r="AY456" t="str">
            <v/>
          </cell>
          <cell r="AZ456" t="str">
            <v/>
          </cell>
          <cell r="BA456" t="str">
            <v/>
          </cell>
        </row>
        <row r="457">
          <cell r="C457" t="str">
            <v>254024</v>
          </cell>
          <cell r="D457" t="str">
            <v>Regional TU Princ-2nd PY</v>
          </cell>
          <cell r="E457">
            <v>-208048.65</v>
          </cell>
          <cell r="F457">
            <v>208048.65</v>
          </cell>
          <cell r="G457">
            <v>0</v>
          </cell>
          <cell r="H457">
            <v>-480827.49</v>
          </cell>
          <cell r="I457">
            <v>480827.49</v>
          </cell>
          <cell r="J457">
            <v>0</v>
          </cell>
          <cell r="K457">
            <v>-148794.64000000001</v>
          </cell>
          <cell r="L457">
            <v>148794.64000000001</v>
          </cell>
          <cell r="M457">
            <v>0</v>
          </cell>
          <cell r="N457">
            <v>-51888.23</v>
          </cell>
          <cell r="O457">
            <v>51888.23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-889559.01</v>
          </cell>
          <cell r="AS457">
            <v>889559.01</v>
          </cell>
          <cell r="AT457">
            <v>0</v>
          </cell>
          <cell r="AV457">
            <v>-889559.01</v>
          </cell>
          <cell r="AW457">
            <v>889559.01</v>
          </cell>
          <cell r="AX457">
            <v>0</v>
          </cell>
          <cell r="AY457" t="str">
            <v/>
          </cell>
          <cell r="AZ457" t="str">
            <v/>
          </cell>
          <cell r="BA457" t="str">
            <v/>
          </cell>
        </row>
        <row r="458">
          <cell r="C458" t="str">
            <v>254025</v>
          </cell>
          <cell r="D458" t="str">
            <v>Regional TU Int-2nd PY</v>
          </cell>
          <cell r="E458">
            <v>-13481.38</v>
          </cell>
          <cell r="F458">
            <v>13481.38</v>
          </cell>
          <cell r="G458">
            <v>0</v>
          </cell>
          <cell r="H458">
            <v>-31157.63</v>
          </cell>
          <cell r="I458">
            <v>31157.63</v>
          </cell>
          <cell r="J458">
            <v>0</v>
          </cell>
          <cell r="K458">
            <v>-9641.8700000000008</v>
          </cell>
          <cell r="L458">
            <v>9641.8700000000008</v>
          </cell>
          <cell r="M458">
            <v>0</v>
          </cell>
          <cell r="N458">
            <v>-3362.31</v>
          </cell>
          <cell r="O458">
            <v>3362.31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-57643.19</v>
          </cell>
          <cell r="AS458">
            <v>57643.19</v>
          </cell>
          <cell r="AT458">
            <v>0</v>
          </cell>
          <cell r="AV458">
            <v>-57643.19</v>
          </cell>
          <cell r="AW458">
            <v>57643.19</v>
          </cell>
          <cell r="AX458">
            <v>0</v>
          </cell>
          <cell r="AY458" t="str">
            <v/>
          </cell>
          <cell r="AZ458" t="str">
            <v/>
          </cell>
          <cell r="BA458" t="str">
            <v/>
          </cell>
        </row>
        <row r="459">
          <cell r="C459" t="str">
            <v>254030</v>
          </cell>
          <cell r="D459" t="str">
            <v>Other Regulatory Liabilities</v>
          </cell>
          <cell r="E459">
            <v>-8583563</v>
          </cell>
          <cell r="F459">
            <v>-69775</v>
          </cell>
          <cell r="G459">
            <v>-8653338</v>
          </cell>
          <cell r="H459">
            <v>-1397882</v>
          </cell>
          <cell r="I459">
            <v>-11563</v>
          </cell>
          <cell r="J459">
            <v>-1409445</v>
          </cell>
          <cell r="K459">
            <v>-2567328</v>
          </cell>
          <cell r="L459">
            <v>-20860</v>
          </cell>
          <cell r="M459">
            <v>-2588188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-12548773</v>
          </cell>
          <cell r="AS459">
            <v>-102198</v>
          </cell>
          <cell r="AT459">
            <v>-12650971</v>
          </cell>
          <cell r="AV459">
            <v>-12548773</v>
          </cell>
          <cell r="AW459">
            <v>-102198</v>
          </cell>
          <cell r="AX459">
            <v>-12650971</v>
          </cell>
          <cell r="AY459" t="str">
            <v/>
          </cell>
          <cell r="AZ459" t="str">
            <v/>
          </cell>
          <cell r="BA459" t="str">
            <v/>
          </cell>
        </row>
        <row r="460">
          <cell r="C460" t="str">
            <v>254991 *</v>
          </cell>
          <cell r="D460" t="str">
            <v>Contra Acct for Reg Liability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V460">
            <v>0</v>
          </cell>
          <cell r="AW460">
            <v>0</v>
          </cell>
          <cell r="AX460">
            <v>0</v>
          </cell>
          <cell r="AY460" t="str">
            <v/>
          </cell>
          <cell r="AZ460" t="str">
            <v/>
          </cell>
          <cell r="BA460" t="str">
            <v/>
          </cell>
        </row>
        <row r="461">
          <cell r="C461" t="str">
            <v>282001</v>
          </cell>
          <cell r="D461" t="str">
            <v>Accu DFIT-ADIT Reg Asset</v>
          </cell>
          <cell r="E461">
            <v>-3446735</v>
          </cell>
          <cell r="F461">
            <v>3446735</v>
          </cell>
          <cell r="G461">
            <v>0</v>
          </cell>
          <cell r="H461">
            <v>-12029951</v>
          </cell>
          <cell r="I461">
            <v>12029951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-15476686</v>
          </cell>
          <cell r="AS461">
            <v>15476686</v>
          </cell>
          <cell r="AT461">
            <v>0</v>
          </cell>
          <cell r="AV461">
            <v>-15476686</v>
          </cell>
          <cell r="AW461">
            <v>15476686</v>
          </cell>
          <cell r="AX461">
            <v>0</v>
          </cell>
          <cell r="AY461" t="str">
            <v/>
          </cell>
          <cell r="AZ461" t="str">
            <v/>
          </cell>
          <cell r="BA461" t="str">
            <v/>
          </cell>
        </row>
        <row r="462">
          <cell r="C462" t="str">
            <v>282002 *</v>
          </cell>
          <cell r="D462" t="str">
            <v>Accum DFIT-Attach O RegAsst</v>
          </cell>
          <cell r="E462">
            <v>0.28999999999999998</v>
          </cell>
          <cell r="F462">
            <v>0</v>
          </cell>
          <cell r="G462">
            <v>0.28999999999999998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0.28999999999999998</v>
          </cell>
          <cell r="AS462">
            <v>0</v>
          </cell>
          <cell r="AT462">
            <v>0.28999999999999998</v>
          </cell>
          <cell r="AV462">
            <v>0.28999999999999998</v>
          </cell>
          <cell r="AW462">
            <v>0</v>
          </cell>
          <cell r="AX462">
            <v>0.28999999999999998</v>
          </cell>
          <cell r="AY462" t="str">
            <v/>
          </cell>
          <cell r="AZ462" t="str">
            <v/>
          </cell>
          <cell r="BA462" t="str">
            <v/>
          </cell>
        </row>
        <row r="463">
          <cell r="C463" t="str">
            <v>282004</v>
          </cell>
          <cell r="D463" t="str">
            <v>Accum DFIT-PropLib Depr-Oth</v>
          </cell>
          <cell r="E463">
            <v>-120593406</v>
          </cell>
          <cell r="F463">
            <v>120593406</v>
          </cell>
          <cell r="G463">
            <v>0</v>
          </cell>
          <cell r="H463">
            <v>-107788672</v>
          </cell>
          <cell r="I463">
            <v>107788672</v>
          </cell>
          <cell r="J463">
            <v>0</v>
          </cell>
          <cell r="K463">
            <v>-85240265</v>
          </cell>
          <cell r="L463">
            <v>85240265</v>
          </cell>
          <cell r="M463">
            <v>0</v>
          </cell>
          <cell r="N463">
            <v>-2804836</v>
          </cell>
          <cell r="O463">
            <v>2804836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-2491814</v>
          </cell>
          <cell r="U463">
            <v>2491814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-318918993</v>
          </cell>
          <cell r="AS463">
            <v>318918993</v>
          </cell>
          <cell r="AT463">
            <v>0</v>
          </cell>
          <cell r="AV463">
            <v>-318918993</v>
          </cell>
          <cell r="AW463">
            <v>318918993</v>
          </cell>
          <cell r="AX463">
            <v>0</v>
          </cell>
          <cell r="AY463" t="str">
            <v/>
          </cell>
          <cell r="AZ463" t="str">
            <v/>
          </cell>
          <cell r="BA463" t="str">
            <v/>
          </cell>
        </row>
        <row r="464">
          <cell r="C464" t="str">
            <v>282005</v>
          </cell>
          <cell r="D464" t="str">
            <v>Accum DFIT-TU Revenue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V464">
            <v>0</v>
          </cell>
          <cell r="AW464">
            <v>0</v>
          </cell>
          <cell r="AX464">
            <v>0</v>
          </cell>
          <cell r="AY464" t="str">
            <v/>
          </cell>
          <cell r="AZ464" t="str">
            <v/>
          </cell>
          <cell r="BA464" t="str">
            <v/>
          </cell>
        </row>
        <row r="465">
          <cell r="C465" t="str">
            <v>282006</v>
          </cell>
          <cell r="D465" t="str">
            <v>Accum DFIT-Int on TU Revenue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V465">
            <v>0</v>
          </cell>
          <cell r="AW465">
            <v>0</v>
          </cell>
          <cell r="AX465">
            <v>0</v>
          </cell>
          <cell r="AY465" t="str">
            <v/>
          </cell>
          <cell r="AZ465" t="str">
            <v/>
          </cell>
          <cell r="BA465" t="str">
            <v/>
          </cell>
        </row>
        <row r="466">
          <cell r="C466" t="str">
            <v>282007</v>
          </cell>
          <cell r="D466" t="str">
            <v>Def Taxes Other Non-Rate Base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V466">
            <v>0</v>
          </cell>
          <cell r="AW466">
            <v>0</v>
          </cell>
          <cell r="AX466">
            <v>0</v>
          </cell>
          <cell r="AY466" t="str">
            <v/>
          </cell>
          <cell r="AZ466" t="str">
            <v/>
          </cell>
          <cell r="BA466" t="str">
            <v/>
          </cell>
        </row>
        <row r="467">
          <cell r="C467" t="str">
            <v>282089</v>
          </cell>
          <cell r="D467" t="str">
            <v>Accum Dfd SIT - Property</v>
          </cell>
          <cell r="E467">
            <v>-12774524</v>
          </cell>
          <cell r="F467">
            <v>12774524</v>
          </cell>
          <cell r="G467">
            <v>0</v>
          </cell>
          <cell r="H467">
            <v>-10805882</v>
          </cell>
          <cell r="I467">
            <v>10805882</v>
          </cell>
          <cell r="J467">
            <v>0</v>
          </cell>
          <cell r="K467">
            <v>-12169859.970000001</v>
          </cell>
          <cell r="L467">
            <v>12169859.970000001</v>
          </cell>
          <cell r="M467">
            <v>0</v>
          </cell>
          <cell r="N467">
            <v>-309755</v>
          </cell>
          <cell r="O467">
            <v>309755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-266711</v>
          </cell>
          <cell r="U467">
            <v>266711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-1260865.55</v>
          </cell>
          <cell r="AG467">
            <v>1260865.55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-37587597.520000003</v>
          </cell>
          <cell r="AS467">
            <v>37587597.520000003</v>
          </cell>
          <cell r="AT467">
            <v>0</v>
          </cell>
          <cell r="AV467">
            <v>-37587597.520000003</v>
          </cell>
          <cell r="AW467">
            <v>37587597.520000003</v>
          </cell>
          <cell r="AX467">
            <v>0</v>
          </cell>
          <cell r="AY467" t="str">
            <v/>
          </cell>
          <cell r="AZ467" t="str">
            <v/>
          </cell>
          <cell r="BA467" t="str">
            <v/>
          </cell>
        </row>
        <row r="468">
          <cell r="C468" t="str">
            <v>282410</v>
          </cell>
          <cell r="D468" t="str">
            <v>Dfd FIT - ADIT Reg Asset</v>
          </cell>
          <cell r="E468">
            <v>0</v>
          </cell>
          <cell r="F468">
            <v>-3476195</v>
          </cell>
          <cell r="G468">
            <v>-3476195</v>
          </cell>
          <cell r="H468">
            <v>0</v>
          </cell>
          <cell r="I468">
            <v>-12013947</v>
          </cell>
          <cell r="J468">
            <v>-12013947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-15490142</v>
          </cell>
          <cell r="AT468">
            <v>-15490142</v>
          </cell>
          <cell r="AV468">
            <v>0</v>
          </cell>
          <cell r="AW468">
            <v>-15490142</v>
          </cell>
          <cell r="AX468">
            <v>-15490142</v>
          </cell>
          <cell r="AY468" t="str">
            <v/>
          </cell>
          <cell r="AZ468" t="str">
            <v/>
          </cell>
          <cell r="BA468" t="str">
            <v/>
          </cell>
        </row>
        <row r="469">
          <cell r="C469" t="str">
            <v>282420</v>
          </cell>
          <cell r="D469" t="str">
            <v>Dfd FIT - Property Related</v>
          </cell>
          <cell r="E469">
            <v>0</v>
          </cell>
          <cell r="F469">
            <v>-107287073</v>
          </cell>
          <cell r="G469">
            <v>-107287073</v>
          </cell>
          <cell r="H469">
            <v>0</v>
          </cell>
          <cell r="I469">
            <v>-101345623</v>
          </cell>
          <cell r="J469">
            <v>-101345623</v>
          </cell>
          <cell r="K469">
            <v>0</v>
          </cell>
          <cell r="L469">
            <v>-79614422</v>
          </cell>
          <cell r="M469">
            <v>-79614422</v>
          </cell>
          <cell r="N469">
            <v>0</v>
          </cell>
          <cell r="O469">
            <v>-1800634</v>
          </cell>
          <cell r="P469">
            <v>-1800634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-2542181</v>
          </cell>
          <cell r="V469">
            <v>-2542181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-292589933</v>
          </cell>
          <cell r="AT469">
            <v>-292589933</v>
          </cell>
          <cell r="AV469">
            <v>0</v>
          </cell>
          <cell r="AW469">
            <v>-292589933</v>
          </cell>
          <cell r="AX469">
            <v>-292589933</v>
          </cell>
          <cell r="AY469" t="str">
            <v/>
          </cell>
          <cell r="AZ469" t="str">
            <v/>
          </cell>
          <cell r="BA469" t="str">
            <v/>
          </cell>
        </row>
        <row r="470">
          <cell r="C470" t="str">
            <v>282425</v>
          </cell>
          <cell r="D470" t="str">
            <v>Dfd FIT - AFUDC Equity (Basis)</v>
          </cell>
          <cell r="E470">
            <v>0</v>
          </cell>
          <cell r="F470">
            <v>-13636757</v>
          </cell>
          <cell r="G470">
            <v>-13636757</v>
          </cell>
          <cell r="H470">
            <v>0</v>
          </cell>
          <cell r="I470">
            <v>-5879463</v>
          </cell>
          <cell r="J470">
            <v>-5879463</v>
          </cell>
          <cell r="K470">
            <v>0</v>
          </cell>
          <cell r="L470">
            <v>-9935965</v>
          </cell>
          <cell r="M470">
            <v>-9935965</v>
          </cell>
          <cell r="N470">
            <v>0</v>
          </cell>
          <cell r="O470">
            <v>-806497</v>
          </cell>
          <cell r="P470">
            <v>-806497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-30258682</v>
          </cell>
          <cell r="AT470">
            <v>-30258682</v>
          </cell>
          <cell r="AV470">
            <v>0</v>
          </cell>
          <cell r="AW470">
            <v>-30258682</v>
          </cell>
          <cell r="AX470">
            <v>-30258682</v>
          </cell>
          <cell r="AY470" t="str">
            <v/>
          </cell>
          <cell r="AZ470" t="str">
            <v/>
          </cell>
          <cell r="BA470" t="str">
            <v/>
          </cell>
        </row>
        <row r="471">
          <cell r="C471" t="str">
            <v>282430</v>
          </cell>
          <cell r="D471" t="str">
            <v>Dfd FIT - Prop - Elm Creek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V471">
            <v>0</v>
          </cell>
          <cell r="AW471">
            <v>0</v>
          </cell>
          <cell r="AX471">
            <v>0</v>
          </cell>
          <cell r="AY471" t="str">
            <v/>
          </cell>
          <cell r="AZ471" t="str">
            <v/>
          </cell>
          <cell r="BA471" t="str">
            <v/>
          </cell>
        </row>
        <row r="472">
          <cell r="C472" t="str">
            <v>282431</v>
          </cell>
          <cell r="D472" t="str">
            <v>Dfd FIT - Prop - Flat Ridge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V472">
            <v>0</v>
          </cell>
          <cell r="AW472">
            <v>0</v>
          </cell>
          <cell r="AX472">
            <v>0</v>
          </cell>
          <cell r="AY472" t="str">
            <v/>
          </cell>
          <cell r="AZ472" t="str">
            <v/>
          </cell>
          <cell r="BA472" t="str">
            <v/>
          </cell>
        </row>
        <row r="473">
          <cell r="C473" t="str">
            <v>282432</v>
          </cell>
          <cell r="D473" t="str">
            <v>Dfd FIT - Prop - General Plant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V473">
            <v>0</v>
          </cell>
          <cell r="AW473">
            <v>0</v>
          </cell>
          <cell r="AX473">
            <v>0</v>
          </cell>
          <cell r="AY473" t="str">
            <v/>
          </cell>
          <cell r="AZ473" t="str">
            <v/>
          </cell>
          <cell r="BA473" t="str">
            <v/>
          </cell>
        </row>
        <row r="474">
          <cell r="C474" t="str">
            <v>282433</v>
          </cell>
          <cell r="D474" t="str">
            <v>Dfd FIT - Prop - Conv Premium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V474">
            <v>0</v>
          </cell>
          <cell r="AW474">
            <v>0</v>
          </cell>
          <cell r="AX474">
            <v>0</v>
          </cell>
          <cell r="AY474" t="str">
            <v/>
          </cell>
          <cell r="AZ474" t="str">
            <v/>
          </cell>
          <cell r="BA474" t="str">
            <v/>
          </cell>
        </row>
        <row r="475">
          <cell r="C475" t="str">
            <v>282434</v>
          </cell>
          <cell r="D475" t="str">
            <v>Dfd FIT - Prop - CoDevelopment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V475">
            <v>0</v>
          </cell>
          <cell r="AW475">
            <v>0</v>
          </cell>
          <cell r="AX475">
            <v>0</v>
          </cell>
          <cell r="AY475" t="str">
            <v/>
          </cell>
          <cell r="AZ475" t="str">
            <v/>
          </cell>
          <cell r="BA475" t="str">
            <v/>
          </cell>
        </row>
        <row r="476">
          <cell r="C476" t="str">
            <v>282435</v>
          </cell>
          <cell r="D476" t="str">
            <v>Dfd FIT - Prop - Hugo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V476">
            <v>0</v>
          </cell>
          <cell r="AW476">
            <v>0</v>
          </cell>
          <cell r="AX476">
            <v>0</v>
          </cell>
          <cell r="AY476" t="str">
            <v/>
          </cell>
          <cell r="AZ476" t="str">
            <v/>
          </cell>
          <cell r="BA476" t="str">
            <v/>
          </cell>
        </row>
        <row r="477">
          <cell r="C477" t="str">
            <v>282436</v>
          </cell>
          <cell r="D477" t="str">
            <v>Dfd FIT - Prop - KETA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V477">
            <v>0</v>
          </cell>
          <cell r="AW477">
            <v>0</v>
          </cell>
          <cell r="AX477">
            <v>0</v>
          </cell>
          <cell r="AY477" t="str">
            <v/>
          </cell>
          <cell r="AZ477" t="str">
            <v/>
          </cell>
          <cell r="BA477" t="str">
            <v/>
          </cell>
        </row>
        <row r="478">
          <cell r="C478" t="str">
            <v>282437</v>
          </cell>
          <cell r="D478" t="str">
            <v>Dfd FIT - Prop - V Plan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V478">
            <v>0</v>
          </cell>
          <cell r="AW478">
            <v>0</v>
          </cell>
          <cell r="AX478">
            <v>0</v>
          </cell>
          <cell r="AY478" t="str">
            <v/>
          </cell>
          <cell r="AZ478" t="str">
            <v/>
          </cell>
          <cell r="BA478" t="str">
            <v/>
          </cell>
        </row>
        <row r="479">
          <cell r="C479" t="str">
            <v>282438</v>
          </cell>
          <cell r="D479" t="str">
            <v>Dfd FIT - Prop - Ironwood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V479">
            <v>0</v>
          </cell>
          <cell r="AW479">
            <v>0</v>
          </cell>
          <cell r="AX479">
            <v>0</v>
          </cell>
          <cell r="AY479" t="str">
            <v/>
          </cell>
          <cell r="AZ479" t="str">
            <v/>
          </cell>
          <cell r="BA479" t="str">
            <v/>
          </cell>
        </row>
        <row r="480">
          <cell r="C480" t="str">
            <v>282439</v>
          </cell>
          <cell r="D480" t="str">
            <v>Dfd FIT - Prop - Elm to Summit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V480">
            <v>0</v>
          </cell>
          <cell r="AW480">
            <v>0</v>
          </cell>
          <cell r="AX480">
            <v>0</v>
          </cell>
          <cell r="AY480" t="str">
            <v/>
          </cell>
          <cell r="AZ480" t="str">
            <v/>
          </cell>
          <cell r="BA480" t="str">
            <v/>
          </cell>
        </row>
        <row r="481">
          <cell r="C481" t="str">
            <v>282610</v>
          </cell>
          <cell r="D481" t="str">
            <v>Dfd SIT - ADIT Reg Asset</v>
          </cell>
          <cell r="E481">
            <v>0</v>
          </cell>
          <cell r="F481">
            <v>-79035</v>
          </cell>
          <cell r="G481">
            <v>-79035</v>
          </cell>
          <cell r="H481">
            <v>0</v>
          </cell>
          <cell r="I481">
            <v>42936</v>
          </cell>
          <cell r="J481">
            <v>42936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-36099</v>
          </cell>
          <cell r="AT481">
            <v>-36099</v>
          </cell>
          <cell r="AV481">
            <v>0</v>
          </cell>
          <cell r="AW481">
            <v>-36099</v>
          </cell>
          <cell r="AX481">
            <v>-36099</v>
          </cell>
          <cell r="AY481" t="str">
            <v/>
          </cell>
          <cell r="AZ481" t="str">
            <v/>
          </cell>
          <cell r="BA481" t="str">
            <v/>
          </cell>
        </row>
        <row r="482">
          <cell r="C482" t="str">
            <v>282620</v>
          </cell>
          <cell r="D482" t="str">
            <v>Dfd SIT - Property Related</v>
          </cell>
          <cell r="E482">
            <v>0</v>
          </cell>
          <cell r="F482">
            <v>-11617655</v>
          </cell>
          <cell r="G482">
            <v>-11617655</v>
          </cell>
          <cell r="H482">
            <v>0</v>
          </cell>
          <cell r="I482">
            <v>-10514043</v>
          </cell>
          <cell r="J482">
            <v>-10514043</v>
          </cell>
          <cell r="K482">
            <v>0</v>
          </cell>
          <cell r="L482">
            <v>-12031227.970000001</v>
          </cell>
          <cell r="M482">
            <v>-12031227.970000001</v>
          </cell>
          <cell r="N482">
            <v>0</v>
          </cell>
          <cell r="O482">
            <v>-224261</v>
          </cell>
          <cell r="P482">
            <v>-224261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-283285</v>
          </cell>
          <cell r="V482">
            <v>-283285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-4664527.55</v>
          </cell>
          <cell r="AH482">
            <v>-4664527.55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-39334999.520000003</v>
          </cell>
          <cell r="AT482">
            <v>-39334999.520000003</v>
          </cell>
          <cell r="AV482">
            <v>0</v>
          </cell>
          <cell r="AW482">
            <v>-39334999.520000003</v>
          </cell>
          <cell r="AX482">
            <v>-39334999.520000003</v>
          </cell>
          <cell r="AY482" t="str">
            <v/>
          </cell>
          <cell r="AZ482" t="str">
            <v/>
          </cell>
          <cell r="BA482" t="str">
            <v/>
          </cell>
        </row>
        <row r="483">
          <cell r="C483" t="str">
            <v>282625</v>
          </cell>
          <cell r="D483" t="str">
            <v>Dfd SIT - AFUDC Equity (Basis)</v>
          </cell>
          <cell r="E483">
            <v>0</v>
          </cell>
          <cell r="F483">
            <v>-1519524</v>
          </cell>
          <cell r="G483">
            <v>-1519524</v>
          </cell>
          <cell r="H483">
            <v>0</v>
          </cell>
          <cell r="I483">
            <v>-655140</v>
          </cell>
          <cell r="J483">
            <v>-655140</v>
          </cell>
          <cell r="K483">
            <v>0</v>
          </cell>
          <cell r="L483">
            <v>-1843590</v>
          </cell>
          <cell r="M483">
            <v>-1843590</v>
          </cell>
          <cell r="N483">
            <v>0</v>
          </cell>
          <cell r="O483">
            <v>-104845</v>
          </cell>
          <cell r="P483">
            <v>-104845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509195</v>
          </cell>
          <cell r="AH483">
            <v>509195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-3613904</v>
          </cell>
          <cell r="AT483">
            <v>-3613904</v>
          </cell>
          <cell r="AV483">
            <v>0</v>
          </cell>
          <cell r="AW483">
            <v>-3613904</v>
          </cell>
          <cell r="AX483">
            <v>-3613904</v>
          </cell>
          <cell r="AY483" t="str">
            <v/>
          </cell>
          <cell r="AZ483" t="str">
            <v/>
          </cell>
          <cell r="BA483" t="str">
            <v/>
          </cell>
        </row>
        <row r="484">
          <cell r="C484" t="str">
            <v>282630</v>
          </cell>
          <cell r="D484" t="str">
            <v>Dfd SIT - Prop - Elm Creek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V484">
            <v>0</v>
          </cell>
          <cell r="AW484">
            <v>0</v>
          </cell>
          <cell r="AX484">
            <v>0</v>
          </cell>
          <cell r="AY484" t="str">
            <v/>
          </cell>
          <cell r="AZ484" t="str">
            <v/>
          </cell>
          <cell r="BA484" t="str">
            <v/>
          </cell>
        </row>
        <row r="485">
          <cell r="C485" t="str">
            <v>282631</v>
          </cell>
          <cell r="D485" t="str">
            <v>Dfd SIT - Prop - Flat Ridge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V485">
            <v>0</v>
          </cell>
          <cell r="AW485">
            <v>0</v>
          </cell>
          <cell r="AX485">
            <v>0</v>
          </cell>
          <cell r="AY485" t="str">
            <v/>
          </cell>
          <cell r="AZ485" t="str">
            <v/>
          </cell>
          <cell r="BA485" t="str">
            <v/>
          </cell>
        </row>
        <row r="486">
          <cell r="C486" t="str">
            <v>282632</v>
          </cell>
          <cell r="D486" t="str">
            <v>Dfd SIT - Prop - General Plant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V486">
            <v>0</v>
          </cell>
          <cell r="AW486">
            <v>0</v>
          </cell>
          <cell r="AX486">
            <v>0</v>
          </cell>
          <cell r="AY486" t="str">
            <v/>
          </cell>
          <cell r="AZ486" t="str">
            <v/>
          </cell>
          <cell r="BA486" t="str">
            <v/>
          </cell>
        </row>
        <row r="487">
          <cell r="C487" t="str">
            <v>282633</v>
          </cell>
          <cell r="D487" t="str">
            <v>Dfd SIT - Prop - Conv Premium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V487">
            <v>0</v>
          </cell>
          <cell r="AW487">
            <v>0</v>
          </cell>
          <cell r="AX487">
            <v>0</v>
          </cell>
          <cell r="AY487" t="str">
            <v/>
          </cell>
          <cell r="AZ487" t="str">
            <v/>
          </cell>
          <cell r="BA487" t="str">
            <v/>
          </cell>
        </row>
        <row r="488">
          <cell r="C488" t="str">
            <v>282634</v>
          </cell>
          <cell r="D488" t="str">
            <v>Dfd SIT - Prop - CoDevelopment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V488">
            <v>0</v>
          </cell>
          <cell r="AW488">
            <v>0</v>
          </cell>
          <cell r="AX488">
            <v>0</v>
          </cell>
          <cell r="AY488" t="str">
            <v/>
          </cell>
          <cell r="AZ488" t="str">
            <v/>
          </cell>
          <cell r="BA488" t="str">
            <v/>
          </cell>
        </row>
        <row r="489">
          <cell r="C489" t="str">
            <v>282635</v>
          </cell>
          <cell r="D489" t="str">
            <v>Dfd SIT - Prop - Hugo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V489">
            <v>0</v>
          </cell>
          <cell r="AW489">
            <v>0</v>
          </cell>
          <cell r="AX489">
            <v>0</v>
          </cell>
          <cell r="AY489" t="str">
            <v/>
          </cell>
          <cell r="AZ489" t="str">
            <v/>
          </cell>
          <cell r="BA489" t="str">
            <v/>
          </cell>
        </row>
        <row r="490">
          <cell r="C490" t="str">
            <v>282636</v>
          </cell>
          <cell r="D490" t="str">
            <v>Dfd SIT - Prop - KETA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V490">
            <v>0</v>
          </cell>
          <cell r="AW490">
            <v>0</v>
          </cell>
          <cell r="AX490">
            <v>0</v>
          </cell>
          <cell r="AY490" t="str">
            <v/>
          </cell>
          <cell r="AZ490" t="str">
            <v/>
          </cell>
          <cell r="BA490" t="str">
            <v/>
          </cell>
        </row>
        <row r="491">
          <cell r="C491" t="str">
            <v>282637</v>
          </cell>
          <cell r="D491" t="str">
            <v>Dfd SIT - Prop - V Plan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V491">
            <v>0</v>
          </cell>
          <cell r="AW491">
            <v>0</v>
          </cell>
          <cell r="AX491">
            <v>0</v>
          </cell>
          <cell r="AY491" t="str">
            <v/>
          </cell>
          <cell r="AZ491" t="str">
            <v/>
          </cell>
          <cell r="BA491" t="str">
            <v/>
          </cell>
        </row>
        <row r="492">
          <cell r="C492" t="str">
            <v>282638</v>
          </cell>
          <cell r="D492" t="str">
            <v>Dfd SIT - Prop - Ironwood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V492">
            <v>0</v>
          </cell>
          <cell r="AW492">
            <v>0</v>
          </cell>
          <cell r="AX492">
            <v>0</v>
          </cell>
          <cell r="AY492" t="str">
            <v/>
          </cell>
          <cell r="AZ492" t="str">
            <v/>
          </cell>
          <cell r="BA492" t="str">
            <v/>
          </cell>
        </row>
        <row r="493">
          <cell r="C493" t="str">
            <v>282639</v>
          </cell>
          <cell r="D493" t="str">
            <v>Dfd SIT - Prop - Elm to Summit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V493">
            <v>0</v>
          </cell>
          <cell r="AW493">
            <v>0</v>
          </cell>
          <cell r="AX493">
            <v>0</v>
          </cell>
          <cell r="AY493" t="str">
            <v/>
          </cell>
          <cell r="AZ493" t="str">
            <v/>
          </cell>
          <cell r="BA493" t="str">
            <v/>
          </cell>
        </row>
        <row r="494">
          <cell r="C494" t="str">
            <v>282991 *</v>
          </cell>
          <cell r="D494" t="str">
            <v>Def FIT Plant Depreciation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V494">
            <v>0</v>
          </cell>
          <cell r="AW494">
            <v>0</v>
          </cell>
          <cell r="AX494">
            <v>0</v>
          </cell>
          <cell r="AY494" t="str">
            <v/>
          </cell>
          <cell r="AZ494" t="str">
            <v/>
          </cell>
          <cell r="BA494" t="str">
            <v/>
          </cell>
        </row>
        <row r="495">
          <cell r="C495" t="str">
            <v>282998 *</v>
          </cell>
          <cell r="D495" t="str">
            <v>Accum Dfd SIT-Property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V495">
            <v>0</v>
          </cell>
          <cell r="AW495">
            <v>0</v>
          </cell>
          <cell r="AX495">
            <v>0</v>
          </cell>
          <cell r="AY495" t="str">
            <v/>
          </cell>
          <cell r="AZ495" t="str">
            <v/>
          </cell>
          <cell r="BA495" t="str">
            <v/>
          </cell>
        </row>
        <row r="496">
          <cell r="C496" t="str">
            <v>283001</v>
          </cell>
          <cell r="D496" t="str">
            <v>Accum DFIT - Goodwil</v>
          </cell>
          <cell r="E496">
            <v>-39784209</v>
          </cell>
          <cell r="F496">
            <v>39784209</v>
          </cell>
          <cell r="G496">
            <v>0</v>
          </cell>
          <cell r="H496">
            <v>-13584806</v>
          </cell>
          <cell r="I496">
            <v>13584806</v>
          </cell>
          <cell r="J496">
            <v>0</v>
          </cell>
          <cell r="K496">
            <v>-36422110</v>
          </cell>
          <cell r="L496">
            <v>36422110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-89791125</v>
          </cell>
          <cell r="AS496">
            <v>89791125</v>
          </cell>
          <cell r="AT496">
            <v>0</v>
          </cell>
          <cell r="AV496">
            <v>-89791125</v>
          </cell>
          <cell r="AW496">
            <v>89791125</v>
          </cell>
          <cell r="AX496">
            <v>0</v>
          </cell>
          <cell r="AY496" t="str">
            <v/>
          </cell>
          <cell r="AZ496" t="str">
            <v/>
          </cell>
          <cell r="BA496" t="str">
            <v/>
          </cell>
        </row>
        <row r="497">
          <cell r="C497" t="str">
            <v>283003</v>
          </cell>
          <cell r="D497" t="str">
            <v>Accum DFIT-Property Tax Exp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V497">
            <v>0</v>
          </cell>
          <cell r="AW497">
            <v>0</v>
          </cell>
          <cell r="AX497">
            <v>0</v>
          </cell>
          <cell r="AY497" t="str">
            <v/>
          </cell>
          <cell r="AZ497" t="str">
            <v/>
          </cell>
          <cell r="BA497" t="str">
            <v/>
          </cell>
        </row>
        <row r="498">
          <cell r="C498" t="str">
            <v>283004</v>
          </cell>
          <cell r="D498" t="str">
            <v>Accum DFIT-Loss on Reacq Debt</v>
          </cell>
          <cell r="E498">
            <v>12207</v>
          </cell>
          <cell r="F498">
            <v>-12207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12207</v>
          </cell>
          <cell r="AS498">
            <v>-12207</v>
          </cell>
          <cell r="AT498">
            <v>0</v>
          </cell>
          <cell r="AV498">
            <v>12207</v>
          </cell>
          <cell r="AW498">
            <v>-12207</v>
          </cell>
          <cell r="AX498">
            <v>0</v>
          </cell>
          <cell r="AY498" t="str">
            <v/>
          </cell>
          <cell r="AZ498" t="str">
            <v/>
          </cell>
          <cell r="BA498" t="str">
            <v/>
          </cell>
        </row>
        <row r="499">
          <cell r="C499" t="str">
            <v>283005</v>
          </cell>
          <cell r="D499" t="str">
            <v>Accum DFIT-Open</v>
          </cell>
          <cell r="E499">
            <v>-19291445</v>
          </cell>
          <cell r="F499">
            <v>19291445</v>
          </cell>
          <cell r="G499">
            <v>0</v>
          </cell>
          <cell r="H499">
            <v>-17582644</v>
          </cell>
          <cell r="I499">
            <v>17582644</v>
          </cell>
          <cell r="J499">
            <v>0</v>
          </cell>
          <cell r="K499">
            <v>-10334187</v>
          </cell>
          <cell r="L499">
            <v>10334187</v>
          </cell>
          <cell r="M499">
            <v>0</v>
          </cell>
          <cell r="N499">
            <v>-599633</v>
          </cell>
          <cell r="O499">
            <v>599633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-1847</v>
          </cell>
          <cell r="AA499">
            <v>1847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14237717.779999999</v>
          </cell>
          <cell r="AG499">
            <v>-14237717.779999999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-33572038.219999999</v>
          </cell>
          <cell r="AS499">
            <v>33572038.219999999</v>
          </cell>
          <cell r="AT499">
            <v>0</v>
          </cell>
          <cell r="AV499">
            <v>-33572038.219999999</v>
          </cell>
          <cell r="AW499">
            <v>33572038.219999999</v>
          </cell>
          <cell r="AX499">
            <v>0</v>
          </cell>
          <cell r="AY499" t="str">
            <v/>
          </cell>
          <cell r="AZ499" t="str">
            <v/>
          </cell>
          <cell r="BA499" t="str">
            <v/>
          </cell>
        </row>
        <row r="500">
          <cell r="C500" t="str">
            <v>283006</v>
          </cell>
          <cell r="D500" t="str">
            <v>Accum DFIT - TU Revenue</v>
          </cell>
          <cell r="E500">
            <v>-24813</v>
          </cell>
          <cell r="F500">
            <v>24813</v>
          </cell>
          <cell r="G500">
            <v>0</v>
          </cell>
          <cell r="H500">
            <v>-50</v>
          </cell>
          <cell r="I500">
            <v>50</v>
          </cell>
          <cell r="J500">
            <v>0</v>
          </cell>
          <cell r="K500">
            <v>-2033484</v>
          </cell>
          <cell r="L500">
            <v>2033484</v>
          </cell>
          <cell r="M500">
            <v>0</v>
          </cell>
          <cell r="N500">
            <v>-538661</v>
          </cell>
          <cell r="O500">
            <v>538661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-2597008</v>
          </cell>
          <cell r="AS500">
            <v>2597008</v>
          </cell>
          <cell r="AT500">
            <v>0</v>
          </cell>
          <cell r="AV500">
            <v>-2597008</v>
          </cell>
          <cell r="AW500">
            <v>2597008</v>
          </cell>
          <cell r="AX500">
            <v>0</v>
          </cell>
          <cell r="AY500" t="str">
            <v/>
          </cell>
          <cell r="AZ500" t="str">
            <v/>
          </cell>
          <cell r="BA500" t="str">
            <v/>
          </cell>
        </row>
        <row r="501">
          <cell r="C501" t="str">
            <v>283007</v>
          </cell>
          <cell r="D501" t="str">
            <v>Accum DFIT - TU Interest</v>
          </cell>
          <cell r="E501">
            <v>-5170</v>
          </cell>
          <cell r="F501">
            <v>5170</v>
          </cell>
          <cell r="G501">
            <v>0</v>
          </cell>
          <cell r="H501">
            <v>-1</v>
          </cell>
          <cell r="I501">
            <v>1</v>
          </cell>
          <cell r="J501">
            <v>0</v>
          </cell>
          <cell r="K501">
            <v>-16507</v>
          </cell>
          <cell r="L501">
            <v>16507</v>
          </cell>
          <cell r="M501">
            <v>0</v>
          </cell>
          <cell r="N501">
            <v>-5349</v>
          </cell>
          <cell r="O501">
            <v>5349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-27027</v>
          </cell>
          <cell r="AS501">
            <v>27027</v>
          </cell>
          <cell r="AT501">
            <v>0</v>
          </cell>
          <cell r="AV501">
            <v>-27027</v>
          </cell>
          <cell r="AW501">
            <v>27027</v>
          </cell>
          <cell r="AX501">
            <v>0</v>
          </cell>
          <cell r="AY501" t="str">
            <v/>
          </cell>
          <cell r="AZ501" t="str">
            <v/>
          </cell>
          <cell r="BA501" t="str">
            <v/>
          </cell>
        </row>
        <row r="502">
          <cell r="C502" t="str">
            <v>283008</v>
          </cell>
          <cell r="D502" t="str">
            <v>Accum DSIT - TU Principal</v>
          </cell>
          <cell r="E502">
            <v>-2765</v>
          </cell>
          <cell r="F502">
            <v>2765</v>
          </cell>
          <cell r="G502">
            <v>0</v>
          </cell>
          <cell r="H502">
            <v>60</v>
          </cell>
          <cell r="I502">
            <v>-60</v>
          </cell>
          <cell r="J502">
            <v>0</v>
          </cell>
          <cell r="K502">
            <v>-376741</v>
          </cell>
          <cell r="L502">
            <v>376741</v>
          </cell>
          <cell r="M502">
            <v>0</v>
          </cell>
          <cell r="N502">
            <v>-70026</v>
          </cell>
          <cell r="O502">
            <v>70026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-449472</v>
          </cell>
          <cell r="AS502">
            <v>449472</v>
          </cell>
          <cell r="AT502">
            <v>0</v>
          </cell>
          <cell r="AV502">
            <v>-449472</v>
          </cell>
          <cell r="AW502">
            <v>449472</v>
          </cell>
          <cell r="AX502">
            <v>0</v>
          </cell>
          <cell r="AY502" t="str">
            <v/>
          </cell>
          <cell r="AZ502" t="str">
            <v/>
          </cell>
          <cell r="BA502" t="str">
            <v/>
          </cell>
        </row>
        <row r="503">
          <cell r="C503" t="str">
            <v>283009</v>
          </cell>
          <cell r="D503" t="str">
            <v>Accum DSIT - TU Interest</v>
          </cell>
          <cell r="E503">
            <v>-576</v>
          </cell>
          <cell r="F503">
            <v>576</v>
          </cell>
          <cell r="G503">
            <v>0</v>
          </cell>
          <cell r="H503">
            <v>-66</v>
          </cell>
          <cell r="I503">
            <v>66</v>
          </cell>
          <cell r="J503">
            <v>0</v>
          </cell>
          <cell r="K503">
            <v>-3059</v>
          </cell>
          <cell r="L503">
            <v>3059</v>
          </cell>
          <cell r="M503">
            <v>0</v>
          </cell>
          <cell r="N503">
            <v>-695</v>
          </cell>
          <cell r="O503">
            <v>695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-4396</v>
          </cell>
          <cell r="AS503">
            <v>4396</v>
          </cell>
          <cell r="AT503">
            <v>0</v>
          </cell>
          <cell r="AV503">
            <v>-4396</v>
          </cell>
          <cell r="AW503">
            <v>4396</v>
          </cell>
          <cell r="AX503">
            <v>0</v>
          </cell>
          <cell r="AY503" t="str">
            <v/>
          </cell>
          <cell r="AZ503" t="str">
            <v/>
          </cell>
          <cell r="BA503" t="str">
            <v/>
          </cell>
        </row>
        <row r="504">
          <cell r="C504" t="str">
            <v>283010</v>
          </cell>
          <cell r="D504" t="str">
            <v>S-CurrDeferred Taxes Liab</v>
          </cell>
          <cell r="E504">
            <v>-1841545.83</v>
          </cell>
          <cell r="F504">
            <v>1841545.83</v>
          </cell>
          <cell r="G504">
            <v>0</v>
          </cell>
          <cell r="H504">
            <v>-1608603.99</v>
          </cell>
          <cell r="I504">
            <v>1608603.99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-3450149.82</v>
          </cell>
          <cell r="AS504">
            <v>3450149.82</v>
          </cell>
          <cell r="AT504">
            <v>0</v>
          </cell>
          <cell r="AV504">
            <v>-3450149.82</v>
          </cell>
          <cell r="AW504">
            <v>3450149.82</v>
          </cell>
          <cell r="AX504">
            <v>0</v>
          </cell>
          <cell r="AY504" t="str">
            <v/>
          </cell>
          <cell r="AZ504" t="str">
            <v/>
          </cell>
          <cell r="BA504" t="str">
            <v/>
          </cell>
        </row>
        <row r="505">
          <cell r="C505" t="str">
            <v>283011</v>
          </cell>
          <cell r="D505" t="str">
            <v>Accum DFIT-Startup costs &amp;debt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-3188496.06</v>
          </cell>
          <cell r="O505">
            <v>3188496.06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-3188496.06</v>
          </cell>
          <cell r="AS505">
            <v>3188496.06</v>
          </cell>
          <cell r="AT505">
            <v>0</v>
          </cell>
          <cell r="AV505">
            <v>-3188496.06</v>
          </cell>
          <cell r="AW505">
            <v>3188496.06</v>
          </cell>
          <cell r="AX505">
            <v>0</v>
          </cell>
          <cell r="AY505" t="str">
            <v/>
          </cell>
          <cell r="AZ505" t="str">
            <v/>
          </cell>
          <cell r="BA505" t="str">
            <v/>
          </cell>
        </row>
        <row r="506">
          <cell r="C506" t="str">
            <v>283012</v>
          </cell>
          <cell r="D506" t="str">
            <v>Accum DSIT-Startup costs &amp;debt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-414504.49</v>
          </cell>
          <cell r="O506">
            <v>414504.49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-414504.49</v>
          </cell>
          <cell r="AS506">
            <v>414504.49</v>
          </cell>
          <cell r="AT506">
            <v>0</v>
          </cell>
          <cell r="AV506">
            <v>-414504.49</v>
          </cell>
          <cell r="AW506">
            <v>414504.49</v>
          </cell>
          <cell r="AX506">
            <v>0</v>
          </cell>
          <cell r="AY506" t="str">
            <v/>
          </cell>
          <cell r="AZ506" t="str">
            <v/>
          </cell>
          <cell r="BA506" t="str">
            <v/>
          </cell>
        </row>
        <row r="507">
          <cell r="C507" t="str">
            <v>283013</v>
          </cell>
          <cell r="D507" t="str">
            <v>Accum DFIT-KETA costs &amp; debt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-633760.89</v>
          </cell>
          <cell r="O507">
            <v>633760.89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-633760.89</v>
          </cell>
          <cell r="AS507">
            <v>633760.89</v>
          </cell>
          <cell r="AT507">
            <v>0</v>
          </cell>
          <cell r="AV507">
            <v>-633760.89</v>
          </cell>
          <cell r="AW507">
            <v>633760.89</v>
          </cell>
          <cell r="AX507">
            <v>0</v>
          </cell>
          <cell r="AY507" t="str">
            <v/>
          </cell>
          <cell r="AZ507" t="str">
            <v/>
          </cell>
          <cell r="BA507" t="str">
            <v/>
          </cell>
        </row>
        <row r="508">
          <cell r="C508" t="str">
            <v>283014</v>
          </cell>
          <cell r="D508" t="str">
            <v>Accum DSIT-KETA costs &amp; debt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-82388.92</v>
          </cell>
          <cell r="O508">
            <v>82388.92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-82388.92</v>
          </cell>
          <cell r="AS508">
            <v>82388.92</v>
          </cell>
          <cell r="AT508">
            <v>0</v>
          </cell>
          <cell r="AV508">
            <v>-82388.92</v>
          </cell>
          <cell r="AW508">
            <v>82388.92</v>
          </cell>
          <cell r="AX508">
            <v>0</v>
          </cell>
          <cell r="AY508" t="str">
            <v/>
          </cell>
          <cell r="AZ508" t="str">
            <v/>
          </cell>
          <cell r="BA508" t="str">
            <v/>
          </cell>
        </row>
        <row r="509">
          <cell r="C509" t="str">
            <v>283015</v>
          </cell>
          <cell r="D509" t="str">
            <v>Accum DFIT-V-Plan costs &amp; debt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-1110385.79</v>
          </cell>
          <cell r="O509">
            <v>1110385.79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-1110385.79</v>
          </cell>
          <cell r="AS509">
            <v>1110385.79</v>
          </cell>
          <cell r="AT509">
            <v>0</v>
          </cell>
          <cell r="AV509">
            <v>-1110385.79</v>
          </cell>
          <cell r="AW509">
            <v>1110385.79</v>
          </cell>
          <cell r="AX509">
            <v>0</v>
          </cell>
          <cell r="AY509" t="str">
            <v/>
          </cell>
          <cell r="AZ509" t="str">
            <v/>
          </cell>
          <cell r="BA509" t="str">
            <v/>
          </cell>
        </row>
        <row r="510">
          <cell r="C510" t="str">
            <v>283016</v>
          </cell>
          <cell r="D510" t="str">
            <v>Accum DSIT-V-Plan costs &amp; debt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-144350.15</v>
          </cell>
          <cell r="O510">
            <v>144350.15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-144350.15</v>
          </cell>
          <cell r="AS510">
            <v>144350.15</v>
          </cell>
          <cell r="AT510">
            <v>0</v>
          </cell>
          <cell r="AV510">
            <v>-144350.15</v>
          </cell>
          <cell r="AW510">
            <v>144350.15</v>
          </cell>
          <cell r="AX510">
            <v>0</v>
          </cell>
          <cell r="AY510" t="str">
            <v/>
          </cell>
          <cell r="AZ510" t="str">
            <v/>
          </cell>
          <cell r="BA510" t="str">
            <v/>
          </cell>
        </row>
        <row r="511">
          <cell r="C511" t="str">
            <v>283049</v>
          </cell>
          <cell r="D511" t="str">
            <v>Accum DFIT METHC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V511">
            <v>0</v>
          </cell>
          <cell r="AW511">
            <v>0</v>
          </cell>
          <cell r="AX511">
            <v>0</v>
          </cell>
          <cell r="AY511" t="str">
            <v/>
          </cell>
          <cell r="AZ511" t="str">
            <v/>
          </cell>
          <cell r="BA511" t="str">
            <v/>
          </cell>
        </row>
        <row r="512">
          <cell r="C512" t="str">
            <v>283050</v>
          </cell>
          <cell r="D512" t="str">
            <v>Accum DFIT ITCEQ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V512">
            <v>0</v>
          </cell>
          <cell r="AW512">
            <v>0</v>
          </cell>
          <cell r="AX512">
            <v>0</v>
          </cell>
          <cell r="AY512" t="str">
            <v/>
          </cell>
          <cell r="AZ512" t="str">
            <v/>
          </cell>
          <cell r="BA512" t="str">
            <v/>
          </cell>
        </row>
        <row r="513">
          <cell r="C513" t="str">
            <v>283051</v>
          </cell>
          <cell r="D513" t="str">
            <v>Accum DFIT METOP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V513">
            <v>0</v>
          </cell>
          <cell r="AW513">
            <v>0</v>
          </cell>
          <cell r="AX513">
            <v>0</v>
          </cell>
          <cell r="AY513" t="str">
            <v/>
          </cell>
          <cell r="AZ513" t="str">
            <v/>
          </cell>
          <cell r="BA513" t="str">
            <v/>
          </cell>
        </row>
        <row r="514">
          <cell r="C514" t="str">
            <v>283052</v>
          </cell>
          <cell r="D514" t="str">
            <v>Accum DFIT ITCGP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V514">
            <v>0</v>
          </cell>
          <cell r="AW514">
            <v>0</v>
          </cell>
          <cell r="AX514">
            <v>0</v>
          </cell>
          <cell r="AY514" t="str">
            <v/>
          </cell>
          <cell r="AZ514" t="str">
            <v/>
          </cell>
          <cell r="BA514" t="str">
            <v/>
          </cell>
        </row>
        <row r="515">
          <cell r="C515" t="str">
            <v>283053</v>
          </cell>
          <cell r="D515" t="str">
            <v>Accum DFIT ITCGD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V515">
            <v>0</v>
          </cell>
          <cell r="AW515">
            <v>0</v>
          </cell>
          <cell r="AX515">
            <v>0</v>
          </cell>
          <cell r="AY515" t="str">
            <v/>
          </cell>
          <cell r="AZ515" t="str">
            <v/>
          </cell>
          <cell r="BA515" t="str">
            <v/>
          </cell>
        </row>
        <row r="516">
          <cell r="C516" t="str">
            <v>283054</v>
          </cell>
          <cell r="D516" t="str">
            <v>Accum DFIT ITCMW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V516">
            <v>0</v>
          </cell>
          <cell r="AW516">
            <v>0</v>
          </cell>
          <cell r="AX516">
            <v>0</v>
          </cell>
          <cell r="AY516" t="str">
            <v/>
          </cell>
          <cell r="AZ516" t="str">
            <v/>
          </cell>
          <cell r="BA516" t="str">
            <v/>
          </cell>
        </row>
        <row r="517">
          <cell r="C517" t="str">
            <v>283055</v>
          </cell>
          <cell r="D517" t="str">
            <v>Accum DSIT METOP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V517">
            <v>0</v>
          </cell>
          <cell r="AW517">
            <v>0</v>
          </cell>
          <cell r="AX517">
            <v>0</v>
          </cell>
          <cell r="AY517" t="str">
            <v/>
          </cell>
          <cell r="AZ517" t="str">
            <v/>
          </cell>
          <cell r="BA517" t="str">
            <v/>
          </cell>
        </row>
        <row r="518">
          <cell r="C518" t="str">
            <v>283064</v>
          </cell>
          <cell r="D518" t="str">
            <v>Accum DFIT METOP TU Interest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V518">
            <v>0</v>
          </cell>
          <cell r="AW518">
            <v>0</v>
          </cell>
          <cell r="AX518">
            <v>0</v>
          </cell>
          <cell r="AY518" t="str">
            <v/>
          </cell>
          <cell r="AZ518" t="str">
            <v/>
          </cell>
          <cell r="BA518" t="str">
            <v/>
          </cell>
        </row>
        <row r="519">
          <cell r="C519" t="str">
            <v>283088</v>
          </cell>
          <cell r="D519" t="str">
            <v>Accum Dfd SIT - Goodwill</v>
          </cell>
          <cell r="E519">
            <v>-4359542</v>
          </cell>
          <cell r="F519">
            <v>4359542</v>
          </cell>
          <cell r="G519">
            <v>0</v>
          </cell>
          <cell r="H519">
            <v>-1472754</v>
          </cell>
          <cell r="I519">
            <v>1472754</v>
          </cell>
          <cell r="J519">
            <v>0</v>
          </cell>
          <cell r="K519">
            <v>-6413776.7999999998</v>
          </cell>
          <cell r="L519">
            <v>6413776.7999999998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-12246072.800000001</v>
          </cell>
          <cell r="AS519">
            <v>12246072.800000001</v>
          </cell>
          <cell r="AT519">
            <v>0</v>
          </cell>
          <cell r="AV519">
            <v>-12246072.800000001</v>
          </cell>
          <cell r="AW519">
            <v>12246072.800000001</v>
          </cell>
          <cell r="AX519">
            <v>0</v>
          </cell>
          <cell r="AY519" t="str">
            <v/>
          </cell>
          <cell r="AZ519" t="str">
            <v/>
          </cell>
          <cell r="BA519" t="str">
            <v/>
          </cell>
        </row>
        <row r="520">
          <cell r="C520" t="str">
            <v>283089</v>
          </cell>
          <cell r="D520" t="str">
            <v>Accum Dfd SIT - Other</v>
          </cell>
          <cell r="E520">
            <v>-1385097</v>
          </cell>
          <cell r="F520">
            <v>1385097</v>
          </cell>
          <cell r="G520">
            <v>0</v>
          </cell>
          <cell r="H520">
            <v>-1713559.01</v>
          </cell>
          <cell r="I520">
            <v>1713559.01</v>
          </cell>
          <cell r="J520">
            <v>0</v>
          </cell>
          <cell r="K520">
            <v>-1627491.85</v>
          </cell>
          <cell r="L520">
            <v>1627491.85</v>
          </cell>
          <cell r="M520">
            <v>0</v>
          </cell>
          <cell r="N520">
            <v>-78998.97</v>
          </cell>
          <cell r="O520">
            <v>78998.97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-28</v>
          </cell>
          <cell r="AA520">
            <v>28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11186856.1</v>
          </cell>
          <cell r="AG520">
            <v>-11186856.1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6381681.2699999996</v>
          </cell>
          <cell r="AS520">
            <v>-6381681.2699999996</v>
          </cell>
          <cell r="AT520">
            <v>0</v>
          </cell>
          <cell r="AV520">
            <v>6381681.2699999996</v>
          </cell>
          <cell r="AW520">
            <v>-6381681.2699999996</v>
          </cell>
          <cell r="AX520">
            <v>0</v>
          </cell>
          <cell r="AY520" t="str">
            <v/>
          </cell>
          <cell r="AZ520" t="str">
            <v/>
          </cell>
          <cell r="BA520" t="str">
            <v/>
          </cell>
        </row>
        <row r="521">
          <cell r="C521" t="str">
            <v>283410</v>
          </cell>
          <cell r="D521" t="str">
            <v>Dfd FIT - TU Principle</v>
          </cell>
          <cell r="E521">
            <v>0</v>
          </cell>
          <cell r="F521">
            <v>-1386</v>
          </cell>
          <cell r="G521">
            <v>-1386</v>
          </cell>
          <cell r="H521">
            <v>0</v>
          </cell>
          <cell r="I521">
            <v>-1150757.06</v>
          </cell>
          <cell r="J521">
            <v>-1150757.06</v>
          </cell>
          <cell r="K521">
            <v>0</v>
          </cell>
          <cell r="L521">
            <v>-1837448</v>
          </cell>
          <cell r="M521">
            <v>-1837448</v>
          </cell>
          <cell r="N521">
            <v>0</v>
          </cell>
          <cell r="O521">
            <v>-517060</v>
          </cell>
          <cell r="P521">
            <v>-517060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-3506651.06</v>
          </cell>
          <cell r="AT521">
            <v>-3506651.06</v>
          </cell>
          <cell r="AV521">
            <v>0</v>
          </cell>
          <cell r="AW521">
            <v>-3506651.06</v>
          </cell>
          <cell r="AX521">
            <v>-3506651.06</v>
          </cell>
          <cell r="AY521" t="str">
            <v/>
          </cell>
          <cell r="AZ521" t="str">
            <v/>
          </cell>
          <cell r="BA521" t="str">
            <v/>
          </cell>
        </row>
        <row r="522">
          <cell r="C522" t="str">
            <v>283411</v>
          </cell>
          <cell r="D522" t="str">
            <v>Dfd FIT - TU Interest</v>
          </cell>
          <cell r="E522">
            <v>0</v>
          </cell>
          <cell r="F522">
            <v>-27</v>
          </cell>
          <cell r="G522">
            <v>-27</v>
          </cell>
          <cell r="H522">
            <v>0</v>
          </cell>
          <cell r="I522">
            <v>-16137.63</v>
          </cell>
          <cell r="J522">
            <v>-16137.63</v>
          </cell>
          <cell r="K522">
            <v>0</v>
          </cell>
          <cell r="L522">
            <v>-20611</v>
          </cell>
          <cell r="M522">
            <v>-20611</v>
          </cell>
          <cell r="N522">
            <v>0</v>
          </cell>
          <cell r="O522">
            <v>-14891</v>
          </cell>
          <cell r="P522">
            <v>-14891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-51666.63</v>
          </cell>
          <cell r="AT522">
            <v>-51666.63</v>
          </cell>
          <cell r="AV522">
            <v>0</v>
          </cell>
          <cell r="AW522">
            <v>-51666.63</v>
          </cell>
          <cell r="AX522">
            <v>-51666.63</v>
          </cell>
          <cell r="AY522" t="str">
            <v/>
          </cell>
          <cell r="AZ522" t="str">
            <v/>
          </cell>
          <cell r="BA522" t="str">
            <v/>
          </cell>
        </row>
        <row r="523">
          <cell r="C523" t="str">
            <v>283420</v>
          </cell>
          <cell r="D523" t="str">
            <v>Dfd FIT - Goodwill</v>
          </cell>
          <cell r="E523">
            <v>0</v>
          </cell>
          <cell r="F523">
            <v>-40114269</v>
          </cell>
          <cell r="G523">
            <v>-40114269</v>
          </cell>
          <cell r="H523">
            <v>0</v>
          </cell>
          <cell r="I523">
            <v>-13768695</v>
          </cell>
          <cell r="J523">
            <v>-13768695</v>
          </cell>
          <cell r="K523">
            <v>0</v>
          </cell>
          <cell r="L523">
            <v>-37026735</v>
          </cell>
          <cell r="M523">
            <v>-37026735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-90909699</v>
          </cell>
          <cell r="AT523">
            <v>-90909699</v>
          </cell>
          <cell r="AV523">
            <v>0</v>
          </cell>
          <cell r="AW523">
            <v>-90909699</v>
          </cell>
          <cell r="AX523">
            <v>-90909699</v>
          </cell>
          <cell r="AY523" t="str">
            <v/>
          </cell>
          <cell r="AZ523" t="str">
            <v/>
          </cell>
          <cell r="BA523" t="str">
            <v/>
          </cell>
        </row>
        <row r="524">
          <cell r="C524" t="str">
            <v>283430</v>
          </cell>
          <cell r="D524" t="str">
            <v>Dfd FIT - Financial Derivative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V524">
            <v>0</v>
          </cell>
          <cell r="AW524">
            <v>0</v>
          </cell>
          <cell r="AX524">
            <v>0</v>
          </cell>
          <cell r="AY524" t="str">
            <v/>
          </cell>
          <cell r="AZ524" t="str">
            <v/>
          </cell>
          <cell r="BA524" t="str">
            <v/>
          </cell>
        </row>
        <row r="525">
          <cell r="C525" t="str">
            <v>283435</v>
          </cell>
          <cell r="D525" t="str">
            <v>Dfd FIT - Pensions &amp; OPEB F158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-9907669.3399999999</v>
          </cell>
          <cell r="AH525">
            <v>-9907669.3399999999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-9907669.3399999999</v>
          </cell>
          <cell r="AT525">
            <v>-9907669.3399999999</v>
          </cell>
          <cell r="AV525">
            <v>0</v>
          </cell>
          <cell r="AW525">
            <v>-9907669.3399999999</v>
          </cell>
          <cell r="AX525">
            <v>-9907669.3399999999</v>
          </cell>
          <cell r="AY525" t="str">
            <v/>
          </cell>
          <cell r="AZ525" t="str">
            <v/>
          </cell>
          <cell r="BA525" t="str">
            <v/>
          </cell>
        </row>
        <row r="526">
          <cell r="C526" t="str">
            <v>283440</v>
          </cell>
          <cell r="D526" t="str">
            <v>Dfd FIT - Startup Costs &amp; Debt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-3193927.51</v>
          </cell>
          <cell r="P526">
            <v>-3193927.51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-3193927.51</v>
          </cell>
          <cell r="AT526">
            <v>-3193927.51</v>
          </cell>
          <cell r="AV526">
            <v>0</v>
          </cell>
          <cell r="AW526">
            <v>-3193927.51</v>
          </cell>
          <cell r="AX526">
            <v>-3193927.51</v>
          </cell>
          <cell r="AY526" t="str">
            <v/>
          </cell>
          <cell r="AZ526" t="str">
            <v/>
          </cell>
          <cell r="BA526" t="str">
            <v/>
          </cell>
        </row>
        <row r="527">
          <cell r="C527" t="str">
            <v>283441</v>
          </cell>
          <cell r="D527" t="str">
            <v>Dfd FIT - KETA Costs &amp; Debt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-634808.27</v>
          </cell>
          <cell r="P527">
            <v>-634808.27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-634808.27</v>
          </cell>
          <cell r="AT527">
            <v>-634808.27</v>
          </cell>
          <cell r="AV527">
            <v>0</v>
          </cell>
          <cell r="AW527">
            <v>-634808.27</v>
          </cell>
          <cell r="AX527">
            <v>-634808.27</v>
          </cell>
          <cell r="AY527" t="str">
            <v/>
          </cell>
          <cell r="AZ527" t="str">
            <v/>
          </cell>
          <cell r="BA527" t="str">
            <v/>
          </cell>
        </row>
        <row r="528">
          <cell r="C528" t="str">
            <v>283442</v>
          </cell>
          <cell r="D528" t="str">
            <v>Dfd FIT - V Plan Costs &amp; Debt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-1112110.4099999999</v>
          </cell>
          <cell r="P528">
            <v>-1112110.4099999999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-1112110.4099999999</v>
          </cell>
          <cell r="AT528">
            <v>-1112110.4099999999</v>
          </cell>
          <cell r="AV528">
            <v>0</v>
          </cell>
          <cell r="AW528">
            <v>-1112110.4099999999</v>
          </cell>
          <cell r="AX528">
            <v>-1112110.4099999999</v>
          </cell>
          <cell r="AY528" t="str">
            <v/>
          </cell>
          <cell r="AZ528" t="str">
            <v/>
          </cell>
          <cell r="BA528" t="str">
            <v/>
          </cell>
        </row>
        <row r="529">
          <cell r="C529" t="str">
            <v>283460</v>
          </cell>
          <cell r="D529" t="str">
            <v>Dfd FIT - TU Prin - Ironwood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-31571</v>
          </cell>
          <cell r="P529">
            <v>-31571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-31571</v>
          </cell>
          <cell r="AT529">
            <v>-31571</v>
          </cell>
          <cell r="AV529">
            <v>0</v>
          </cell>
          <cell r="AW529">
            <v>-31571</v>
          </cell>
          <cell r="AX529">
            <v>-31571</v>
          </cell>
          <cell r="AY529" t="str">
            <v/>
          </cell>
          <cell r="AZ529" t="str">
            <v/>
          </cell>
          <cell r="BA529" t="str">
            <v/>
          </cell>
        </row>
        <row r="530">
          <cell r="C530" t="str">
            <v>283461</v>
          </cell>
          <cell r="D530" t="str">
            <v>Dfd FIT - TU Int - Ironwood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V530">
            <v>0</v>
          </cell>
          <cell r="AW530">
            <v>0</v>
          </cell>
          <cell r="AX530">
            <v>0</v>
          </cell>
          <cell r="AY530" t="str">
            <v/>
          </cell>
          <cell r="AZ530" t="str">
            <v/>
          </cell>
          <cell r="BA530" t="str">
            <v/>
          </cell>
        </row>
        <row r="531">
          <cell r="C531" t="str">
            <v>283480</v>
          </cell>
          <cell r="D531" t="str">
            <v>Dfd FIT - AFUDC Equity (G-U)</v>
          </cell>
          <cell r="E531">
            <v>0</v>
          </cell>
          <cell r="F531">
            <v>-8161072</v>
          </cell>
          <cell r="G531">
            <v>-8161072</v>
          </cell>
          <cell r="H531">
            <v>0</v>
          </cell>
          <cell r="I531">
            <v>-3518633</v>
          </cell>
          <cell r="J531">
            <v>-3518633</v>
          </cell>
          <cell r="K531">
            <v>0</v>
          </cell>
          <cell r="L531">
            <v>-6335652</v>
          </cell>
          <cell r="M531">
            <v>-6335652</v>
          </cell>
          <cell r="N531">
            <v>0</v>
          </cell>
          <cell r="O531">
            <v>-490723</v>
          </cell>
          <cell r="P531">
            <v>-490723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-18506080</v>
          </cell>
          <cell r="AT531">
            <v>-18506080</v>
          </cell>
          <cell r="AV531">
            <v>0</v>
          </cell>
          <cell r="AW531">
            <v>-18506080</v>
          </cell>
          <cell r="AX531">
            <v>-18506080</v>
          </cell>
          <cell r="AY531" t="str">
            <v/>
          </cell>
          <cell r="AZ531" t="str">
            <v/>
          </cell>
          <cell r="BA531" t="str">
            <v/>
          </cell>
        </row>
        <row r="532">
          <cell r="C532" t="str">
            <v>283485</v>
          </cell>
          <cell r="D532" t="str">
            <v>Dfd FIT - Rate Change RA (G-U)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V532">
            <v>0</v>
          </cell>
          <cell r="AW532">
            <v>0</v>
          </cell>
          <cell r="AX532">
            <v>0</v>
          </cell>
          <cell r="AY532" t="str">
            <v/>
          </cell>
          <cell r="AZ532" t="str">
            <v/>
          </cell>
          <cell r="BA532" t="str">
            <v/>
          </cell>
        </row>
        <row r="533">
          <cell r="C533" t="str">
            <v>283490</v>
          </cell>
          <cell r="D533" t="str">
            <v>Dfd FIT - Other</v>
          </cell>
          <cell r="E533">
            <v>0</v>
          </cell>
          <cell r="F533">
            <v>-662894</v>
          </cell>
          <cell r="G533">
            <v>-662894</v>
          </cell>
          <cell r="H533">
            <v>0</v>
          </cell>
          <cell r="I533">
            <v>-11552148</v>
          </cell>
          <cell r="J533">
            <v>-11552148</v>
          </cell>
          <cell r="K533">
            <v>0</v>
          </cell>
          <cell r="L533">
            <v>-51030</v>
          </cell>
          <cell r="M533">
            <v>-51030</v>
          </cell>
          <cell r="N533">
            <v>0</v>
          </cell>
          <cell r="O533">
            <v>-4241</v>
          </cell>
          <cell r="P533">
            <v>-4241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-1847</v>
          </cell>
          <cell r="AB533">
            <v>-1847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-987686.83</v>
          </cell>
          <cell r="AH533">
            <v>-987686.83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-13259846.83</v>
          </cell>
          <cell r="AT533">
            <v>-13259846.83</v>
          </cell>
          <cell r="AV533">
            <v>0</v>
          </cell>
          <cell r="AW533">
            <v>-13259846.83</v>
          </cell>
          <cell r="AX533">
            <v>-13259846.83</v>
          </cell>
          <cell r="AY533" t="str">
            <v/>
          </cell>
          <cell r="AZ533" t="str">
            <v/>
          </cell>
          <cell r="BA533" t="str">
            <v/>
          </cell>
        </row>
        <row r="534">
          <cell r="C534" t="str">
            <v>283610</v>
          </cell>
          <cell r="D534" t="str">
            <v>Dfd SIT - TU Principle</v>
          </cell>
          <cell r="E534">
            <v>0</v>
          </cell>
          <cell r="F534">
            <v>-154</v>
          </cell>
          <cell r="G534">
            <v>-154</v>
          </cell>
          <cell r="H534">
            <v>0</v>
          </cell>
          <cell r="I534">
            <v>-128227</v>
          </cell>
          <cell r="J534">
            <v>-128227</v>
          </cell>
          <cell r="K534">
            <v>0</v>
          </cell>
          <cell r="L534">
            <v>-340967</v>
          </cell>
          <cell r="M534">
            <v>-340967</v>
          </cell>
          <cell r="N534">
            <v>0</v>
          </cell>
          <cell r="O534">
            <v>-67218</v>
          </cell>
          <cell r="P534">
            <v>-67218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-536566</v>
          </cell>
          <cell r="AT534">
            <v>-536566</v>
          </cell>
          <cell r="AV534">
            <v>0</v>
          </cell>
          <cell r="AW534">
            <v>-536566</v>
          </cell>
          <cell r="AX534">
            <v>-536566</v>
          </cell>
          <cell r="AY534" t="str">
            <v/>
          </cell>
          <cell r="AZ534" t="str">
            <v/>
          </cell>
          <cell r="BA534" t="str">
            <v/>
          </cell>
        </row>
        <row r="535">
          <cell r="C535" t="str">
            <v>283611</v>
          </cell>
          <cell r="D535" t="str">
            <v>Dfd SIT - TU Interest</v>
          </cell>
          <cell r="E535">
            <v>0</v>
          </cell>
          <cell r="F535">
            <v>-3</v>
          </cell>
          <cell r="G535">
            <v>-3</v>
          </cell>
          <cell r="H535">
            <v>0</v>
          </cell>
          <cell r="I535">
            <v>-1798</v>
          </cell>
          <cell r="J535">
            <v>-1798</v>
          </cell>
          <cell r="K535">
            <v>0</v>
          </cell>
          <cell r="L535">
            <v>-3825</v>
          </cell>
          <cell r="M535">
            <v>-3825</v>
          </cell>
          <cell r="N535">
            <v>0</v>
          </cell>
          <cell r="O535">
            <v>-1936</v>
          </cell>
          <cell r="P535">
            <v>-1936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-7562</v>
          </cell>
          <cell r="AT535">
            <v>-7562</v>
          </cell>
          <cell r="AV535">
            <v>0</v>
          </cell>
          <cell r="AW535">
            <v>-7562</v>
          </cell>
          <cell r="AX535">
            <v>-7562</v>
          </cell>
          <cell r="AY535" t="str">
            <v/>
          </cell>
          <cell r="AZ535" t="str">
            <v/>
          </cell>
          <cell r="BA535" t="str">
            <v/>
          </cell>
        </row>
        <row r="536">
          <cell r="C536" t="str">
            <v>283620</v>
          </cell>
          <cell r="D536" t="str">
            <v>Dfd SIT - Goodwill</v>
          </cell>
          <cell r="E536">
            <v>0</v>
          </cell>
          <cell r="F536">
            <v>-4482629</v>
          </cell>
          <cell r="G536">
            <v>-4482629</v>
          </cell>
          <cell r="H536">
            <v>0</v>
          </cell>
          <cell r="I536">
            <v>-1534226</v>
          </cell>
          <cell r="J536">
            <v>-1534226</v>
          </cell>
          <cell r="K536">
            <v>0</v>
          </cell>
          <cell r="L536">
            <v>-6765517.7999999998</v>
          </cell>
          <cell r="M536">
            <v>-6765517.7999999998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-12782372.800000001</v>
          </cell>
          <cell r="AT536">
            <v>-12782372.800000001</v>
          </cell>
          <cell r="AV536">
            <v>0</v>
          </cell>
          <cell r="AW536">
            <v>-12782372.800000001</v>
          </cell>
          <cell r="AX536">
            <v>-12782372.800000001</v>
          </cell>
          <cell r="AY536" t="str">
            <v/>
          </cell>
          <cell r="AZ536" t="str">
            <v/>
          </cell>
          <cell r="BA536" t="str">
            <v/>
          </cell>
        </row>
        <row r="537">
          <cell r="C537" t="str">
            <v>283630</v>
          </cell>
          <cell r="D537" t="str">
            <v>Dfd SIT - Financial Derivative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V537">
            <v>0</v>
          </cell>
          <cell r="AW537">
            <v>0</v>
          </cell>
          <cell r="AX537">
            <v>0</v>
          </cell>
          <cell r="AY537" t="str">
            <v/>
          </cell>
          <cell r="AZ537" t="str">
            <v/>
          </cell>
          <cell r="BA537" t="str">
            <v/>
          </cell>
        </row>
        <row r="538">
          <cell r="C538" t="str">
            <v>283635</v>
          </cell>
          <cell r="D538" t="str">
            <v>Dfd SIT - Pensions &amp; OPEB F158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-296390.21000000002</v>
          </cell>
          <cell r="AH538">
            <v>-296390.21000000002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-296390.21000000002</v>
          </cell>
          <cell r="AT538">
            <v>-296390.21000000002</v>
          </cell>
          <cell r="AV538">
            <v>0</v>
          </cell>
          <cell r="AW538">
            <v>-296390.21000000002</v>
          </cell>
          <cell r="AX538">
            <v>-296390.21000000002</v>
          </cell>
          <cell r="AY538" t="str">
            <v/>
          </cell>
          <cell r="AZ538" t="str">
            <v/>
          </cell>
          <cell r="BA538" t="str">
            <v/>
          </cell>
        </row>
        <row r="539">
          <cell r="C539" t="str">
            <v>283640</v>
          </cell>
          <cell r="D539" t="str">
            <v>Dfd SIT - Startup Costs &amp; Debt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-415210.58</v>
          </cell>
          <cell r="P539">
            <v>-415210.58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-415210.58</v>
          </cell>
          <cell r="AT539">
            <v>-415210.58</v>
          </cell>
          <cell r="AV539">
            <v>0</v>
          </cell>
          <cell r="AW539">
            <v>-415210.58</v>
          </cell>
          <cell r="AX539">
            <v>-415210.58</v>
          </cell>
          <cell r="AY539" t="str">
            <v/>
          </cell>
          <cell r="AZ539" t="str">
            <v/>
          </cell>
          <cell r="BA539" t="str">
            <v/>
          </cell>
        </row>
        <row r="540">
          <cell r="C540" t="str">
            <v>283641</v>
          </cell>
          <cell r="D540" t="str">
            <v>Dfd SIT - KETA Costs &amp; Debt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-82525.08</v>
          </cell>
          <cell r="P540">
            <v>-82525.08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-82525.08</v>
          </cell>
          <cell r="AT540">
            <v>-82525.08</v>
          </cell>
          <cell r="AV540">
            <v>0</v>
          </cell>
          <cell r="AW540">
            <v>-82525.08</v>
          </cell>
          <cell r="AX540">
            <v>-82525.08</v>
          </cell>
          <cell r="AY540" t="str">
            <v/>
          </cell>
          <cell r="AZ540" t="str">
            <v/>
          </cell>
          <cell r="BA540" t="str">
            <v/>
          </cell>
        </row>
        <row r="541">
          <cell r="C541" t="str">
            <v>283642</v>
          </cell>
          <cell r="D541" t="str">
            <v>Dfd SIT - V Plan Costs &amp; Debt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-144574.35</v>
          </cell>
          <cell r="P541">
            <v>-144574.35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-144574.35</v>
          </cell>
          <cell r="AT541">
            <v>-144574.35</v>
          </cell>
          <cell r="AV541">
            <v>0</v>
          </cell>
          <cell r="AW541">
            <v>-144574.35</v>
          </cell>
          <cell r="AX541">
            <v>-144574.35</v>
          </cell>
          <cell r="AY541" t="str">
            <v/>
          </cell>
          <cell r="AZ541" t="str">
            <v/>
          </cell>
          <cell r="BA541" t="str">
            <v/>
          </cell>
        </row>
        <row r="542">
          <cell r="C542" t="str">
            <v>283660</v>
          </cell>
          <cell r="D542" t="str">
            <v>Dfd SIT - TU Prin - Ironwood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-4104</v>
          </cell>
          <cell r="P542">
            <v>-4104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-4104</v>
          </cell>
          <cell r="AT542">
            <v>-4104</v>
          </cell>
          <cell r="AV542">
            <v>0</v>
          </cell>
          <cell r="AW542">
            <v>-4104</v>
          </cell>
          <cell r="AX542">
            <v>-4104</v>
          </cell>
          <cell r="AY542" t="str">
            <v/>
          </cell>
          <cell r="AZ542" t="str">
            <v/>
          </cell>
          <cell r="BA542" t="str">
            <v/>
          </cell>
        </row>
        <row r="543">
          <cell r="C543" t="str">
            <v>283661</v>
          </cell>
          <cell r="D543" t="str">
            <v>Dfd SIT - TU Int - Ironwood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V543">
            <v>0</v>
          </cell>
          <cell r="AW543">
            <v>0</v>
          </cell>
          <cell r="AX543">
            <v>0</v>
          </cell>
          <cell r="AY543" t="str">
            <v/>
          </cell>
          <cell r="AZ543" t="str">
            <v/>
          </cell>
          <cell r="BA543" t="str">
            <v/>
          </cell>
        </row>
        <row r="544">
          <cell r="C544" t="str">
            <v>283680</v>
          </cell>
          <cell r="D544" t="str">
            <v>Dfd SIT - AFUDC Equity (G-U)</v>
          </cell>
          <cell r="E544">
            <v>0</v>
          </cell>
          <cell r="F544">
            <v>-1488378</v>
          </cell>
          <cell r="G544">
            <v>-1488378</v>
          </cell>
          <cell r="H544">
            <v>0</v>
          </cell>
          <cell r="I544">
            <v>-641711</v>
          </cell>
          <cell r="J544">
            <v>-641711</v>
          </cell>
          <cell r="K544">
            <v>0</v>
          </cell>
          <cell r="L544">
            <v>-2011635</v>
          </cell>
          <cell r="M544">
            <v>-2011635</v>
          </cell>
          <cell r="N544">
            <v>0</v>
          </cell>
          <cell r="O544">
            <v>-105535</v>
          </cell>
          <cell r="P544">
            <v>-105535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-4247259</v>
          </cell>
          <cell r="AT544">
            <v>-4247259</v>
          </cell>
          <cell r="AV544">
            <v>0</v>
          </cell>
          <cell r="AW544">
            <v>-4247259</v>
          </cell>
          <cell r="AX544">
            <v>-4247259</v>
          </cell>
          <cell r="AY544" t="str">
            <v/>
          </cell>
          <cell r="AZ544" t="str">
            <v/>
          </cell>
          <cell r="BA544" t="str">
            <v/>
          </cell>
        </row>
        <row r="545">
          <cell r="C545" t="str">
            <v>283685</v>
          </cell>
          <cell r="D545" t="str">
            <v>Dfd SIT - Rate Change RA (G-U)</v>
          </cell>
          <cell r="E545">
            <v>0</v>
          </cell>
          <cell r="F545">
            <v>-1841545.83</v>
          </cell>
          <cell r="G545">
            <v>-1841545.83</v>
          </cell>
          <cell r="H545">
            <v>0</v>
          </cell>
          <cell r="I545">
            <v>-1608603.99</v>
          </cell>
          <cell r="J545">
            <v>-1608603.99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-3450149.82</v>
          </cell>
          <cell r="AT545">
            <v>-3450149.82</v>
          </cell>
          <cell r="AV545">
            <v>0</v>
          </cell>
          <cell r="AW545">
            <v>-3450149.82</v>
          </cell>
          <cell r="AX545">
            <v>-3450149.82</v>
          </cell>
          <cell r="AY545" t="str">
            <v/>
          </cell>
          <cell r="AZ545" t="str">
            <v/>
          </cell>
          <cell r="BA545" t="str">
            <v/>
          </cell>
        </row>
        <row r="546">
          <cell r="C546" t="str">
            <v>283690</v>
          </cell>
          <cell r="D546" t="str">
            <v>Dfd SIT - Other</v>
          </cell>
          <cell r="E546">
            <v>0</v>
          </cell>
          <cell r="F546">
            <v>-13980</v>
          </cell>
          <cell r="G546">
            <v>-13980</v>
          </cell>
          <cell r="H546">
            <v>0</v>
          </cell>
          <cell r="I546">
            <v>-1208005.01</v>
          </cell>
          <cell r="J546">
            <v>-1208005.01</v>
          </cell>
          <cell r="K546">
            <v>0</v>
          </cell>
          <cell r="L546">
            <v>-72049.850000000006</v>
          </cell>
          <cell r="M546">
            <v>-72049.850000000006</v>
          </cell>
          <cell r="N546">
            <v>0</v>
          </cell>
          <cell r="O546">
            <v>9603.0300000000007</v>
          </cell>
          <cell r="P546">
            <v>9603.0300000000007</v>
          </cell>
          <cell r="Q546">
            <v>0</v>
          </cell>
          <cell r="R546">
            <v>12</v>
          </cell>
          <cell r="S546">
            <v>12</v>
          </cell>
          <cell r="T546">
            <v>0</v>
          </cell>
          <cell r="U546">
            <v>-43766</v>
          </cell>
          <cell r="V546">
            <v>-43766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-240</v>
          </cell>
          <cell r="AB546">
            <v>-240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10592158.02</v>
          </cell>
          <cell r="AH546">
            <v>10592158.02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9263732.1899999995</v>
          </cell>
          <cell r="AT546">
            <v>9263732.1899999995</v>
          </cell>
          <cell r="AV546">
            <v>0</v>
          </cell>
          <cell r="AW546">
            <v>9263732.1899999995</v>
          </cell>
          <cell r="AX546">
            <v>9263732.1899999995</v>
          </cell>
          <cell r="AY546" t="str">
            <v/>
          </cell>
          <cell r="AZ546" t="str">
            <v/>
          </cell>
          <cell r="BA546" t="str">
            <v/>
          </cell>
        </row>
        <row r="547">
          <cell r="C547" t="str">
            <v>283972 *</v>
          </cell>
          <cell r="D547" t="str">
            <v>Dfd FIT - FERC GW Removal</v>
          </cell>
          <cell r="E547">
            <v>39784209</v>
          </cell>
          <cell r="F547">
            <v>330060</v>
          </cell>
          <cell r="G547">
            <v>40114269</v>
          </cell>
          <cell r="H547">
            <v>13584806</v>
          </cell>
          <cell r="I547">
            <v>183889</v>
          </cell>
          <cell r="J547">
            <v>13768695</v>
          </cell>
          <cell r="K547">
            <v>36422110</v>
          </cell>
          <cell r="L547">
            <v>604625</v>
          </cell>
          <cell r="M547">
            <v>37026735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89791125</v>
          </cell>
          <cell r="AS547">
            <v>1118574</v>
          </cell>
          <cell r="AT547">
            <v>90909699</v>
          </cell>
          <cell r="AV547">
            <v>89791125</v>
          </cell>
          <cell r="AW547">
            <v>1118574</v>
          </cell>
          <cell r="AX547">
            <v>90909699</v>
          </cell>
          <cell r="AY547" t="str">
            <v/>
          </cell>
          <cell r="AZ547" t="str">
            <v/>
          </cell>
          <cell r="BA547" t="str">
            <v/>
          </cell>
        </row>
        <row r="548">
          <cell r="C548" t="str">
            <v>283977 *</v>
          </cell>
          <cell r="D548" t="str">
            <v>Dfd SIT - FERC GW Removal</v>
          </cell>
          <cell r="E548">
            <v>4359542</v>
          </cell>
          <cell r="F548">
            <v>123087</v>
          </cell>
          <cell r="G548">
            <v>4482629</v>
          </cell>
          <cell r="H548">
            <v>1472754</v>
          </cell>
          <cell r="I548">
            <v>61472</v>
          </cell>
          <cell r="J548">
            <v>1534226</v>
          </cell>
          <cell r="K548">
            <v>6413776.7999999998</v>
          </cell>
          <cell r="L548">
            <v>351741</v>
          </cell>
          <cell r="M548">
            <v>6765517.7999999998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12246072.800000001</v>
          </cell>
          <cell r="AS548">
            <v>536300</v>
          </cell>
          <cell r="AT548">
            <v>12782372.800000001</v>
          </cell>
          <cell r="AV548">
            <v>12246072.800000001</v>
          </cell>
          <cell r="AW548">
            <v>536300</v>
          </cell>
          <cell r="AX548">
            <v>12782372.800000001</v>
          </cell>
          <cell r="AY548" t="str">
            <v/>
          </cell>
          <cell r="AZ548" t="str">
            <v/>
          </cell>
          <cell r="BA548" t="str">
            <v/>
          </cell>
        </row>
        <row r="549">
          <cell r="C549" t="str">
            <v>283981 *</v>
          </cell>
          <cell r="D549" t="str">
            <v>Dfd FIT - Startup Equity FERC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-1410190.95</v>
          </cell>
          <cell r="O549">
            <v>-37827.69</v>
          </cell>
          <cell r="P549">
            <v>-1448018.64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-1410190.95</v>
          </cell>
          <cell r="AS549">
            <v>-37827.69</v>
          </cell>
          <cell r="AT549">
            <v>-1448018.64</v>
          </cell>
          <cell r="AV549">
            <v>-1410190.95</v>
          </cell>
          <cell r="AW549">
            <v>-37827.69</v>
          </cell>
          <cell r="AX549">
            <v>-1448018.64</v>
          </cell>
          <cell r="AY549" t="str">
            <v/>
          </cell>
          <cell r="AZ549" t="str">
            <v/>
          </cell>
          <cell r="BA549" t="str">
            <v/>
          </cell>
        </row>
        <row r="550">
          <cell r="C550" t="str">
            <v>283982 *</v>
          </cell>
          <cell r="D550" t="str">
            <v>Dfd SIT - Startup Equity FERC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-295307.77</v>
          </cell>
          <cell r="O550">
            <v>-16094.09</v>
          </cell>
          <cell r="P550">
            <v>-311401.86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-295307.77</v>
          </cell>
          <cell r="AS550">
            <v>-16094.09</v>
          </cell>
          <cell r="AT550">
            <v>-311401.86</v>
          </cell>
          <cell r="AV550">
            <v>-295307.77</v>
          </cell>
          <cell r="AW550">
            <v>-16094.09</v>
          </cell>
          <cell r="AX550">
            <v>-311401.86</v>
          </cell>
          <cell r="AY550" t="str">
            <v/>
          </cell>
          <cell r="AZ550" t="str">
            <v/>
          </cell>
          <cell r="BA550" t="str">
            <v/>
          </cell>
        </row>
        <row r="551">
          <cell r="C551" t="str">
            <v>283983 *</v>
          </cell>
          <cell r="D551" t="str">
            <v>Dfd FIT - KETA Equity FERC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-242855.14</v>
          </cell>
          <cell r="O551">
            <v>-7294.56</v>
          </cell>
          <cell r="P551">
            <v>-250149.7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-242855.14</v>
          </cell>
          <cell r="AS551">
            <v>-7294.56</v>
          </cell>
          <cell r="AT551">
            <v>-250149.7</v>
          </cell>
          <cell r="AV551">
            <v>-242855.14</v>
          </cell>
          <cell r="AW551">
            <v>-7294.56</v>
          </cell>
          <cell r="AX551">
            <v>-250149.7</v>
          </cell>
          <cell r="AY551" t="str">
            <v/>
          </cell>
          <cell r="AZ551" t="str">
            <v/>
          </cell>
          <cell r="BA551" t="str">
            <v/>
          </cell>
        </row>
        <row r="552">
          <cell r="C552" t="str">
            <v>283984 *</v>
          </cell>
          <cell r="D552" t="str">
            <v>Dfd SIT - KETA Equity FERC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-52226.91</v>
          </cell>
          <cell r="O552">
            <v>-1568.72</v>
          </cell>
          <cell r="P552">
            <v>-53795.63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-52226.91</v>
          </cell>
          <cell r="AS552">
            <v>-1568.72</v>
          </cell>
          <cell r="AT552">
            <v>-53795.63</v>
          </cell>
          <cell r="AV552">
            <v>-52226.91</v>
          </cell>
          <cell r="AW552">
            <v>-1568.72</v>
          </cell>
          <cell r="AX552">
            <v>-53795.63</v>
          </cell>
          <cell r="AY552" t="str">
            <v/>
          </cell>
          <cell r="AZ552" t="str">
            <v/>
          </cell>
          <cell r="BA552" t="str">
            <v/>
          </cell>
        </row>
        <row r="553">
          <cell r="C553" t="str">
            <v>283985 *</v>
          </cell>
          <cell r="D553" t="str">
            <v>Dfd FIT - V Plan Equity FERC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-297054.62</v>
          </cell>
          <cell r="O553">
            <v>-12011.17</v>
          </cell>
          <cell r="P553">
            <v>-309065.78999999998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-297054.62</v>
          </cell>
          <cell r="AS553">
            <v>-12011.17</v>
          </cell>
          <cell r="AT553">
            <v>-309065.78999999998</v>
          </cell>
          <cell r="AV553">
            <v>-297054.62</v>
          </cell>
          <cell r="AW553">
            <v>-12011.17</v>
          </cell>
          <cell r="AX553">
            <v>-309065.78999999998</v>
          </cell>
          <cell r="AY553" t="str">
            <v/>
          </cell>
          <cell r="AZ553" t="str">
            <v/>
          </cell>
          <cell r="BA553" t="str">
            <v/>
          </cell>
        </row>
        <row r="554">
          <cell r="C554" t="str">
            <v>283986 *</v>
          </cell>
          <cell r="D554" t="str">
            <v>Dfd SIT - V Plan Equity FERC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-63882.71</v>
          </cell>
          <cell r="O554">
            <v>-2583.0500000000002</v>
          </cell>
          <cell r="P554">
            <v>-66465.759999999995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-63882.71</v>
          </cell>
          <cell r="AS554">
            <v>-2583.0500000000002</v>
          </cell>
          <cell r="AT554">
            <v>-66465.759999999995</v>
          </cell>
          <cell r="AV554">
            <v>-63882.71</v>
          </cell>
          <cell r="AW554">
            <v>-2583.0500000000002</v>
          </cell>
          <cell r="AX554">
            <v>-66465.759999999995</v>
          </cell>
          <cell r="AY554" t="str">
            <v/>
          </cell>
          <cell r="AZ554" t="str">
            <v/>
          </cell>
          <cell r="BA554" t="str">
            <v/>
          </cell>
        </row>
        <row r="555">
          <cell r="C555" t="str">
            <v>283991 *</v>
          </cell>
          <cell r="D555" t="str">
            <v>Accum Def FIT Other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V555">
            <v>0</v>
          </cell>
          <cell r="AW555">
            <v>0</v>
          </cell>
          <cell r="AX555">
            <v>0</v>
          </cell>
          <cell r="AY555" t="str">
            <v/>
          </cell>
          <cell r="AZ555" t="str">
            <v/>
          </cell>
          <cell r="BA555" t="str">
            <v/>
          </cell>
        </row>
        <row r="556">
          <cell r="C556" t="str">
            <v>283992 *</v>
          </cell>
          <cell r="D556" t="str">
            <v>Def Tax ADIT Goodwill 2003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V556">
            <v>0</v>
          </cell>
          <cell r="AW556">
            <v>0</v>
          </cell>
          <cell r="AX556">
            <v>0</v>
          </cell>
          <cell r="AY556" t="str">
            <v/>
          </cell>
          <cell r="AZ556" t="str">
            <v/>
          </cell>
          <cell r="BA556" t="str">
            <v/>
          </cell>
        </row>
        <row r="557">
          <cell r="C557" t="str">
            <v>283993 *</v>
          </cell>
          <cell r="D557" t="str">
            <v>Accum DFIT TU Interest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V557">
            <v>0</v>
          </cell>
          <cell r="AW557">
            <v>0</v>
          </cell>
          <cell r="AX557">
            <v>0</v>
          </cell>
          <cell r="AY557" t="str">
            <v/>
          </cell>
          <cell r="AZ557" t="str">
            <v/>
          </cell>
          <cell r="BA557" t="str">
            <v/>
          </cell>
        </row>
        <row r="558">
          <cell r="C558" t="str">
            <v>283994 *</v>
          </cell>
          <cell r="D558" t="str">
            <v>Accum DFIT TU Principal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V558">
            <v>0</v>
          </cell>
          <cell r="AW558">
            <v>0</v>
          </cell>
          <cell r="AX558">
            <v>0</v>
          </cell>
          <cell r="AY558" t="str">
            <v/>
          </cell>
          <cell r="AZ558" t="str">
            <v/>
          </cell>
          <cell r="BA558" t="str">
            <v/>
          </cell>
        </row>
        <row r="559">
          <cell r="C559" t="str">
            <v>283995 *</v>
          </cell>
          <cell r="D559" t="str">
            <v>Accum Dfd SIT TU Interest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V559">
            <v>0</v>
          </cell>
          <cell r="AW559">
            <v>0</v>
          </cell>
          <cell r="AX559">
            <v>0</v>
          </cell>
          <cell r="AY559" t="str">
            <v/>
          </cell>
          <cell r="AZ559" t="str">
            <v/>
          </cell>
          <cell r="BA559" t="str">
            <v/>
          </cell>
        </row>
        <row r="560">
          <cell r="C560" t="str">
            <v>283996 *</v>
          </cell>
          <cell r="D560" t="str">
            <v>Accum Dfd SIT TU Principle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V560">
            <v>0</v>
          </cell>
          <cell r="AW560">
            <v>0</v>
          </cell>
          <cell r="AX560">
            <v>0</v>
          </cell>
          <cell r="AY560" t="str">
            <v/>
          </cell>
          <cell r="AZ560" t="str">
            <v/>
          </cell>
          <cell r="BA560" t="str">
            <v/>
          </cell>
        </row>
        <row r="561">
          <cell r="C561" t="str">
            <v>283997 *</v>
          </cell>
          <cell r="D561" t="str">
            <v>Accum Dfd-SIT-Goodwill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V561">
            <v>0</v>
          </cell>
          <cell r="AW561">
            <v>0</v>
          </cell>
          <cell r="AX561">
            <v>0</v>
          </cell>
          <cell r="AY561" t="str">
            <v/>
          </cell>
          <cell r="AZ561" t="str">
            <v/>
          </cell>
          <cell r="BA561" t="str">
            <v/>
          </cell>
        </row>
        <row r="562">
          <cell r="C562" t="str">
            <v>283998 *</v>
          </cell>
          <cell r="D562" t="str">
            <v>Accum Dfd SIT-Other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V562">
            <v>0</v>
          </cell>
          <cell r="AW562">
            <v>0</v>
          </cell>
          <cell r="AX562">
            <v>0</v>
          </cell>
          <cell r="AY562" t="str">
            <v/>
          </cell>
          <cell r="AZ562" t="str">
            <v/>
          </cell>
          <cell r="BA562" t="str">
            <v/>
          </cell>
        </row>
        <row r="563">
          <cell r="C563" t="str">
            <v>290001</v>
          </cell>
          <cell r="D563" t="str">
            <v>Minority Interest - Conju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V563">
            <v>0</v>
          </cell>
          <cell r="AW563">
            <v>0</v>
          </cell>
          <cell r="AX563">
            <v>0</v>
          </cell>
          <cell r="AY563" t="str">
            <v/>
          </cell>
          <cell r="AZ563" t="str">
            <v/>
          </cell>
          <cell r="BA563" t="str">
            <v/>
          </cell>
        </row>
        <row r="564">
          <cell r="C564" t="str">
            <v>403001</v>
          </cell>
          <cell r="D564" t="str">
            <v>Depreciation Expense</v>
          </cell>
          <cell r="E564">
            <v>37252684.539999999</v>
          </cell>
          <cell r="F564">
            <v>3540336.98</v>
          </cell>
          <cell r="G564">
            <v>40793021.520000003</v>
          </cell>
          <cell r="H564">
            <v>23127533.710000001</v>
          </cell>
          <cell r="I564">
            <v>2209405.7999999998</v>
          </cell>
          <cell r="J564">
            <v>25336939.510000002</v>
          </cell>
          <cell r="K564">
            <v>33413160.760000002</v>
          </cell>
          <cell r="L564">
            <v>3208184.22</v>
          </cell>
          <cell r="M564">
            <v>36621344.979999997</v>
          </cell>
          <cell r="N564">
            <v>1261619.8899999999</v>
          </cell>
          <cell r="O564">
            <v>266800.84000000003</v>
          </cell>
          <cell r="P564">
            <v>1528420.73</v>
          </cell>
          <cell r="Q564">
            <v>0</v>
          </cell>
          <cell r="R564">
            <v>0</v>
          </cell>
          <cell r="S564">
            <v>0</v>
          </cell>
          <cell r="T564">
            <v>615451.1</v>
          </cell>
          <cell r="U564">
            <v>55950.1</v>
          </cell>
          <cell r="V564">
            <v>671401.2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95670450.000000015</v>
          </cell>
          <cell r="AS564">
            <v>9280677.9400000013</v>
          </cell>
          <cell r="AT564">
            <v>104951127.94000001</v>
          </cell>
          <cell r="AV564">
            <v>95670450</v>
          </cell>
          <cell r="AW564">
            <v>9280677.9399999995</v>
          </cell>
          <cell r="AX564">
            <v>104951127.94</v>
          </cell>
          <cell r="AY564" t="str">
            <v/>
          </cell>
          <cell r="AZ564" t="str">
            <v/>
          </cell>
          <cell r="BA564" t="str">
            <v/>
          </cell>
        </row>
        <row r="565">
          <cell r="C565" t="str">
            <v>403002</v>
          </cell>
          <cell r="D565" t="str">
            <v>Depreciation xfer to Capital</v>
          </cell>
          <cell r="E565">
            <v>-1191816.71</v>
          </cell>
          <cell r="F565">
            <v>-111883.67</v>
          </cell>
          <cell r="G565">
            <v>-1303700.3799999999</v>
          </cell>
          <cell r="H565">
            <v>-1607776.45</v>
          </cell>
          <cell r="I565">
            <v>-138880.79</v>
          </cell>
          <cell r="J565">
            <v>-1746657.24</v>
          </cell>
          <cell r="K565">
            <v>-4769023.2300000004</v>
          </cell>
          <cell r="L565">
            <v>-427164.17</v>
          </cell>
          <cell r="M565">
            <v>-5196187.4000000004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-7568616.3900000006</v>
          </cell>
          <cell r="AS565">
            <v>-677928.63</v>
          </cell>
          <cell r="AT565">
            <v>-8246545.0200000005</v>
          </cell>
          <cell r="AV565">
            <v>-7568616.3899999997</v>
          </cell>
          <cell r="AW565">
            <v>-677928.63</v>
          </cell>
          <cell r="AX565">
            <v>-8246545.0199999996</v>
          </cell>
          <cell r="AY565" t="str">
            <v/>
          </cell>
          <cell r="AZ565" t="str">
            <v/>
          </cell>
          <cell r="BA565" t="str">
            <v/>
          </cell>
        </row>
        <row r="566">
          <cell r="C566" t="str">
            <v>403101</v>
          </cell>
          <cell r="D566" t="str">
            <v>Depreciation Exp ARO</v>
          </cell>
          <cell r="E566">
            <v>2500.17</v>
          </cell>
          <cell r="F566">
            <v>833.37</v>
          </cell>
          <cell r="G566">
            <v>3333.54</v>
          </cell>
          <cell r="H566">
            <v>1127.46</v>
          </cell>
          <cell r="I566">
            <v>375.83</v>
          </cell>
          <cell r="J566">
            <v>1503.29</v>
          </cell>
          <cell r="K566">
            <v>5065.74</v>
          </cell>
          <cell r="L566">
            <v>1688.6</v>
          </cell>
          <cell r="M566">
            <v>6754.34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8693.3700000000008</v>
          </cell>
          <cell r="AS566">
            <v>2897.8</v>
          </cell>
          <cell r="AT566">
            <v>11591.17</v>
          </cell>
          <cell r="AV566">
            <v>8693.3700000000008</v>
          </cell>
          <cell r="AW566">
            <v>2897.8</v>
          </cell>
          <cell r="AX566">
            <v>11591.17</v>
          </cell>
          <cell r="AY566" t="str">
            <v/>
          </cell>
          <cell r="AZ566" t="str">
            <v/>
          </cell>
          <cell r="BA566" t="str">
            <v/>
          </cell>
        </row>
        <row r="567">
          <cell r="C567" t="str">
            <v>404001</v>
          </cell>
          <cell r="D567" t="str">
            <v>Amortization Expense</v>
          </cell>
          <cell r="E567">
            <v>-691.84</v>
          </cell>
          <cell r="F567">
            <v>0</v>
          </cell>
          <cell r="G567">
            <v>-691.84</v>
          </cell>
          <cell r="H567">
            <v>127685.38</v>
          </cell>
          <cell r="I567">
            <v>11841.97</v>
          </cell>
          <cell r="J567">
            <v>139527.35</v>
          </cell>
          <cell r="K567">
            <v>140688.24</v>
          </cell>
          <cell r="L567">
            <v>12789.84</v>
          </cell>
          <cell r="M567">
            <v>153478.07999999999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267681.78000000003</v>
          </cell>
          <cell r="AS567">
            <v>24631.81</v>
          </cell>
          <cell r="AT567">
            <v>292313.59000000003</v>
          </cell>
          <cell r="AV567">
            <v>267681.78000000003</v>
          </cell>
          <cell r="AW567">
            <v>24631.81</v>
          </cell>
          <cell r="AX567">
            <v>292313.59000000003</v>
          </cell>
          <cell r="AY567" t="str">
            <v/>
          </cell>
          <cell r="AZ567" t="str">
            <v/>
          </cell>
          <cell r="BA567" t="str">
            <v/>
          </cell>
        </row>
        <row r="568">
          <cell r="C568" t="str">
            <v>405001</v>
          </cell>
          <cell r="D568" t="str">
            <v>Amortization of Depr Deferral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V568">
            <v>0</v>
          </cell>
          <cell r="AW568">
            <v>0</v>
          </cell>
          <cell r="AX568">
            <v>0</v>
          </cell>
          <cell r="AY568" t="str">
            <v/>
          </cell>
          <cell r="AZ568" t="str">
            <v/>
          </cell>
          <cell r="BA568" t="str">
            <v/>
          </cell>
        </row>
        <row r="569">
          <cell r="C569" t="str">
            <v>405002</v>
          </cell>
          <cell r="D569" t="str">
            <v>Amort of Interest Deferral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V569">
            <v>0</v>
          </cell>
          <cell r="AW569">
            <v>0</v>
          </cell>
          <cell r="AX569">
            <v>0</v>
          </cell>
          <cell r="AY569" t="str">
            <v/>
          </cell>
          <cell r="AZ569" t="str">
            <v/>
          </cell>
          <cell r="BA569" t="str">
            <v/>
          </cell>
        </row>
        <row r="570">
          <cell r="C570" t="str">
            <v>406001</v>
          </cell>
          <cell r="D570" t="str">
            <v>Amort of Acquisition Adjustmt</v>
          </cell>
          <cell r="E570">
            <v>2777588.88</v>
          </cell>
          <cell r="F570">
            <v>252508.08</v>
          </cell>
          <cell r="G570">
            <v>3030096.96</v>
          </cell>
          <cell r="H570">
            <v>3121314.79</v>
          </cell>
          <cell r="I570">
            <v>283755.89</v>
          </cell>
          <cell r="J570">
            <v>3405070.68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5898903.6699999999</v>
          </cell>
          <cell r="AS570">
            <v>536263.97</v>
          </cell>
          <cell r="AT570">
            <v>6435167.6400000006</v>
          </cell>
          <cell r="AV570">
            <v>5898903.6699999999</v>
          </cell>
          <cell r="AW570">
            <v>536263.97</v>
          </cell>
          <cell r="AX570">
            <v>6435167.6399999997</v>
          </cell>
          <cell r="AY570" t="str">
            <v/>
          </cell>
          <cell r="AZ570" t="str">
            <v/>
          </cell>
          <cell r="BA570" t="str">
            <v/>
          </cell>
        </row>
        <row r="571">
          <cell r="C571" t="str">
            <v>406002</v>
          </cell>
          <cell r="D571" t="str">
            <v>Amortization-Acq Adj Conveyanc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V571">
            <v>0</v>
          </cell>
          <cell r="AW571">
            <v>0</v>
          </cell>
          <cell r="AX571">
            <v>0</v>
          </cell>
          <cell r="AY571" t="str">
            <v/>
          </cell>
          <cell r="AZ571" t="str">
            <v/>
          </cell>
          <cell r="BA571" t="str">
            <v/>
          </cell>
        </row>
        <row r="572">
          <cell r="C572" t="str">
            <v>407301</v>
          </cell>
          <cell r="D572" t="str">
            <v>Amort ADIT Reg Asset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V572">
            <v>0</v>
          </cell>
          <cell r="AW572">
            <v>0</v>
          </cell>
          <cell r="AX572">
            <v>0</v>
          </cell>
          <cell r="AY572" t="str">
            <v/>
          </cell>
          <cell r="AZ572" t="str">
            <v/>
          </cell>
          <cell r="BA572" t="str">
            <v/>
          </cell>
        </row>
        <row r="573">
          <cell r="C573" t="str">
            <v>407302 *</v>
          </cell>
          <cell r="D573" t="str">
            <v>Amort Attach O Reg Asset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V573">
            <v>0</v>
          </cell>
          <cell r="AW573">
            <v>0</v>
          </cell>
          <cell r="AX573">
            <v>0</v>
          </cell>
          <cell r="AY573" t="str">
            <v/>
          </cell>
          <cell r="AZ573" t="str">
            <v/>
          </cell>
          <cell r="BA573" t="str">
            <v/>
          </cell>
        </row>
        <row r="574">
          <cell r="C574" t="str">
            <v>407304</v>
          </cell>
          <cell r="D574" t="str">
            <v>Amort of Reg Deferral</v>
          </cell>
          <cell r="E574">
            <v>0</v>
          </cell>
          <cell r="F574">
            <v>0</v>
          </cell>
          <cell r="G574">
            <v>0</v>
          </cell>
          <cell r="H574">
            <v>2520833.37</v>
          </cell>
          <cell r="I574">
            <v>229166.67</v>
          </cell>
          <cell r="J574">
            <v>2750000.04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2520833.37</v>
          </cell>
          <cell r="AS574">
            <v>229166.67</v>
          </cell>
          <cell r="AT574">
            <v>2750000.04</v>
          </cell>
          <cell r="AV574">
            <v>2520833.37</v>
          </cell>
          <cell r="AW574">
            <v>229166.67</v>
          </cell>
          <cell r="AX574">
            <v>2750000.04</v>
          </cell>
          <cell r="AY574" t="str">
            <v/>
          </cell>
          <cell r="AZ574" t="str">
            <v/>
          </cell>
          <cell r="BA574" t="str">
            <v/>
          </cell>
        </row>
        <row r="575">
          <cell r="C575" t="str">
            <v>407391 *</v>
          </cell>
          <cell r="D575" t="str">
            <v>Amortization of Reg Deferral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V575">
            <v>0</v>
          </cell>
          <cell r="AW575">
            <v>0</v>
          </cell>
          <cell r="AX575">
            <v>0</v>
          </cell>
          <cell r="AY575" t="str">
            <v/>
          </cell>
          <cell r="AZ575" t="str">
            <v/>
          </cell>
          <cell r="BA575" t="str">
            <v/>
          </cell>
        </row>
        <row r="576">
          <cell r="C576" t="str">
            <v>407400 *</v>
          </cell>
          <cell r="D576" t="str">
            <v>Reg CR-Developmnt equity FERC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V576">
            <v>0</v>
          </cell>
          <cell r="AW576">
            <v>0</v>
          </cell>
          <cell r="AX576">
            <v>0</v>
          </cell>
          <cell r="AY576" t="str">
            <v/>
          </cell>
          <cell r="AZ576" t="str">
            <v/>
          </cell>
          <cell r="BA576" t="str">
            <v/>
          </cell>
        </row>
        <row r="577">
          <cell r="C577" t="str">
            <v>407401 *</v>
          </cell>
          <cell r="D577" t="str">
            <v>Reg Cr - Attachment O Deferral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V577">
            <v>0</v>
          </cell>
          <cell r="AW577">
            <v>0</v>
          </cell>
          <cell r="AX577">
            <v>0</v>
          </cell>
          <cell r="AY577" t="str">
            <v/>
          </cell>
          <cell r="AZ577" t="str">
            <v/>
          </cell>
          <cell r="BA577" t="str">
            <v/>
          </cell>
        </row>
        <row r="578">
          <cell r="C578" t="str">
            <v>407402</v>
          </cell>
          <cell r="D578" t="str">
            <v>Regulatory Credit</v>
          </cell>
          <cell r="E578">
            <v>-50782.68</v>
          </cell>
          <cell r="F578">
            <v>-16927.57</v>
          </cell>
          <cell r="G578">
            <v>-67710.25</v>
          </cell>
          <cell r="H578">
            <v>-20521.62</v>
          </cell>
          <cell r="I578">
            <v>-6840.55</v>
          </cell>
          <cell r="J578">
            <v>-27362.17</v>
          </cell>
          <cell r="K578">
            <v>-83868.39</v>
          </cell>
          <cell r="L578">
            <v>-27956.12</v>
          </cell>
          <cell r="M578">
            <v>-111824.51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-155172.69</v>
          </cell>
          <cell r="AS578">
            <v>-51724.24</v>
          </cell>
          <cell r="AT578">
            <v>-206896.93</v>
          </cell>
          <cell r="AV578">
            <v>-155172.69</v>
          </cell>
          <cell r="AW578">
            <v>-51724.24</v>
          </cell>
          <cell r="AX578">
            <v>-206896.93</v>
          </cell>
          <cell r="AY578" t="str">
            <v/>
          </cell>
          <cell r="AZ578" t="str">
            <v/>
          </cell>
          <cell r="BA578" t="str">
            <v/>
          </cell>
        </row>
        <row r="579">
          <cell r="C579" t="str">
            <v>408101</v>
          </cell>
          <cell r="D579" t="str">
            <v>TOIT-FICA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V579">
            <v>0</v>
          </cell>
          <cell r="AW579">
            <v>0</v>
          </cell>
          <cell r="AX579">
            <v>0</v>
          </cell>
          <cell r="AY579" t="str">
            <v/>
          </cell>
          <cell r="AZ579" t="str">
            <v/>
          </cell>
          <cell r="BA579" t="str">
            <v/>
          </cell>
        </row>
        <row r="580">
          <cell r="C580" t="str">
            <v>408102</v>
          </cell>
          <cell r="D580" t="str">
            <v>TOIT-Medicare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V580">
            <v>0</v>
          </cell>
          <cell r="AW580">
            <v>0</v>
          </cell>
          <cell r="AX580">
            <v>0</v>
          </cell>
          <cell r="AY580" t="str">
            <v/>
          </cell>
          <cell r="AZ580" t="str">
            <v/>
          </cell>
          <cell r="BA580" t="str">
            <v/>
          </cell>
        </row>
        <row r="581">
          <cell r="C581" t="str">
            <v>408103</v>
          </cell>
          <cell r="D581" t="str">
            <v>TOIT-Unemp Fed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V581">
            <v>0</v>
          </cell>
          <cell r="AW581">
            <v>0</v>
          </cell>
          <cell r="AX581">
            <v>0</v>
          </cell>
          <cell r="AY581" t="str">
            <v/>
          </cell>
          <cell r="AZ581" t="str">
            <v/>
          </cell>
          <cell r="BA581" t="str">
            <v/>
          </cell>
        </row>
        <row r="582">
          <cell r="C582" t="str">
            <v>408104</v>
          </cell>
          <cell r="D582" t="str">
            <v>TOIT-Unemp State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V582">
            <v>0</v>
          </cell>
          <cell r="AW582">
            <v>0</v>
          </cell>
          <cell r="AX582">
            <v>0</v>
          </cell>
          <cell r="AY582" t="str">
            <v/>
          </cell>
          <cell r="AZ582" t="str">
            <v/>
          </cell>
          <cell r="BA582" t="str">
            <v/>
          </cell>
        </row>
        <row r="583">
          <cell r="C583" t="str">
            <v>408105</v>
          </cell>
          <cell r="D583" t="str">
            <v>TOIT-El-ST-MSBT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V583">
            <v>0</v>
          </cell>
          <cell r="AW583">
            <v>0</v>
          </cell>
          <cell r="AX583">
            <v>0</v>
          </cell>
          <cell r="AY583" t="str">
            <v/>
          </cell>
          <cell r="AZ583" t="str">
            <v/>
          </cell>
          <cell r="BA583" t="str">
            <v/>
          </cell>
        </row>
        <row r="584">
          <cell r="C584" t="str">
            <v>408106</v>
          </cell>
          <cell r="D584" t="str">
            <v>TOIT-Payroll Taxes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V584">
            <v>0</v>
          </cell>
          <cell r="AW584">
            <v>0</v>
          </cell>
          <cell r="AX584">
            <v>0</v>
          </cell>
          <cell r="AY584" t="str">
            <v/>
          </cell>
          <cell r="AZ584" t="str">
            <v/>
          </cell>
          <cell r="BA584" t="str">
            <v/>
          </cell>
        </row>
        <row r="585">
          <cell r="C585" t="str">
            <v>408107</v>
          </cell>
          <cell r="D585" t="str">
            <v>TOIT-El-Mun-Prop Charged</v>
          </cell>
          <cell r="E585">
            <v>87874</v>
          </cell>
          <cell r="F585">
            <v>16008</v>
          </cell>
          <cell r="G585">
            <v>103882</v>
          </cell>
          <cell r="H585">
            <v>65127</v>
          </cell>
          <cell r="I585">
            <v>16096</v>
          </cell>
          <cell r="J585">
            <v>81223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-100593</v>
          </cell>
          <cell r="AG585">
            <v>-78225</v>
          </cell>
          <cell r="AH585">
            <v>-178818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52408</v>
          </cell>
          <cell r="AS585">
            <v>-46121</v>
          </cell>
          <cell r="AT585">
            <v>6287</v>
          </cell>
          <cell r="AV585">
            <v>52408</v>
          </cell>
          <cell r="AW585">
            <v>-46121</v>
          </cell>
          <cell r="AX585">
            <v>6287</v>
          </cell>
          <cell r="AY585" t="str">
            <v/>
          </cell>
          <cell r="AZ585" t="str">
            <v/>
          </cell>
          <cell r="BA585" t="str">
            <v/>
          </cell>
        </row>
        <row r="586">
          <cell r="C586" t="str">
            <v>408108</v>
          </cell>
          <cell r="D586" t="str">
            <v>TOIT-Use Tax</v>
          </cell>
          <cell r="E586">
            <v>9514.8700000000008</v>
          </cell>
          <cell r="F586">
            <v>0</v>
          </cell>
          <cell r="G586">
            <v>9514.8700000000008</v>
          </cell>
          <cell r="H586">
            <v>12524</v>
          </cell>
          <cell r="I586">
            <v>0</v>
          </cell>
          <cell r="J586">
            <v>12524</v>
          </cell>
          <cell r="K586">
            <v>35186.47</v>
          </cell>
          <cell r="L586">
            <v>0</v>
          </cell>
          <cell r="M586">
            <v>35186.47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57225.34</v>
          </cell>
          <cell r="AS586">
            <v>0</v>
          </cell>
          <cell r="AT586">
            <v>57225.34</v>
          </cell>
          <cell r="AV586">
            <v>57225.34</v>
          </cell>
          <cell r="AW586">
            <v>0</v>
          </cell>
          <cell r="AX586">
            <v>57225.34</v>
          </cell>
          <cell r="AY586" t="str">
            <v/>
          </cell>
          <cell r="AZ586" t="str">
            <v/>
          </cell>
          <cell r="BA586" t="str">
            <v/>
          </cell>
        </row>
        <row r="587">
          <cell r="C587" t="str">
            <v>408109</v>
          </cell>
          <cell r="D587" t="str">
            <v>TOIT-Property Tax</v>
          </cell>
          <cell r="E587">
            <v>26015206</v>
          </cell>
          <cell r="F587">
            <v>2774766</v>
          </cell>
          <cell r="G587">
            <v>28789972</v>
          </cell>
          <cell r="H587">
            <v>15583885</v>
          </cell>
          <cell r="I587">
            <v>1212697</v>
          </cell>
          <cell r="J587">
            <v>16796582</v>
          </cell>
          <cell r="K587">
            <v>9350301.4199999999</v>
          </cell>
          <cell r="L587">
            <v>710993</v>
          </cell>
          <cell r="M587">
            <v>10061294.42</v>
          </cell>
          <cell r="N587">
            <v>426454.98</v>
          </cell>
          <cell r="O587">
            <v>18218.03</v>
          </cell>
          <cell r="P587">
            <v>444673.01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51375847.400000006</v>
          </cell>
          <cell r="AS587">
            <v>4716674.03</v>
          </cell>
          <cell r="AT587">
            <v>56092521.430000007</v>
          </cell>
          <cell r="AV587">
            <v>51375847.399999999</v>
          </cell>
          <cell r="AW587">
            <v>4716674.03</v>
          </cell>
          <cell r="AX587">
            <v>56092521.43</v>
          </cell>
          <cell r="AY587" t="str">
            <v/>
          </cell>
          <cell r="AZ587" t="str">
            <v/>
          </cell>
          <cell r="BA587" t="str">
            <v/>
          </cell>
        </row>
        <row r="588">
          <cell r="C588" t="str">
            <v>408110</v>
          </cell>
          <cell r="D588" t="str">
            <v>TOIT- Use Tax -NY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V588">
            <v>0</v>
          </cell>
          <cell r="AW588">
            <v>0</v>
          </cell>
          <cell r="AX588">
            <v>0</v>
          </cell>
          <cell r="AY588" t="str">
            <v/>
          </cell>
          <cell r="AZ588" t="str">
            <v/>
          </cell>
          <cell r="BA588" t="str">
            <v/>
          </cell>
        </row>
        <row r="589">
          <cell r="C589" t="str">
            <v>408111</v>
          </cell>
          <cell r="D589" t="str">
            <v>Franchise Taxes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-5.25</v>
          </cell>
          <cell r="O589">
            <v>-2.02</v>
          </cell>
          <cell r="P589">
            <v>-7.27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4349.55</v>
          </cell>
          <cell r="AG589">
            <v>0</v>
          </cell>
          <cell r="AH589">
            <v>4349.55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4344.3</v>
          </cell>
          <cell r="AS589">
            <v>-2.02</v>
          </cell>
          <cell r="AT589">
            <v>4342.28</v>
          </cell>
          <cell r="AV589">
            <v>4344.3</v>
          </cell>
          <cell r="AW589">
            <v>-2.02</v>
          </cell>
          <cell r="AX589">
            <v>4342.28</v>
          </cell>
          <cell r="AY589" t="str">
            <v/>
          </cell>
          <cell r="AZ589" t="str">
            <v/>
          </cell>
          <cell r="BA589" t="str">
            <v/>
          </cell>
        </row>
        <row r="590">
          <cell r="C590" t="str">
            <v>408112</v>
          </cell>
          <cell r="D590" t="str">
            <v>Other Taxes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94050</v>
          </cell>
          <cell r="AG590">
            <v>0</v>
          </cell>
          <cell r="AH590">
            <v>94050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94050</v>
          </cell>
          <cell r="AS590">
            <v>0</v>
          </cell>
          <cell r="AT590">
            <v>94050</v>
          </cell>
          <cell r="AV590">
            <v>94050</v>
          </cell>
          <cell r="AW590">
            <v>0</v>
          </cell>
          <cell r="AX590">
            <v>94050</v>
          </cell>
          <cell r="AY590" t="str">
            <v/>
          </cell>
          <cell r="AZ590" t="str">
            <v/>
          </cell>
          <cell r="BA590" t="str">
            <v/>
          </cell>
        </row>
        <row r="591">
          <cell r="C591" t="str">
            <v>408113</v>
          </cell>
          <cell r="D591" t="str">
            <v>TOIT- City Taxes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V591">
            <v>0</v>
          </cell>
          <cell r="AW591">
            <v>0</v>
          </cell>
          <cell r="AX591">
            <v>0</v>
          </cell>
          <cell r="AY591" t="str">
            <v/>
          </cell>
          <cell r="AZ591" t="str">
            <v/>
          </cell>
          <cell r="BA591" t="str">
            <v/>
          </cell>
        </row>
        <row r="592">
          <cell r="C592" t="str">
            <v>408114</v>
          </cell>
          <cell r="D592" t="str">
            <v>TOIT - Sales Taxes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V592">
            <v>0</v>
          </cell>
          <cell r="AW592">
            <v>0</v>
          </cell>
          <cell r="AX592">
            <v>0</v>
          </cell>
          <cell r="AY592" t="str">
            <v/>
          </cell>
          <cell r="AZ592" t="str">
            <v/>
          </cell>
          <cell r="BA592" t="str">
            <v/>
          </cell>
        </row>
        <row r="593">
          <cell r="C593" t="str">
            <v>408115</v>
          </cell>
          <cell r="D593" t="str">
            <v>Contra GAAP SBT Tax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V593">
            <v>0</v>
          </cell>
          <cell r="AW593">
            <v>0</v>
          </cell>
          <cell r="AX593">
            <v>0</v>
          </cell>
          <cell r="AY593" t="str">
            <v/>
          </cell>
          <cell r="AZ593" t="str">
            <v/>
          </cell>
          <cell r="BA593" t="str">
            <v/>
          </cell>
        </row>
        <row r="594">
          <cell r="C594" t="str">
            <v>408120</v>
          </cell>
          <cell r="D594" t="str">
            <v>TOIT-El Plant Leased to Others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14520.95</v>
          </cell>
          <cell r="O594">
            <v>9979.09</v>
          </cell>
          <cell r="P594">
            <v>24500.04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14520.95</v>
          </cell>
          <cell r="AS594">
            <v>9979.09</v>
          </cell>
          <cell r="AT594">
            <v>24500.04</v>
          </cell>
          <cell r="AV594">
            <v>14520.95</v>
          </cell>
          <cell r="AW594">
            <v>9979.09</v>
          </cell>
          <cell r="AX594">
            <v>24500.04</v>
          </cell>
          <cell r="AY594" t="str">
            <v/>
          </cell>
          <cell r="AZ594" t="str">
            <v/>
          </cell>
          <cell r="BA594" t="str">
            <v/>
          </cell>
        </row>
        <row r="595">
          <cell r="C595" t="str">
            <v>408121</v>
          </cell>
          <cell r="D595" t="str">
            <v>Payroll Taxes-Allocated</v>
          </cell>
          <cell r="E595">
            <v>742058.02</v>
          </cell>
          <cell r="F595">
            <v>203882.07</v>
          </cell>
          <cell r="G595">
            <v>945940.09</v>
          </cell>
          <cell r="H595">
            <v>706162</v>
          </cell>
          <cell r="I595">
            <v>198105.02</v>
          </cell>
          <cell r="J595">
            <v>904267.02</v>
          </cell>
          <cell r="K595">
            <v>697337.63</v>
          </cell>
          <cell r="L595">
            <v>191508.68</v>
          </cell>
          <cell r="M595">
            <v>888846.31</v>
          </cell>
          <cell r="N595">
            <v>53172.13</v>
          </cell>
          <cell r="O595">
            <v>21053.88</v>
          </cell>
          <cell r="P595">
            <v>74226.009999999995</v>
          </cell>
          <cell r="Q595">
            <v>29.7</v>
          </cell>
          <cell r="R595">
            <v>0</v>
          </cell>
          <cell r="S595">
            <v>29.7</v>
          </cell>
          <cell r="T595">
            <v>1044.23</v>
          </cell>
          <cell r="U595">
            <v>335.51</v>
          </cell>
          <cell r="V595">
            <v>1379.74</v>
          </cell>
          <cell r="W595">
            <v>0</v>
          </cell>
          <cell r="X595">
            <v>0</v>
          </cell>
          <cell r="Y595">
            <v>0</v>
          </cell>
          <cell r="Z595">
            <v>80425.600000000006</v>
          </cell>
          <cell r="AA595">
            <v>21966.98</v>
          </cell>
          <cell r="AB595">
            <v>102392.58</v>
          </cell>
          <cell r="AC595">
            <v>0</v>
          </cell>
          <cell r="AD595">
            <v>0</v>
          </cell>
          <cell r="AE595">
            <v>0</v>
          </cell>
          <cell r="AF595">
            <v>286853.09999999998</v>
          </cell>
          <cell r="AG595">
            <v>88345.59</v>
          </cell>
          <cell r="AH595">
            <v>375198.69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2567082.41</v>
          </cell>
          <cell r="AS595">
            <v>725197.73</v>
          </cell>
          <cell r="AT595">
            <v>3292280.14</v>
          </cell>
          <cell r="AV595">
            <v>2567082.41</v>
          </cell>
          <cell r="AW595">
            <v>725197.73</v>
          </cell>
          <cell r="AX595">
            <v>3292280.14</v>
          </cell>
          <cell r="AY595" t="str">
            <v/>
          </cell>
          <cell r="AZ595" t="str">
            <v/>
          </cell>
          <cell r="BA595" t="str">
            <v/>
          </cell>
        </row>
        <row r="596">
          <cell r="C596" t="str">
            <v>408191 *</v>
          </cell>
          <cell r="D596" t="str">
            <v>Michigan SBT-METC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V596">
            <v>0</v>
          </cell>
          <cell r="AW596">
            <v>0</v>
          </cell>
          <cell r="AX596">
            <v>0</v>
          </cell>
          <cell r="AY596" t="str">
            <v/>
          </cell>
          <cell r="AZ596" t="str">
            <v/>
          </cell>
          <cell r="BA596" t="str">
            <v/>
          </cell>
        </row>
        <row r="597">
          <cell r="C597" t="str">
            <v>408201</v>
          </cell>
          <cell r="D597" t="str">
            <v>TOIT-Property Tax NonUtility L</v>
          </cell>
          <cell r="E597">
            <v>119384</v>
          </cell>
          <cell r="F597">
            <v>10853</v>
          </cell>
          <cell r="G597">
            <v>130237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119384</v>
          </cell>
          <cell r="AS597">
            <v>10853</v>
          </cell>
          <cell r="AT597">
            <v>130237</v>
          </cell>
          <cell r="AV597">
            <v>119384</v>
          </cell>
          <cell r="AW597">
            <v>10853</v>
          </cell>
          <cell r="AX597">
            <v>130237</v>
          </cell>
          <cell r="AY597" t="str">
            <v/>
          </cell>
          <cell r="AZ597" t="str">
            <v/>
          </cell>
          <cell r="BA597" t="str">
            <v/>
          </cell>
        </row>
        <row r="598">
          <cell r="C598" t="str">
            <v>409101</v>
          </cell>
          <cell r="D598" t="str">
            <v>Prov-Fed Inc Tax</v>
          </cell>
          <cell r="E598">
            <v>22678569.780000001</v>
          </cell>
          <cell r="F598">
            <v>2585344.15</v>
          </cell>
          <cell r="G598">
            <v>25263913.93</v>
          </cell>
          <cell r="H598">
            <v>18969598.329999998</v>
          </cell>
          <cell r="I598">
            <v>2446068.92</v>
          </cell>
          <cell r="J598">
            <v>21415667.25</v>
          </cell>
          <cell r="K598">
            <v>20647839.579999998</v>
          </cell>
          <cell r="L598">
            <v>-768214.3</v>
          </cell>
          <cell r="M598">
            <v>19879625.280000001</v>
          </cell>
          <cell r="N598">
            <v>6310412.6699999999</v>
          </cell>
          <cell r="O598">
            <v>1079932.3600000001</v>
          </cell>
          <cell r="P598">
            <v>7390345.0300000003</v>
          </cell>
          <cell r="Q598">
            <v>-1649</v>
          </cell>
          <cell r="R598">
            <v>-11</v>
          </cell>
          <cell r="S598">
            <v>-1660</v>
          </cell>
          <cell r="T598">
            <v>-462948.3</v>
          </cell>
          <cell r="U598">
            <v>-32239</v>
          </cell>
          <cell r="V598">
            <v>-495187.3</v>
          </cell>
          <cell r="W598">
            <v>0</v>
          </cell>
          <cell r="X598">
            <v>0</v>
          </cell>
          <cell r="Y598">
            <v>0</v>
          </cell>
          <cell r="Z598">
            <v>-1685108</v>
          </cell>
          <cell r="AA598">
            <v>-190611</v>
          </cell>
          <cell r="AB598">
            <v>-1875719</v>
          </cell>
          <cell r="AC598">
            <v>0</v>
          </cell>
          <cell r="AD598">
            <v>0</v>
          </cell>
          <cell r="AE598">
            <v>0</v>
          </cell>
          <cell r="AF598">
            <v>-30221945.949999999</v>
          </cell>
          <cell r="AG598">
            <v>-2403973.1</v>
          </cell>
          <cell r="AH598">
            <v>-32625919.050000001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36234769.109999999</v>
          </cell>
          <cell r="AS598">
            <v>2716297.03</v>
          </cell>
          <cell r="AT598">
            <v>38951066.140000001</v>
          </cell>
          <cell r="AV598">
            <v>36234769.109999999</v>
          </cell>
          <cell r="AW598">
            <v>2716297.03</v>
          </cell>
          <cell r="AX598">
            <v>38951066.140000001</v>
          </cell>
          <cell r="AY598" t="str">
            <v/>
          </cell>
          <cell r="AZ598" t="str">
            <v/>
          </cell>
          <cell r="BA598" t="str">
            <v/>
          </cell>
        </row>
        <row r="599">
          <cell r="C599" t="str">
            <v>409149</v>
          </cell>
          <cell r="D599" t="str">
            <v>Prov-FIT METHC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V599">
            <v>0</v>
          </cell>
          <cell r="AW599">
            <v>0</v>
          </cell>
          <cell r="AX599">
            <v>0</v>
          </cell>
          <cell r="AY599" t="str">
            <v/>
          </cell>
          <cell r="AZ599" t="str">
            <v/>
          </cell>
          <cell r="BA599" t="str">
            <v/>
          </cell>
        </row>
        <row r="600">
          <cell r="C600" t="str">
            <v>409150</v>
          </cell>
          <cell r="D600" t="str">
            <v>Prov-FIT ITCEQ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V600">
            <v>0</v>
          </cell>
          <cell r="AW600">
            <v>0</v>
          </cell>
          <cell r="AX600">
            <v>0</v>
          </cell>
          <cell r="AY600" t="str">
            <v/>
          </cell>
          <cell r="AZ600" t="str">
            <v/>
          </cell>
          <cell r="BA600" t="str">
            <v/>
          </cell>
        </row>
        <row r="601">
          <cell r="C601" t="str">
            <v>409151</v>
          </cell>
          <cell r="D601" t="str">
            <v>Prov-FIT METOP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V601">
            <v>0</v>
          </cell>
          <cell r="AW601">
            <v>0</v>
          </cell>
          <cell r="AX601">
            <v>0</v>
          </cell>
          <cell r="AY601" t="str">
            <v/>
          </cell>
          <cell r="AZ601" t="str">
            <v/>
          </cell>
          <cell r="BA601" t="str">
            <v/>
          </cell>
        </row>
        <row r="602">
          <cell r="C602" t="str">
            <v>409152</v>
          </cell>
          <cell r="D602" t="str">
            <v>Prov-FIT ITCGP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V602">
            <v>0</v>
          </cell>
          <cell r="AW602">
            <v>0</v>
          </cell>
          <cell r="AX602">
            <v>0</v>
          </cell>
          <cell r="AY602" t="str">
            <v/>
          </cell>
          <cell r="AZ602" t="str">
            <v/>
          </cell>
          <cell r="BA602" t="str">
            <v/>
          </cell>
        </row>
        <row r="603">
          <cell r="C603" t="str">
            <v>409153</v>
          </cell>
          <cell r="D603" t="str">
            <v>Prov-FIT ITCGD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V603">
            <v>0</v>
          </cell>
          <cell r="AW603">
            <v>0</v>
          </cell>
          <cell r="AX603">
            <v>0</v>
          </cell>
          <cell r="AY603" t="str">
            <v/>
          </cell>
          <cell r="AZ603" t="str">
            <v/>
          </cell>
          <cell r="BA603" t="str">
            <v/>
          </cell>
        </row>
        <row r="604">
          <cell r="C604" t="str">
            <v>409154</v>
          </cell>
          <cell r="D604" t="str">
            <v>Prov-FIT ITCMW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V604">
            <v>0</v>
          </cell>
          <cell r="AW604">
            <v>0</v>
          </cell>
          <cell r="AX604">
            <v>0</v>
          </cell>
          <cell r="AY604" t="str">
            <v/>
          </cell>
          <cell r="AZ604" t="str">
            <v/>
          </cell>
          <cell r="BA604" t="str">
            <v/>
          </cell>
        </row>
        <row r="605">
          <cell r="C605" t="str">
            <v>409171 *</v>
          </cell>
          <cell r="D605" t="str">
            <v>Prov FIT-FERC GW Removal</v>
          </cell>
          <cell r="E605">
            <v>3630654.24</v>
          </cell>
          <cell r="F605">
            <v>-820779.11</v>
          </cell>
          <cell r="G605">
            <v>2809875.13</v>
          </cell>
          <cell r="H605">
            <v>2022776.52</v>
          </cell>
          <cell r="I605">
            <v>-448228.49</v>
          </cell>
          <cell r="J605">
            <v>1574548.03</v>
          </cell>
          <cell r="K605">
            <v>6650870.04</v>
          </cell>
          <cell r="L605">
            <v>-2849017.44</v>
          </cell>
          <cell r="M605">
            <v>3801852.6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12304300.800000001</v>
          </cell>
          <cell r="AS605">
            <v>-4118025.04</v>
          </cell>
          <cell r="AT605">
            <v>8186275.7600000007</v>
          </cell>
          <cell r="AV605">
            <v>12304300.800000001</v>
          </cell>
          <cell r="AW605">
            <v>-4118025.04</v>
          </cell>
          <cell r="AX605">
            <v>8186275.7599999998</v>
          </cell>
          <cell r="AY605" t="str">
            <v/>
          </cell>
          <cell r="AZ605" t="str">
            <v/>
          </cell>
          <cell r="BA605" t="str">
            <v/>
          </cell>
        </row>
        <row r="606">
          <cell r="C606" t="str">
            <v>409178 *</v>
          </cell>
          <cell r="D606" t="str">
            <v>Prov SIT-FERC GW Removal</v>
          </cell>
          <cell r="E606">
            <v>331003</v>
          </cell>
          <cell r="F606">
            <v>123087</v>
          </cell>
          <cell r="G606">
            <v>454090</v>
          </cell>
          <cell r="H606">
            <v>184414</v>
          </cell>
          <cell r="I606">
            <v>61472</v>
          </cell>
          <cell r="J606">
            <v>245886</v>
          </cell>
          <cell r="K606">
            <v>1009714</v>
          </cell>
          <cell r="L606">
            <v>351741</v>
          </cell>
          <cell r="M606">
            <v>1361455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1525131</v>
          </cell>
          <cell r="AS606">
            <v>536300</v>
          </cell>
          <cell r="AT606">
            <v>2061431</v>
          </cell>
          <cell r="AV606">
            <v>1525131</v>
          </cell>
          <cell r="AW606">
            <v>536300</v>
          </cell>
          <cell r="AX606">
            <v>2061431</v>
          </cell>
          <cell r="AY606" t="str">
            <v/>
          </cell>
          <cell r="AZ606" t="str">
            <v/>
          </cell>
          <cell r="BA606" t="str">
            <v/>
          </cell>
        </row>
        <row r="607">
          <cell r="C607" t="str">
            <v>409189</v>
          </cell>
          <cell r="D607" t="str">
            <v>Prov - Current SIT</v>
          </cell>
          <cell r="E607">
            <v>2932818.17</v>
          </cell>
          <cell r="F607">
            <v>-615399</v>
          </cell>
          <cell r="G607">
            <v>2317419.17</v>
          </cell>
          <cell r="H607">
            <v>2348050.21</v>
          </cell>
          <cell r="I607">
            <v>-27031</v>
          </cell>
          <cell r="J607">
            <v>2321019.21</v>
          </cell>
          <cell r="K607">
            <v>4754527</v>
          </cell>
          <cell r="L607">
            <v>-1777576</v>
          </cell>
          <cell r="M607">
            <v>2976951</v>
          </cell>
          <cell r="N607">
            <v>724709.87</v>
          </cell>
          <cell r="O607">
            <v>112341.55</v>
          </cell>
          <cell r="P607">
            <v>837051.42</v>
          </cell>
          <cell r="Q607">
            <v>-85</v>
          </cell>
          <cell r="R607">
            <v>14</v>
          </cell>
          <cell r="S607">
            <v>-71</v>
          </cell>
          <cell r="T607">
            <v>-28900</v>
          </cell>
          <cell r="U607">
            <v>-26344</v>
          </cell>
          <cell r="V607">
            <v>-55244</v>
          </cell>
          <cell r="W607">
            <v>0</v>
          </cell>
          <cell r="X607">
            <v>0</v>
          </cell>
          <cell r="Y607">
            <v>0</v>
          </cell>
          <cell r="Z607">
            <v>-191538</v>
          </cell>
          <cell r="AA607">
            <v>-17371</v>
          </cell>
          <cell r="AB607">
            <v>-208909</v>
          </cell>
          <cell r="AC607">
            <v>0</v>
          </cell>
          <cell r="AD607">
            <v>0</v>
          </cell>
          <cell r="AE607">
            <v>0</v>
          </cell>
          <cell r="AF607">
            <v>-2879125</v>
          </cell>
          <cell r="AG607">
            <v>-3370754</v>
          </cell>
          <cell r="AH607">
            <v>-6249879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7660457.25</v>
          </cell>
          <cell r="AS607">
            <v>-5722119.4500000002</v>
          </cell>
          <cell r="AT607">
            <v>1938337.8</v>
          </cell>
          <cell r="AV607">
            <v>7660457.25</v>
          </cell>
          <cell r="AW607">
            <v>-5722119.4500000002</v>
          </cell>
          <cell r="AX607">
            <v>1938337.8</v>
          </cell>
          <cell r="AY607" t="str">
            <v/>
          </cell>
          <cell r="AZ607" t="str">
            <v/>
          </cell>
          <cell r="BA607" t="str">
            <v/>
          </cell>
        </row>
        <row r="608">
          <cell r="C608" t="str">
            <v>409191 *</v>
          </cell>
          <cell r="D608" t="str">
            <v>Prov FIT-Utility Oper Inc-FERC</v>
          </cell>
          <cell r="E608">
            <v>132471.96</v>
          </cell>
          <cell r="F608">
            <v>0</v>
          </cell>
          <cell r="G608">
            <v>132471.96</v>
          </cell>
          <cell r="H608">
            <v>143068.34</v>
          </cell>
          <cell r="I608">
            <v>0</v>
          </cell>
          <cell r="J608">
            <v>143068.34</v>
          </cell>
          <cell r="K608">
            <v>91196.05</v>
          </cell>
          <cell r="L608">
            <v>0</v>
          </cell>
          <cell r="M608">
            <v>91196.05</v>
          </cell>
          <cell r="N608">
            <v>15830.16</v>
          </cell>
          <cell r="O608">
            <v>0</v>
          </cell>
          <cell r="P608">
            <v>15830.16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382566.51</v>
          </cell>
          <cell r="AS608">
            <v>0</v>
          </cell>
          <cell r="AT608">
            <v>382566.51</v>
          </cell>
          <cell r="AV608">
            <v>382566.51</v>
          </cell>
          <cell r="AW608">
            <v>0</v>
          </cell>
          <cell r="AX608">
            <v>382566.51</v>
          </cell>
          <cell r="AY608" t="str">
            <v/>
          </cell>
          <cell r="AZ608" t="str">
            <v/>
          </cell>
          <cell r="BA608" t="str">
            <v/>
          </cell>
        </row>
        <row r="609">
          <cell r="C609" t="str">
            <v>409198 *</v>
          </cell>
          <cell r="D609" t="str">
            <v>Prov - Current SIT</v>
          </cell>
          <cell r="E609">
            <v>14855.78</v>
          </cell>
          <cell r="F609">
            <v>0</v>
          </cell>
          <cell r="G609">
            <v>14855.78</v>
          </cell>
          <cell r="H609">
            <v>16044.09</v>
          </cell>
          <cell r="I609">
            <v>0</v>
          </cell>
          <cell r="J609">
            <v>16044.09</v>
          </cell>
          <cell r="K609">
            <v>16731.61</v>
          </cell>
          <cell r="L609">
            <v>0</v>
          </cell>
          <cell r="M609">
            <v>16731.61</v>
          </cell>
          <cell r="N609">
            <v>2057.92</v>
          </cell>
          <cell r="O609">
            <v>0</v>
          </cell>
          <cell r="P609">
            <v>2057.92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49689.4</v>
          </cell>
          <cell r="AS609">
            <v>0</v>
          </cell>
          <cell r="AT609">
            <v>49689.4</v>
          </cell>
          <cell r="AV609">
            <v>49689.4</v>
          </cell>
          <cell r="AW609">
            <v>0</v>
          </cell>
          <cell r="AX609">
            <v>49689.4</v>
          </cell>
          <cell r="AY609" t="str">
            <v/>
          </cell>
          <cell r="AZ609" t="str">
            <v/>
          </cell>
          <cell r="BA609" t="str">
            <v/>
          </cell>
        </row>
        <row r="610">
          <cell r="C610" t="str">
            <v>409201</v>
          </cell>
          <cell r="D610" t="str">
            <v>Prov-Fed Inc Tax OID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V610">
            <v>0</v>
          </cell>
          <cell r="AW610">
            <v>0</v>
          </cell>
          <cell r="AX610">
            <v>0</v>
          </cell>
          <cell r="AY610" t="str">
            <v/>
          </cell>
          <cell r="AZ610" t="str">
            <v/>
          </cell>
          <cell r="BA610" t="str">
            <v/>
          </cell>
        </row>
        <row r="611">
          <cell r="C611" t="str">
            <v>409291 *</v>
          </cell>
          <cell r="D611" t="str">
            <v>Income Taxes-METC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V611">
            <v>0</v>
          </cell>
          <cell r="AW611">
            <v>0</v>
          </cell>
          <cell r="AX611">
            <v>0</v>
          </cell>
          <cell r="AY611" t="str">
            <v/>
          </cell>
          <cell r="AZ611" t="str">
            <v/>
          </cell>
          <cell r="BA611" t="str">
            <v/>
          </cell>
        </row>
        <row r="612">
          <cell r="C612" t="str">
            <v>410101</v>
          </cell>
          <cell r="D612" t="str">
            <v>Prov Dfd FIT ADIT Reg Asset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V612">
            <v>0</v>
          </cell>
          <cell r="AW612">
            <v>0</v>
          </cell>
          <cell r="AX612">
            <v>0</v>
          </cell>
          <cell r="AY612" t="str">
            <v/>
          </cell>
          <cell r="AZ612" t="str">
            <v/>
          </cell>
          <cell r="BA612" t="str">
            <v/>
          </cell>
        </row>
        <row r="613">
          <cell r="C613" t="str">
            <v>410102 *</v>
          </cell>
          <cell r="D613" t="str">
            <v>Provis for Dfd FIT Att O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V613">
            <v>0</v>
          </cell>
          <cell r="AW613">
            <v>0</v>
          </cell>
          <cell r="AX613">
            <v>0</v>
          </cell>
          <cell r="AY613" t="str">
            <v/>
          </cell>
          <cell r="AZ613" t="str">
            <v/>
          </cell>
          <cell r="BA613" t="str">
            <v/>
          </cell>
        </row>
        <row r="614">
          <cell r="C614" t="str">
            <v>410103</v>
          </cell>
          <cell r="D614" t="str">
            <v>Provis for Dfd FIT Other</v>
          </cell>
          <cell r="E614">
            <v>32251370.420000002</v>
          </cell>
          <cell r="F614">
            <v>1747758.85</v>
          </cell>
          <cell r="G614">
            <v>33999129.270000003</v>
          </cell>
          <cell r="H614">
            <v>25476570.18</v>
          </cell>
          <cell r="I614">
            <v>180205</v>
          </cell>
          <cell r="J614">
            <v>25656775.18</v>
          </cell>
          <cell r="K614">
            <v>42611671.119999997</v>
          </cell>
          <cell r="L614">
            <v>1926730.3</v>
          </cell>
          <cell r="M614">
            <v>44538401.420000002</v>
          </cell>
          <cell r="N614">
            <v>3240781.98</v>
          </cell>
          <cell r="O614">
            <v>473603.64</v>
          </cell>
          <cell r="P614">
            <v>3714385.62</v>
          </cell>
          <cell r="Q614">
            <v>1021</v>
          </cell>
          <cell r="R614">
            <v>0</v>
          </cell>
          <cell r="S614">
            <v>1021</v>
          </cell>
          <cell r="T614">
            <v>676717.3</v>
          </cell>
          <cell r="U614">
            <v>50367</v>
          </cell>
          <cell r="V614">
            <v>727084.3</v>
          </cell>
          <cell r="W614">
            <v>27702.92</v>
          </cell>
          <cell r="X614">
            <v>0</v>
          </cell>
          <cell r="Y614">
            <v>27702.92</v>
          </cell>
          <cell r="Z614">
            <v>920</v>
          </cell>
          <cell r="AA614">
            <v>0</v>
          </cell>
          <cell r="AB614">
            <v>920</v>
          </cell>
          <cell r="AC614">
            <v>0</v>
          </cell>
          <cell r="AD614">
            <v>0</v>
          </cell>
          <cell r="AE614">
            <v>0</v>
          </cell>
          <cell r="AF614">
            <v>-2701940.98</v>
          </cell>
          <cell r="AG614">
            <v>-1533692.9</v>
          </cell>
          <cell r="AH614">
            <v>-4235633.88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101584813.94000001</v>
          </cell>
          <cell r="AS614">
            <v>2844971.89</v>
          </cell>
          <cell r="AT614">
            <v>104429785.83</v>
          </cell>
          <cell r="AV614">
            <v>101584813.94</v>
          </cell>
          <cell r="AW614">
            <v>2844971.89</v>
          </cell>
          <cell r="AX614">
            <v>104429785.83</v>
          </cell>
          <cell r="AY614" t="str">
            <v/>
          </cell>
          <cell r="AZ614" t="str">
            <v/>
          </cell>
          <cell r="BA614" t="str">
            <v/>
          </cell>
        </row>
        <row r="615">
          <cell r="C615" t="str">
            <v>410149</v>
          </cell>
          <cell r="D615" t="str">
            <v>Prov Dfd FIT METHC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V615">
            <v>0</v>
          </cell>
          <cell r="AW615">
            <v>0</v>
          </cell>
          <cell r="AX615">
            <v>0</v>
          </cell>
          <cell r="AY615" t="str">
            <v/>
          </cell>
          <cell r="AZ615" t="str">
            <v/>
          </cell>
          <cell r="BA615" t="str">
            <v/>
          </cell>
        </row>
        <row r="616">
          <cell r="C616" t="str">
            <v>410150</v>
          </cell>
          <cell r="D616" t="str">
            <v>Prov Dfd FIT ITCEQ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V616">
            <v>0</v>
          </cell>
          <cell r="AW616">
            <v>0</v>
          </cell>
          <cell r="AX616">
            <v>0</v>
          </cell>
          <cell r="AY616" t="str">
            <v/>
          </cell>
          <cell r="AZ616" t="str">
            <v/>
          </cell>
          <cell r="BA616" t="str">
            <v/>
          </cell>
        </row>
        <row r="617">
          <cell r="C617" t="str">
            <v>410151</v>
          </cell>
          <cell r="D617" t="str">
            <v>Prov Dfd FIT METOP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V617">
            <v>0</v>
          </cell>
          <cell r="AW617">
            <v>0</v>
          </cell>
          <cell r="AX617">
            <v>0</v>
          </cell>
          <cell r="AY617" t="str">
            <v/>
          </cell>
          <cell r="AZ617" t="str">
            <v/>
          </cell>
          <cell r="BA617" t="str">
            <v/>
          </cell>
        </row>
        <row r="618">
          <cell r="C618" t="str">
            <v>410152</v>
          </cell>
          <cell r="D618" t="str">
            <v>Prov Dfd FIT ITCGP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V618">
            <v>0</v>
          </cell>
          <cell r="AW618">
            <v>0</v>
          </cell>
          <cell r="AX618">
            <v>0</v>
          </cell>
          <cell r="AY618" t="str">
            <v/>
          </cell>
          <cell r="AZ618" t="str">
            <v/>
          </cell>
          <cell r="BA618" t="str">
            <v/>
          </cell>
        </row>
        <row r="619">
          <cell r="C619" t="str">
            <v>410153</v>
          </cell>
          <cell r="D619" t="str">
            <v>Prov Dfd FIT ITCGD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V619">
            <v>0</v>
          </cell>
          <cell r="AW619">
            <v>0</v>
          </cell>
          <cell r="AX619">
            <v>0</v>
          </cell>
          <cell r="AY619" t="str">
            <v/>
          </cell>
          <cell r="AZ619" t="str">
            <v/>
          </cell>
          <cell r="BA619" t="str">
            <v/>
          </cell>
        </row>
        <row r="620">
          <cell r="C620" t="str">
            <v>410154</v>
          </cell>
          <cell r="D620" t="str">
            <v>Prov DFIT ITCMW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V620">
            <v>0</v>
          </cell>
          <cell r="AW620">
            <v>0</v>
          </cell>
          <cell r="AX620">
            <v>0</v>
          </cell>
          <cell r="AY620" t="str">
            <v/>
          </cell>
          <cell r="AZ620" t="str">
            <v/>
          </cell>
          <cell r="BA620" t="str">
            <v/>
          </cell>
        </row>
        <row r="621">
          <cell r="C621" t="str">
            <v>410164</v>
          </cell>
          <cell r="D621" t="str">
            <v>Prov DFIT METOP TU Interest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V621">
            <v>0</v>
          </cell>
          <cell r="AW621">
            <v>0</v>
          </cell>
          <cell r="AX621">
            <v>0</v>
          </cell>
          <cell r="AY621" t="str">
            <v/>
          </cell>
          <cell r="AZ621" t="str">
            <v/>
          </cell>
          <cell r="BA621" t="str">
            <v/>
          </cell>
        </row>
        <row r="622">
          <cell r="C622" t="str">
            <v>410171 *</v>
          </cell>
          <cell r="D622" t="str">
            <v>Prov DFIT-FERC GW Removal</v>
          </cell>
          <cell r="E622">
            <v>-3630654.24</v>
          </cell>
          <cell r="F622">
            <v>820779.11</v>
          </cell>
          <cell r="G622">
            <v>-2809875.13</v>
          </cell>
          <cell r="H622">
            <v>-2022776.52</v>
          </cell>
          <cell r="I622">
            <v>448228.49</v>
          </cell>
          <cell r="J622">
            <v>-1574548.03</v>
          </cell>
          <cell r="K622">
            <v>-6650870.04</v>
          </cell>
          <cell r="L622">
            <v>2849017.44</v>
          </cell>
          <cell r="M622">
            <v>-3801852.6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-12304300.800000001</v>
          </cell>
          <cell r="AS622">
            <v>4118025.04</v>
          </cell>
          <cell r="AT622">
            <v>-8186275.7599999998</v>
          </cell>
          <cell r="AV622">
            <v>-12304300.800000001</v>
          </cell>
          <cell r="AW622">
            <v>4118025.04</v>
          </cell>
          <cell r="AX622">
            <v>-8186275.7599999998</v>
          </cell>
          <cell r="AY622" t="str">
            <v/>
          </cell>
          <cell r="AZ622" t="str">
            <v/>
          </cell>
          <cell r="BA622" t="str">
            <v/>
          </cell>
        </row>
        <row r="623">
          <cell r="C623" t="str">
            <v>410178 *</v>
          </cell>
          <cell r="D623" t="str">
            <v>Prov DSIT-FERC GW Removal</v>
          </cell>
          <cell r="E623">
            <v>-331003</v>
          </cell>
          <cell r="F623">
            <v>-123087</v>
          </cell>
          <cell r="G623">
            <v>-454090</v>
          </cell>
          <cell r="H623">
            <v>-184414</v>
          </cell>
          <cell r="I623">
            <v>-61472</v>
          </cell>
          <cell r="J623">
            <v>-245886</v>
          </cell>
          <cell r="K623">
            <v>-1009714</v>
          </cell>
          <cell r="L623">
            <v>-351741</v>
          </cell>
          <cell r="M623">
            <v>-1361455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-1525131</v>
          </cell>
          <cell r="AS623">
            <v>-536300</v>
          </cell>
          <cell r="AT623">
            <v>-2061431</v>
          </cell>
          <cell r="AV623">
            <v>-1525131</v>
          </cell>
          <cell r="AW623">
            <v>-536300</v>
          </cell>
          <cell r="AX623">
            <v>-2061431</v>
          </cell>
          <cell r="AY623" t="str">
            <v/>
          </cell>
          <cell r="AZ623" t="str">
            <v/>
          </cell>
          <cell r="BA623" t="str">
            <v/>
          </cell>
        </row>
        <row r="624">
          <cell r="C624" t="str">
            <v>410189</v>
          </cell>
          <cell r="D624" t="str">
            <v>Prov - Dfd SIT Other</v>
          </cell>
          <cell r="E624">
            <v>1598254</v>
          </cell>
          <cell r="F624">
            <v>489278</v>
          </cell>
          <cell r="G624">
            <v>2087532</v>
          </cell>
          <cell r="H624">
            <v>1628536</v>
          </cell>
          <cell r="I624">
            <v>434045</v>
          </cell>
          <cell r="J624">
            <v>2062581</v>
          </cell>
          <cell r="K624">
            <v>3940426</v>
          </cell>
          <cell r="L624">
            <v>2029176</v>
          </cell>
          <cell r="M624">
            <v>5969602</v>
          </cell>
          <cell r="N624">
            <v>220889.13</v>
          </cell>
          <cell r="O624">
            <v>15149.45</v>
          </cell>
          <cell r="P624">
            <v>236038.58</v>
          </cell>
          <cell r="Q624">
            <v>0</v>
          </cell>
          <cell r="R624">
            <v>-12</v>
          </cell>
          <cell r="S624">
            <v>-12</v>
          </cell>
          <cell r="T624">
            <v>52714</v>
          </cell>
          <cell r="U624">
            <v>72168</v>
          </cell>
          <cell r="V624">
            <v>124882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212</v>
          </cell>
          <cell r="AB624">
            <v>212</v>
          </cell>
          <cell r="AC624">
            <v>0</v>
          </cell>
          <cell r="AD624">
            <v>0</v>
          </cell>
          <cell r="AE624">
            <v>0</v>
          </cell>
          <cell r="AF624">
            <v>-8800916</v>
          </cell>
          <cell r="AG624">
            <v>2708855</v>
          </cell>
          <cell r="AH624">
            <v>-6092061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-1360096.87</v>
          </cell>
          <cell r="AS624">
            <v>5748871.4500000002</v>
          </cell>
          <cell r="AT624">
            <v>4388774.58</v>
          </cell>
          <cell r="AV624">
            <v>-1360096.87</v>
          </cell>
          <cell r="AW624">
            <v>5748871.4500000002</v>
          </cell>
          <cell r="AX624">
            <v>4388774.58</v>
          </cell>
          <cell r="AY624" t="str">
            <v/>
          </cell>
          <cell r="AZ624" t="str">
            <v/>
          </cell>
          <cell r="BA624" t="str">
            <v/>
          </cell>
        </row>
        <row r="625">
          <cell r="C625" t="str">
            <v>410191 *</v>
          </cell>
          <cell r="D625" t="str">
            <v>Prov DFIT TU Princ-post close</v>
          </cell>
          <cell r="E625">
            <v>-160937</v>
          </cell>
          <cell r="F625">
            <v>0</v>
          </cell>
          <cell r="G625">
            <v>-160937</v>
          </cell>
          <cell r="H625">
            <v>-275258.53000000003</v>
          </cell>
          <cell r="I625">
            <v>0</v>
          </cell>
          <cell r="J625">
            <v>-275258.53000000003</v>
          </cell>
          <cell r="K625">
            <v>-114948</v>
          </cell>
          <cell r="L625">
            <v>0</v>
          </cell>
          <cell r="M625">
            <v>-114948</v>
          </cell>
          <cell r="N625">
            <v>-31849</v>
          </cell>
          <cell r="O625">
            <v>0</v>
          </cell>
          <cell r="P625">
            <v>-31849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-582992.53</v>
          </cell>
          <cell r="AS625">
            <v>0</v>
          </cell>
          <cell r="AT625">
            <v>-582992.53</v>
          </cell>
          <cell r="AV625">
            <v>-582992.53</v>
          </cell>
          <cell r="AW625">
            <v>0</v>
          </cell>
          <cell r="AX625">
            <v>-582992.53</v>
          </cell>
          <cell r="AY625" t="str">
            <v/>
          </cell>
          <cell r="AZ625" t="str">
            <v/>
          </cell>
          <cell r="BA625" t="str">
            <v/>
          </cell>
        </row>
        <row r="626">
          <cell r="C626" t="str">
            <v>410192 *</v>
          </cell>
          <cell r="D626" t="str">
            <v>Prov DSIT TU Princ-post close</v>
          </cell>
          <cell r="E626">
            <v>-18047.96</v>
          </cell>
          <cell r="F626">
            <v>0</v>
          </cell>
          <cell r="G626">
            <v>-18047.96</v>
          </cell>
          <cell r="H626">
            <v>-30801.19</v>
          </cell>
          <cell r="I626">
            <v>0</v>
          </cell>
          <cell r="J626">
            <v>-30801.19</v>
          </cell>
          <cell r="K626">
            <v>-21089</v>
          </cell>
          <cell r="L626">
            <v>0</v>
          </cell>
          <cell r="M626">
            <v>-21089</v>
          </cell>
          <cell r="N626">
            <v>-4140</v>
          </cell>
          <cell r="O626">
            <v>0</v>
          </cell>
          <cell r="P626">
            <v>-4140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-74078.149999999994</v>
          </cell>
          <cell r="AS626">
            <v>0</v>
          </cell>
          <cell r="AT626">
            <v>-74078.149999999994</v>
          </cell>
          <cell r="AV626">
            <v>-74078.149999999994</v>
          </cell>
          <cell r="AW626">
            <v>0</v>
          </cell>
          <cell r="AX626">
            <v>-74078.149999999994</v>
          </cell>
          <cell r="AY626" t="str">
            <v/>
          </cell>
          <cell r="AZ626" t="str">
            <v/>
          </cell>
          <cell r="BA626" t="str">
            <v/>
          </cell>
        </row>
        <row r="627">
          <cell r="C627" t="str">
            <v>410201</v>
          </cell>
          <cell r="D627" t="str">
            <v>PRov Deferred FIT OID</v>
          </cell>
          <cell r="E627">
            <v>-944790</v>
          </cell>
          <cell r="F627">
            <v>93217</v>
          </cell>
          <cell r="G627">
            <v>-851573</v>
          </cell>
          <cell r="H627">
            <v>-810115</v>
          </cell>
          <cell r="I627">
            <v>195445</v>
          </cell>
          <cell r="J627">
            <v>-614670</v>
          </cell>
          <cell r="K627">
            <v>-7381389</v>
          </cell>
          <cell r="L627">
            <v>3127464</v>
          </cell>
          <cell r="M627">
            <v>-4253925</v>
          </cell>
          <cell r="N627">
            <v>-573406.65</v>
          </cell>
          <cell r="O627">
            <v>-476378</v>
          </cell>
          <cell r="P627">
            <v>-1049784.6499999999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-9709700.6500000004</v>
          </cell>
          <cell r="AS627">
            <v>2939748</v>
          </cell>
          <cell r="AT627">
            <v>-6769952.6500000004</v>
          </cell>
          <cell r="AV627">
            <v>-9709700.6500000004</v>
          </cell>
          <cell r="AW627">
            <v>2939748</v>
          </cell>
          <cell r="AX627">
            <v>-6769952.6500000004</v>
          </cell>
          <cell r="AY627" t="str">
            <v/>
          </cell>
          <cell r="AZ627" t="str">
            <v/>
          </cell>
          <cell r="BA627" t="str">
            <v/>
          </cell>
        </row>
        <row r="628">
          <cell r="C628" t="str">
            <v>410289</v>
          </cell>
          <cell r="D628" t="str">
            <v>Prov - SIT OID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V628">
            <v>0</v>
          </cell>
          <cell r="AW628">
            <v>0</v>
          </cell>
          <cell r="AX628">
            <v>0</v>
          </cell>
          <cell r="AY628" t="str">
            <v/>
          </cell>
          <cell r="AZ628" t="str">
            <v/>
          </cell>
          <cell r="BA628" t="str">
            <v/>
          </cell>
        </row>
        <row r="629">
          <cell r="C629" t="str">
            <v>410291 *</v>
          </cell>
          <cell r="D629" t="str">
            <v>DFIT Utility Oper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V629">
            <v>0</v>
          </cell>
          <cell r="AW629">
            <v>0</v>
          </cell>
          <cell r="AX629">
            <v>0</v>
          </cell>
          <cell r="AY629" t="str">
            <v/>
          </cell>
          <cell r="AZ629" t="str">
            <v/>
          </cell>
          <cell r="BA629" t="str">
            <v/>
          </cell>
        </row>
        <row r="630">
          <cell r="C630" t="str">
            <v>410292 *</v>
          </cell>
          <cell r="D630" t="str">
            <v>Prov DFIT TU Interest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V630">
            <v>0</v>
          </cell>
          <cell r="AW630">
            <v>0</v>
          </cell>
          <cell r="AX630">
            <v>0</v>
          </cell>
          <cell r="AY630" t="str">
            <v/>
          </cell>
          <cell r="AZ630" t="str">
            <v/>
          </cell>
          <cell r="BA630" t="str">
            <v/>
          </cell>
        </row>
        <row r="631">
          <cell r="C631" t="str">
            <v>410293 *</v>
          </cell>
          <cell r="D631" t="str">
            <v>Prov DFIT TU Principal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V631">
            <v>0</v>
          </cell>
          <cell r="AW631">
            <v>0</v>
          </cell>
          <cell r="AX631">
            <v>0</v>
          </cell>
          <cell r="AY631" t="str">
            <v/>
          </cell>
          <cell r="AZ631" t="str">
            <v/>
          </cell>
          <cell r="BA631" t="str">
            <v/>
          </cell>
        </row>
        <row r="632">
          <cell r="C632" t="str">
            <v>410294 *</v>
          </cell>
          <cell r="D632" t="str">
            <v>Prov DSIT TU Interest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V632">
            <v>0</v>
          </cell>
          <cell r="AW632">
            <v>0</v>
          </cell>
          <cell r="AX632">
            <v>0</v>
          </cell>
          <cell r="AY632" t="str">
            <v/>
          </cell>
          <cell r="AZ632" t="str">
            <v/>
          </cell>
          <cell r="BA632" t="str">
            <v/>
          </cell>
        </row>
        <row r="633">
          <cell r="C633" t="str">
            <v>410295 *</v>
          </cell>
          <cell r="D633" t="str">
            <v>Prov DSIT TU Principal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V633">
            <v>0</v>
          </cell>
          <cell r="AW633">
            <v>0</v>
          </cell>
          <cell r="AX633">
            <v>0</v>
          </cell>
          <cell r="AY633" t="str">
            <v/>
          </cell>
          <cell r="AZ633" t="str">
            <v/>
          </cell>
          <cell r="BA633" t="str">
            <v/>
          </cell>
        </row>
        <row r="634">
          <cell r="C634" t="str">
            <v>410296 *</v>
          </cell>
          <cell r="D634" t="str">
            <v>Prov DFIT TU Int - post close</v>
          </cell>
          <cell r="E634">
            <v>-2607</v>
          </cell>
          <cell r="F634">
            <v>0</v>
          </cell>
          <cell r="G634">
            <v>-2607</v>
          </cell>
          <cell r="H634">
            <v>-4460</v>
          </cell>
          <cell r="I634">
            <v>0</v>
          </cell>
          <cell r="J634">
            <v>-4460</v>
          </cell>
          <cell r="K634">
            <v>-1756</v>
          </cell>
          <cell r="L634">
            <v>0</v>
          </cell>
          <cell r="M634">
            <v>-1756</v>
          </cell>
          <cell r="N634">
            <v>-488</v>
          </cell>
          <cell r="O634">
            <v>0</v>
          </cell>
          <cell r="P634">
            <v>-488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-9311</v>
          </cell>
          <cell r="AS634">
            <v>0</v>
          </cell>
          <cell r="AT634">
            <v>-9311</v>
          </cell>
          <cell r="AV634">
            <v>-9311</v>
          </cell>
          <cell r="AW634">
            <v>0</v>
          </cell>
          <cell r="AX634">
            <v>-9311</v>
          </cell>
          <cell r="AY634" t="str">
            <v/>
          </cell>
          <cell r="AZ634" t="str">
            <v/>
          </cell>
          <cell r="BA634" t="str">
            <v/>
          </cell>
        </row>
        <row r="635">
          <cell r="C635" t="str">
            <v>410297 *</v>
          </cell>
          <cell r="D635" t="str">
            <v>Prov DSIT TU Int - post close</v>
          </cell>
          <cell r="E635">
            <v>-292.87</v>
          </cell>
          <cell r="F635">
            <v>0</v>
          </cell>
          <cell r="G635">
            <v>-292.87</v>
          </cell>
          <cell r="H635">
            <v>-565.6</v>
          </cell>
          <cell r="I635">
            <v>0</v>
          </cell>
          <cell r="J635">
            <v>-565.6</v>
          </cell>
          <cell r="K635">
            <v>-321</v>
          </cell>
          <cell r="L635">
            <v>0</v>
          </cell>
          <cell r="M635">
            <v>-321</v>
          </cell>
          <cell r="N635">
            <v>-63</v>
          </cell>
          <cell r="O635">
            <v>0</v>
          </cell>
          <cell r="P635">
            <v>-63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-1242.47</v>
          </cell>
          <cell r="AS635">
            <v>0</v>
          </cell>
          <cell r="AT635">
            <v>-1242.47</v>
          </cell>
          <cell r="AV635">
            <v>-1242.47</v>
          </cell>
          <cell r="AW635">
            <v>0</v>
          </cell>
          <cell r="AX635">
            <v>-1242.47</v>
          </cell>
          <cell r="AY635" t="str">
            <v/>
          </cell>
          <cell r="AZ635" t="str">
            <v/>
          </cell>
          <cell r="BA635" t="str">
            <v/>
          </cell>
        </row>
        <row r="636">
          <cell r="C636" t="str">
            <v>410298 *</v>
          </cell>
          <cell r="D636" t="str">
            <v>Prov Dfd SIT - Operating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V636">
            <v>0</v>
          </cell>
          <cell r="AW636">
            <v>0</v>
          </cell>
          <cell r="AX636">
            <v>0</v>
          </cell>
          <cell r="AY636" t="str">
            <v/>
          </cell>
          <cell r="AZ636" t="str">
            <v/>
          </cell>
          <cell r="BA636" t="str">
            <v/>
          </cell>
        </row>
        <row r="637">
          <cell r="C637" t="str">
            <v>411101</v>
          </cell>
          <cell r="D637" t="str">
            <v>Prov Def FIT -credit</v>
          </cell>
          <cell r="E637">
            <v>-16344852.199999999</v>
          </cell>
          <cell r="F637">
            <v>-1563034</v>
          </cell>
          <cell r="G637">
            <v>-17907886.199999999</v>
          </cell>
          <cell r="H637">
            <v>-9214438.0399999991</v>
          </cell>
          <cell r="I637">
            <v>-18558.38</v>
          </cell>
          <cell r="J637">
            <v>-9232996.4199999999</v>
          </cell>
          <cell r="K637">
            <v>-10370181.699999999</v>
          </cell>
          <cell r="L637">
            <v>-1143514</v>
          </cell>
          <cell r="M637">
            <v>-11513695.699999999</v>
          </cell>
          <cell r="N637">
            <v>-508291</v>
          </cell>
          <cell r="O637">
            <v>-89941</v>
          </cell>
          <cell r="P637">
            <v>-598232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-2146195.0699999998</v>
          </cell>
          <cell r="AG637">
            <v>2208711</v>
          </cell>
          <cell r="AH637">
            <v>62515.93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-38583958.009999998</v>
          </cell>
          <cell r="AS637">
            <v>-606336.38</v>
          </cell>
          <cell r="AT637">
            <v>-39190294.390000001</v>
          </cell>
          <cell r="AV637">
            <v>-38583958.009999998</v>
          </cell>
          <cell r="AW637">
            <v>-606336.38</v>
          </cell>
          <cell r="AX637">
            <v>-39190294.390000001</v>
          </cell>
          <cell r="AY637" t="str">
            <v/>
          </cell>
          <cell r="AZ637" t="str">
            <v/>
          </cell>
          <cell r="BA637" t="str">
            <v/>
          </cell>
        </row>
        <row r="638">
          <cell r="C638" t="str">
            <v>411102</v>
          </cell>
          <cell r="D638" t="str">
            <v>Acretion Expense ARO</v>
          </cell>
          <cell r="E638">
            <v>48282.54</v>
          </cell>
          <cell r="F638">
            <v>16094.16</v>
          </cell>
          <cell r="G638">
            <v>64376.7</v>
          </cell>
          <cell r="H638">
            <v>19394.16</v>
          </cell>
          <cell r="I638">
            <v>6464.71</v>
          </cell>
          <cell r="J638">
            <v>25858.87</v>
          </cell>
          <cell r="K638">
            <v>78802.62</v>
          </cell>
          <cell r="L638">
            <v>26267.55</v>
          </cell>
          <cell r="M638">
            <v>105070.17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146479.32</v>
          </cell>
          <cell r="AS638">
            <v>48826.42</v>
          </cell>
          <cell r="AT638">
            <v>195305.74</v>
          </cell>
          <cell r="AV638">
            <v>146479.32</v>
          </cell>
          <cell r="AW638">
            <v>48826.42</v>
          </cell>
          <cell r="AX638">
            <v>195305.74</v>
          </cell>
          <cell r="AY638" t="str">
            <v/>
          </cell>
          <cell r="AZ638" t="str">
            <v/>
          </cell>
          <cell r="BA638" t="str">
            <v/>
          </cell>
        </row>
        <row r="639">
          <cell r="C639" t="str">
            <v>411110 *</v>
          </cell>
          <cell r="D639" t="str">
            <v>Provis for Dfd FIT Att O-CR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V639">
            <v>0</v>
          </cell>
          <cell r="AW639">
            <v>0</v>
          </cell>
          <cell r="AX639">
            <v>0</v>
          </cell>
          <cell r="AY639" t="str">
            <v/>
          </cell>
          <cell r="AZ639" t="str">
            <v/>
          </cell>
          <cell r="BA639" t="str">
            <v/>
          </cell>
        </row>
        <row r="640">
          <cell r="C640" t="str">
            <v>411111</v>
          </cell>
          <cell r="D640" t="str">
            <v>Prov for DFIT-TU Revenue</v>
          </cell>
          <cell r="E640">
            <v>4241562</v>
          </cell>
          <cell r="F640">
            <v>1419865</v>
          </cell>
          <cell r="G640">
            <v>5661427</v>
          </cell>
          <cell r="H640">
            <v>1039261.53</v>
          </cell>
          <cell r="I640">
            <v>900486.46</v>
          </cell>
          <cell r="J640">
            <v>1939747.99</v>
          </cell>
          <cell r="K640">
            <v>-1490246</v>
          </cell>
          <cell r="L640">
            <v>1085941</v>
          </cell>
          <cell r="M640">
            <v>-404305</v>
          </cell>
          <cell r="N640">
            <v>-2095578</v>
          </cell>
          <cell r="O640">
            <v>-156175</v>
          </cell>
          <cell r="P640">
            <v>-2251753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1694999.53</v>
          </cell>
          <cell r="AS640">
            <v>3250117.46</v>
          </cell>
          <cell r="AT640">
            <v>4945116.99</v>
          </cell>
          <cell r="AV640">
            <v>1694999.53</v>
          </cell>
          <cell r="AW640">
            <v>3250117.46</v>
          </cell>
          <cell r="AX640">
            <v>4945116.99</v>
          </cell>
          <cell r="AY640" t="str">
            <v/>
          </cell>
          <cell r="AZ640" t="str">
            <v/>
          </cell>
          <cell r="BA640" t="str">
            <v/>
          </cell>
        </row>
        <row r="641">
          <cell r="C641" t="str">
            <v>411112</v>
          </cell>
          <cell r="D641" t="str">
            <v>Prov for DFIT-Int TU Revenue</v>
          </cell>
          <cell r="E641">
            <v>464864</v>
          </cell>
          <cell r="F641">
            <v>-330154</v>
          </cell>
          <cell r="G641">
            <v>134710</v>
          </cell>
          <cell r="H641">
            <v>141855</v>
          </cell>
          <cell r="I641">
            <v>-155574</v>
          </cell>
          <cell r="J641">
            <v>-13719</v>
          </cell>
          <cell r="K641">
            <v>75094</v>
          </cell>
          <cell r="L641">
            <v>-116158</v>
          </cell>
          <cell r="M641">
            <v>-41064</v>
          </cell>
          <cell r="N641">
            <v>5635</v>
          </cell>
          <cell r="O641">
            <v>-65350</v>
          </cell>
          <cell r="P641">
            <v>-59715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687448</v>
          </cell>
          <cell r="AS641">
            <v>-667236</v>
          </cell>
          <cell r="AT641">
            <v>20212</v>
          </cell>
          <cell r="AV641">
            <v>687448</v>
          </cell>
          <cell r="AW641">
            <v>-667236</v>
          </cell>
          <cell r="AX641">
            <v>20212</v>
          </cell>
          <cell r="AY641" t="str">
            <v/>
          </cell>
          <cell r="AZ641" t="str">
            <v/>
          </cell>
          <cell r="BA641" t="str">
            <v/>
          </cell>
        </row>
        <row r="642">
          <cell r="C642" t="str">
            <v>411113</v>
          </cell>
          <cell r="D642" t="str">
            <v>Prov for DSIT-TU Revenue</v>
          </cell>
          <cell r="E642">
            <v>472745.96</v>
          </cell>
          <cell r="F642">
            <v>158213</v>
          </cell>
          <cell r="G642">
            <v>630958.96</v>
          </cell>
          <cell r="H642">
            <v>115932.19</v>
          </cell>
          <cell r="I642">
            <v>100407</v>
          </cell>
          <cell r="J642">
            <v>216339.19</v>
          </cell>
          <cell r="K642">
            <v>-280811</v>
          </cell>
          <cell r="L642">
            <v>201321</v>
          </cell>
          <cell r="M642">
            <v>-79490</v>
          </cell>
          <cell r="N642">
            <v>-272426</v>
          </cell>
          <cell r="O642">
            <v>-20301</v>
          </cell>
          <cell r="P642">
            <v>-292727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35441.15</v>
          </cell>
          <cell r="AS642">
            <v>439640</v>
          </cell>
          <cell r="AT642">
            <v>475081.15</v>
          </cell>
          <cell r="AV642">
            <v>35441.15</v>
          </cell>
          <cell r="AW642">
            <v>439640</v>
          </cell>
          <cell r="AX642">
            <v>475081.15</v>
          </cell>
          <cell r="AY642" t="str">
            <v/>
          </cell>
          <cell r="AZ642" t="str">
            <v/>
          </cell>
          <cell r="BA642" t="str">
            <v/>
          </cell>
        </row>
        <row r="643">
          <cell r="C643" t="str">
            <v>411114</v>
          </cell>
          <cell r="D643" t="str">
            <v>Prov for DSIT-Int TU Revenue</v>
          </cell>
          <cell r="E643">
            <v>51800.87</v>
          </cell>
          <cell r="F643">
            <v>-36789</v>
          </cell>
          <cell r="G643">
            <v>15011.87</v>
          </cell>
          <cell r="H643">
            <v>15874.6</v>
          </cell>
          <cell r="I643">
            <v>-17400</v>
          </cell>
          <cell r="J643">
            <v>-1525.4</v>
          </cell>
          <cell r="K643">
            <v>13699</v>
          </cell>
          <cell r="L643">
            <v>-21572</v>
          </cell>
          <cell r="M643">
            <v>-7873</v>
          </cell>
          <cell r="N643">
            <v>733</v>
          </cell>
          <cell r="O643">
            <v>-8495</v>
          </cell>
          <cell r="P643">
            <v>-7762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82107.47</v>
          </cell>
          <cell r="AS643">
            <v>-84256</v>
          </cell>
          <cell r="AT643">
            <v>-2148.5300000000002</v>
          </cell>
          <cell r="AV643">
            <v>82107.47</v>
          </cell>
          <cell r="AW643">
            <v>-84256</v>
          </cell>
          <cell r="AX643">
            <v>-2148.5300000000002</v>
          </cell>
          <cell r="AY643" t="str">
            <v/>
          </cell>
          <cell r="AZ643" t="str">
            <v/>
          </cell>
          <cell r="BA643" t="str">
            <v/>
          </cell>
        </row>
        <row r="644">
          <cell r="C644" t="str">
            <v>411115</v>
          </cell>
          <cell r="D644" t="str">
            <v>Contra GAAP for FIT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V644">
            <v>0</v>
          </cell>
          <cell r="AW644">
            <v>0</v>
          </cell>
          <cell r="AX644">
            <v>0</v>
          </cell>
          <cell r="AY644" t="str">
            <v/>
          </cell>
          <cell r="AZ644" t="str">
            <v/>
          </cell>
          <cell r="BA644" t="str">
            <v/>
          </cell>
        </row>
        <row r="645">
          <cell r="C645" t="str">
            <v>411189</v>
          </cell>
          <cell r="D645" t="str">
            <v>Prov - Dfd SIT CR</v>
          </cell>
          <cell r="E645">
            <v>-334084</v>
          </cell>
          <cell r="F645">
            <v>0</v>
          </cell>
          <cell r="G645">
            <v>-334084</v>
          </cell>
          <cell r="H645">
            <v>-54078</v>
          </cell>
          <cell r="I645">
            <v>0</v>
          </cell>
          <cell r="J645">
            <v>-54078</v>
          </cell>
          <cell r="K645">
            <v>-165382</v>
          </cell>
          <cell r="L645">
            <v>0</v>
          </cell>
          <cell r="M645">
            <v>-165382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-553544</v>
          </cell>
          <cell r="AS645">
            <v>0</v>
          </cell>
          <cell r="AT645">
            <v>-553544</v>
          </cell>
          <cell r="AV645">
            <v>-553544</v>
          </cell>
          <cell r="AW645">
            <v>0</v>
          </cell>
          <cell r="AX645">
            <v>-553544</v>
          </cell>
          <cell r="AY645" t="str">
            <v/>
          </cell>
          <cell r="AZ645" t="str">
            <v/>
          </cell>
          <cell r="BA645" t="str">
            <v/>
          </cell>
        </row>
        <row r="646">
          <cell r="C646" t="str">
            <v>411391 *</v>
          </cell>
          <cell r="D646" t="str">
            <v>DFIT CR Utlity Oper Income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V646">
            <v>0</v>
          </cell>
          <cell r="AW646">
            <v>0</v>
          </cell>
          <cell r="AX646">
            <v>0</v>
          </cell>
          <cell r="AY646" t="str">
            <v/>
          </cell>
          <cell r="AZ646" t="str">
            <v/>
          </cell>
          <cell r="BA646" t="str">
            <v/>
          </cell>
        </row>
        <row r="647">
          <cell r="C647" t="str">
            <v>411601</v>
          </cell>
          <cell r="D647" t="str">
            <v>Gain-Fr Disp of UtilPlt(FU)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V647">
            <v>0</v>
          </cell>
          <cell r="AW647">
            <v>0</v>
          </cell>
          <cell r="AX647">
            <v>0</v>
          </cell>
          <cell r="AY647" t="str">
            <v/>
          </cell>
          <cell r="AZ647" t="str">
            <v/>
          </cell>
          <cell r="BA647" t="str">
            <v/>
          </cell>
        </row>
        <row r="648">
          <cell r="C648" t="str">
            <v>411701</v>
          </cell>
          <cell r="D648" t="str">
            <v>Loss-Fr Disp UtilityPlt(FU)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V648">
            <v>0</v>
          </cell>
          <cell r="AW648">
            <v>0</v>
          </cell>
          <cell r="AX648">
            <v>0</v>
          </cell>
          <cell r="AY648" t="str">
            <v/>
          </cell>
          <cell r="AZ648" t="str">
            <v/>
          </cell>
          <cell r="BA648" t="str">
            <v/>
          </cell>
        </row>
        <row r="649">
          <cell r="C649" t="str">
            <v>412001</v>
          </cell>
          <cell r="D649" t="str">
            <v>Rev-El Plant Leased to Others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-505512</v>
          </cell>
          <cell r="O649">
            <v>-144432</v>
          </cell>
          <cell r="P649">
            <v>-649944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-505512</v>
          </cell>
          <cell r="AS649">
            <v>-144432</v>
          </cell>
          <cell r="AT649">
            <v>-649944</v>
          </cell>
          <cell r="AV649">
            <v>-505512</v>
          </cell>
          <cell r="AW649">
            <v>-144432</v>
          </cell>
          <cell r="AX649">
            <v>-649944</v>
          </cell>
          <cell r="AY649" t="str">
            <v/>
          </cell>
          <cell r="AZ649" t="str">
            <v/>
          </cell>
          <cell r="BA649" t="str">
            <v/>
          </cell>
        </row>
        <row r="650">
          <cell r="C650" t="str">
            <v>412002</v>
          </cell>
          <cell r="D650" t="str">
            <v>Leased Revenue-TU Principle-CY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-48996.21</v>
          </cell>
          <cell r="O650">
            <v>-41207.79</v>
          </cell>
          <cell r="P650">
            <v>-90204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-48996.21</v>
          </cell>
          <cell r="AS650">
            <v>-41207.79</v>
          </cell>
          <cell r="AT650">
            <v>-90204</v>
          </cell>
          <cell r="AV650">
            <v>-48996.21</v>
          </cell>
          <cell r="AW650">
            <v>-41207.79</v>
          </cell>
          <cell r="AX650">
            <v>-90204</v>
          </cell>
          <cell r="AY650" t="str">
            <v/>
          </cell>
          <cell r="AZ650" t="str">
            <v/>
          </cell>
          <cell r="BA650" t="str">
            <v/>
          </cell>
        </row>
        <row r="651">
          <cell r="C651" t="str">
            <v>413001</v>
          </cell>
          <cell r="D651" t="str">
            <v>Depreciation Exp-Leased Assets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54709.41</v>
          </cell>
          <cell r="O651">
            <v>15872.69</v>
          </cell>
          <cell r="P651">
            <v>70582.100000000006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54709.41</v>
          </cell>
          <cell r="AS651">
            <v>15872.69</v>
          </cell>
          <cell r="AT651">
            <v>70582.100000000006</v>
          </cell>
          <cell r="AV651">
            <v>54709.41</v>
          </cell>
          <cell r="AW651">
            <v>15872.69</v>
          </cell>
          <cell r="AX651">
            <v>70582.100000000006</v>
          </cell>
          <cell r="AY651" t="str">
            <v/>
          </cell>
          <cell r="AZ651" t="str">
            <v/>
          </cell>
          <cell r="BA651" t="str">
            <v/>
          </cell>
        </row>
        <row r="652">
          <cell r="C652" t="str">
            <v>413002</v>
          </cell>
          <cell r="D652" t="str">
            <v>OPN-El Plant Leased to Others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93815.24</v>
          </cell>
          <cell r="O652">
            <v>67195.42</v>
          </cell>
          <cell r="P652">
            <v>161010.66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93815.24</v>
          </cell>
          <cell r="AS652">
            <v>67195.42</v>
          </cell>
          <cell r="AT652">
            <v>161010.66</v>
          </cell>
          <cell r="AV652">
            <v>93815.24</v>
          </cell>
          <cell r="AW652">
            <v>67195.42</v>
          </cell>
          <cell r="AX652">
            <v>161010.66</v>
          </cell>
          <cell r="AY652" t="str">
            <v/>
          </cell>
          <cell r="AZ652" t="str">
            <v/>
          </cell>
          <cell r="BA652" t="str">
            <v/>
          </cell>
        </row>
        <row r="653">
          <cell r="C653" t="str">
            <v>413003</v>
          </cell>
          <cell r="D653" t="str">
            <v>MNT-El Plant Leased to Others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5671.31</v>
          </cell>
          <cell r="O653">
            <v>4364.7700000000004</v>
          </cell>
          <cell r="P653">
            <v>10036.08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5671.31</v>
          </cell>
          <cell r="AS653">
            <v>4364.7700000000004</v>
          </cell>
          <cell r="AT653">
            <v>10036.08</v>
          </cell>
          <cell r="AV653">
            <v>5671.31</v>
          </cell>
          <cell r="AW653">
            <v>4364.7700000000004</v>
          </cell>
          <cell r="AX653">
            <v>10036.08</v>
          </cell>
          <cell r="AY653" t="str">
            <v/>
          </cell>
          <cell r="AZ653" t="str">
            <v/>
          </cell>
          <cell r="BA653" t="str">
            <v/>
          </cell>
        </row>
        <row r="654">
          <cell r="C654" t="str">
            <v>415001</v>
          </cell>
          <cell r="D654" t="str">
            <v>Merch/Job-Revenue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V654">
            <v>0</v>
          </cell>
          <cell r="AW654">
            <v>0</v>
          </cell>
          <cell r="AX654">
            <v>0</v>
          </cell>
          <cell r="AY654" t="str">
            <v/>
          </cell>
          <cell r="AZ654" t="str">
            <v/>
          </cell>
          <cell r="BA654" t="str">
            <v/>
          </cell>
        </row>
        <row r="655">
          <cell r="C655" t="str">
            <v>416001</v>
          </cell>
          <cell r="D655" t="str">
            <v>Merch/Job-Cost of Sales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V655">
            <v>0</v>
          </cell>
          <cell r="AW655">
            <v>0</v>
          </cell>
          <cell r="AX655">
            <v>0</v>
          </cell>
          <cell r="AY655" t="str">
            <v/>
          </cell>
          <cell r="AZ655" t="str">
            <v/>
          </cell>
          <cell r="BA655" t="str">
            <v/>
          </cell>
        </row>
        <row r="656">
          <cell r="C656" t="str">
            <v>416003</v>
          </cell>
          <cell r="D656" t="str">
            <v>Merch/Job-Other Expenses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V656">
            <v>0</v>
          </cell>
          <cell r="AW656">
            <v>0</v>
          </cell>
          <cell r="AX656">
            <v>0</v>
          </cell>
          <cell r="AY656" t="str">
            <v/>
          </cell>
          <cell r="AZ656" t="str">
            <v/>
          </cell>
          <cell r="BA656" t="str">
            <v/>
          </cell>
        </row>
        <row r="657">
          <cell r="C657" t="str">
            <v>417001</v>
          </cell>
          <cell r="D657" t="str">
            <v>Revenue fr Non-Utility Oper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V657">
            <v>0</v>
          </cell>
          <cell r="AW657">
            <v>0</v>
          </cell>
          <cell r="AX657">
            <v>0</v>
          </cell>
          <cell r="AY657" t="str">
            <v/>
          </cell>
          <cell r="AZ657" t="str">
            <v/>
          </cell>
          <cell r="BA657" t="str">
            <v/>
          </cell>
        </row>
        <row r="658">
          <cell r="C658" t="str">
            <v>417101</v>
          </cell>
          <cell r="D658" t="str">
            <v>Expense of Non-Utility Oper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V658">
            <v>0</v>
          </cell>
          <cell r="AW658">
            <v>0</v>
          </cell>
          <cell r="AX658">
            <v>0</v>
          </cell>
          <cell r="AY658" t="str">
            <v/>
          </cell>
          <cell r="AZ658" t="str">
            <v/>
          </cell>
          <cell r="BA658" t="str">
            <v/>
          </cell>
        </row>
        <row r="659">
          <cell r="C659" t="str">
            <v>418001</v>
          </cell>
          <cell r="D659" t="str">
            <v>Non Operating Rental Income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V659">
            <v>0</v>
          </cell>
          <cell r="AW659">
            <v>0</v>
          </cell>
          <cell r="AX659">
            <v>0</v>
          </cell>
          <cell r="AY659" t="str">
            <v/>
          </cell>
          <cell r="AZ659" t="str">
            <v/>
          </cell>
          <cell r="BA659" t="str">
            <v/>
          </cell>
        </row>
        <row r="660">
          <cell r="C660" t="str">
            <v>418101</v>
          </cell>
          <cell r="D660" t="str">
            <v>Loss on investment NYH (CONJU)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V660">
            <v>0</v>
          </cell>
          <cell r="AW660">
            <v>0</v>
          </cell>
          <cell r="AX660">
            <v>0</v>
          </cell>
          <cell r="AY660" t="str">
            <v/>
          </cell>
          <cell r="AZ660" t="str">
            <v/>
          </cell>
          <cell r="BA660" t="str">
            <v/>
          </cell>
        </row>
        <row r="661">
          <cell r="C661" t="str">
            <v>418102</v>
          </cell>
          <cell r="D661" t="str">
            <v>Unappropriated Earnings in SUB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-64834881.060000002</v>
          </cell>
          <cell r="X661">
            <v>-6180934.6799999997</v>
          </cell>
          <cell r="Y661">
            <v>-71015815.739999995</v>
          </cell>
          <cell r="Z661">
            <v>-12079000.439999999</v>
          </cell>
          <cell r="AA661">
            <v>-1374783.11</v>
          </cell>
          <cell r="AB661">
            <v>-13453783.550000001</v>
          </cell>
          <cell r="AC661">
            <v>1460.08</v>
          </cell>
          <cell r="AD661">
            <v>23.15</v>
          </cell>
          <cell r="AE661">
            <v>1483.23</v>
          </cell>
          <cell r="AF661">
            <v>-236045787.72999999</v>
          </cell>
          <cell r="AG661">
            <v>-23458098.699999999</v>
          </cell>
          <cell r="AH661">
            <v>-259503886.43000001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312958209.14999998</v>
          </cell>
          <cell r="AP661">
            <v>31013793.34</v>
          </cell>
          <cell r="AQ661">
            <v>343972002.49000001</v>
          </cell>
          <cell r="AR661">
            <v>0</v>
          </cell>
          <cell r="AS661">
            <v>0</v>
          </cell>
          <cell r="AT661">
            <v>0</v>
          </cell>
          <cell r="AV661">
            <v>0</v>
          </cell>
          <cell r="AW661">
            <v>0</v>
          </cell>
          <cell r="AX661">
            <v>0</v>
          </cell>
          <cell r="AY661" t="str">
            <v/>
          </cell>
          <cell r="AZ661" t="str">
            <v/>
          </cell>
          <cell r="BA661" t="str">
            <v/>
          </cell>
        </row>
        <row r="662">
          <cell r="C662" t="str">
            <v>418901</v>
          </cell>
          <cell r="D662" t="str">
            <v>Minority Int portion of NI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V662">
            <v>0</v>
          </cell>
          <cell r="AW662">
            <v>0</v>
          </cell>
          <cell r="AX662">
            <v>0</v>
          </cell>
          <cell r="AY662" t="str">
            <v/>
          </cell>
          <cell r="AZ662" t="str">
            <v/>
          </cell>
          <cell r="BA662" t="str">
            <v/>
          </cell>
        </row>
        <row r="663">
          <cell r="C663" t="str">
            <v>419001</v>
          </cell>
          <cell r="D663" t="str">
            <v>Other Interest Income</v>
          </cell>
          <cell r="E663">
            <v>-441.55</v>
          </cell>
          <cell r="F663">
            <v>-0.25</v>
          </cell>
          <cell r="G663">
            <v>-441.8</v>
          </cell>
          <cell r="H663">
            <v>-16.89</v>
          </cell>
          <cell r="I663">
            <v>0</v>
          </cell>
          <cell r="J663">
            <v>-16.89</v>
          </cell>
          <cell r="K663">
            <v>-3.7</v>
          </cell>
          <cell r="L663">
            <v>-0.03</v>
          </cell>
          <cell r="M663">
            <v>-3.73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-25234.63</v>
          </cell>
          <cell r="AG663">
            <v>-2752.58</v>
          </cell>
          <cell r="AH663">
            <v>-27987.21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-25696.77</v>
          </cell>
          <cell r="AS663">
            <v>-2752.86</v>
          </cell>
          <cell r="AT663">
            <v>-28449.63</v>
          </cell>
          <cell r="AV663">
            <v>-25696.77</v>
          </cell>
          <cell r="AW663">
            <v>-2752.86</v>
          </cell>
          <cell r="AX663">
            <v>-28449.63</v>
          </cell>
          <cell r="AY663" t="str">
            <v/>
          </cell>
          <cell r="AZ663" t="str">
            <v/>
          </cell>
          <cell r="BA663" t="str">
            <v/>
          </cell>
        </row>
        <row r="664">
          <cell r="C664" t="str">
            <v>419002</v>
          </cell>
          <cell r="D664" t="str">
            <v>Interest Income TU CY</v>
          </cell>
          <cell r="E664">
            <v>0</v>
          </cell>
          <cell r="F664">
            <v>0</v>
          </cell>
          <cell r="G664">
            <v>0</v>
          </cell>
          <cell r="H664">
            <v>-249</v>
          </cell>
          <cell r="I664">
            <v>-12507</v>
          </cell>
          <cell r="J664">
            <v>-12756</v>
          </cell>
          <cell r="K664">
            <v>-2433</v>
          </cell>
          <cell r="L664">
            <v>-2034</v>
          </cell>
          <cell r="M664">
            <v>-4467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-2682</v>
          </cell>
          <cell r="AS664">
            <v>-14541</v>
          </cell>
          <cell r="AT664">
            <v>-17223</v>
          </cell>
          <cell r="AV664">
            <v>-2682</v>
          </cell>
          <cell r="AW664">
            <v>-14541</v>
          </cell>
          <cell r="AX664">
            <v>-17223</v>
          </cell>
          <cell r="AY664" t="str">
            <v/>
          </cell>
          <cell r="AZ664" t="str">
            <v/>
          </cell>
          <cell r="BA664" t="str">
            <v/>
          </cell>
        </row>
        <row r="665">
          <cell r="C665" t="str">
            <v>419003</v>
          </cell>
          <cell r="D665" t="str">
            <v>Interest Income TU PY</v>
          </cell>
          <cell r="E665">
            <v>-74.03</v>
          </cell>
          <cell r="F665">
            <v>-4.3600000000000003</v>
          </cell>
          <cell r="G665">
            <v>-78.39</v>
          </cell>
          <cell r="H665">
            <v>-31785.439999999999</v>
          </cell>
          <cell r="I665">
            <v>-1869.73</v>
          </cell>
          <cell r="J665">
            <v>-33655.17</v>
          </cell>
          <cell r="K665">
            <v>-31751.84</v>
          </cell>
          <cell r="L665">
            <v>-3023.52</v>
          </cell>
          <cell r="M665">
            <v>-34775.360000000001</v>
          </cell>
          <cell r="N665">
            <v>-26119.98</v>
          </cell>
          <cell r="O665">
            <v>-2363.69</v>
          </cell>
          <cell r="P665">
            <v>-28483.67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-89731.29</v>
          </cell>
          <cell r="AS665">
            <v>-7261.3</v>
          </cell>
          <cell r="AT665">
            <v>-96992.59</v>
          </cell>
          <cell r="AV665">
            <v>-89731.29</v>
          </cell>
          <cell r="AW665">
            <v>-7261.3</v>
          </cell>
          <cell r="AX665">
            <v>-96992.59</v>
          </cell>
          <cell r="AY665" t="str">
            <v/>
          </cell>
          <cell r="AZ665" t="str">
            <v/>
          </cell>
          <cell r="BA665" t="str">
            <v/>
          </cell>
        </row>
        <row r="666">
          <cell r="C666" t="str">
            <v>419004</v>
          </cell>
          <cell r="D666" t="str">
            <v>Interest Income TU 2nd PY</v>
          </cell>
          <cell r="E666">
            <v>-4083.63</v>
          </cell>
          <cell r="F666">
            <v>0</v>
          </cell>
          <cell r="G666">
            <v>-4083.63</v>
          </cell>
          <cell r="H666">
            <v>-8.35</v>
          </cell>
          <cell r="I666">
            <v>0</v>
          </cell>
          <cell r="J666">
            <v>-8.35</v>
          </cell>
          <cell r="K666">
            <v>-17880.060000000001</v>
          </cell>
          <cell r="L666">
            <v>0</v>
          </cell>
          <cell r="M666">
            <v>-17880.060000000001</v>
          </cell>
          <cell r="N666">
            <v>-4490.92</v>
          </cell>
          <cell r="O666">
            <v>0</v>
          </cell>
          <cell r="P666">
            <v>-4490.92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-26462.959999999999</v>
          </cell>
          <cell r="AS666">
            <v>0</v>
          </cell>
          <cell r="AT666">
            <v>-26462.959999999999</v>
          </cell>
          <cell r="AV666">
            <v>-26462.959999999999</v>
          </cell>
          <cell r="AW666">
            <v>0</v>
          </cell>
          <cell r="AX666">
            <v>-26462.959999999999</v>
          </cell>
          <cell r="AY666" t="str">
            <v/>
          </cell>
          <cell r="AZ666" t="str">
            <v/>
          </cell>
          <cell r="BA666" t="str">
            <v/>
          </cell>
        </row>
        <row r="667">
          <cell r="C667" t="str">
            <v>419005</v>
          </cell>
          <cell r="D667" t="str">
            <v>IntRev-Land Contracts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V667">
            <v>0</v>
          </cell>
          <cell r="AW667">
            <v>0</v>
          </cell>
          <cell r="AX667">
            <v>0</v>
          </cell>
          <cell r="AY667" t="str">
            <v/>
          </cell>
          <cell r="AZ667" t="str">
            <v/>
          </cell>
          <cell r="BA667" t="str">
            <v/>
          </cell>
        </row>
        <row r="668">
          <cell r="C668" t="str">
            <v>419006</v>
          </cell>
          <cell r="D668" t="str">
            <v>Interest Income TU 2009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V668">
            <v>0</v>
          </cell>
          <cell r="AW668">
            <v>0</v>
          </cell>
          <cell r="AX668">
            <v>0</v>
          </cell>
          <cell r="AY668" t="str">
            <v/>
          </cell>
          <cell r="AZ668" t="str">
            <v/>
          </cell>
          <cell r="BA668" t="str">
            <v/>
          </cell>
        </row>
        <row r="669">
          <cell r="C669" t="str">
            <v>419091 *</v>
          </cell>
          <cell r="D669" t="str">
            <v>Interest Income TU -post close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128</v>
          </cell>
          <cell r="L669">
            <v>0</v>
          </cell>
          <cell r="M669">
            <v>128</v>
          </cell>
          <cell r="N669">
            <v>119</v>
          </cell>
          <cell r="O669">
            <v>0</v>
          </cell>
          <cell r="P669">
            <v>119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247</v>
          </cell>
          <cell r="AS669">
            <v>0</v>
          </cell>
          <cell r="AT669">
            <v>247</v>
          </cell>
          <cell r="AV669">
            <v>247</v>
          </cell>
          <cell r="AW669">
            <v>0</v>
          </cell>
          <cell r="AX669">
            <v>247</v>
          </cell>
          <cell r="AY669" t="str">
            <v/>
          </cell>
          <cell r="AZ669" t="str">
            <v/>
          </cell>
          <cell r="BA669" t="str">
            <v/>
          </cell>
        </row>
        <row r="670">
          <cell r="C670" t="str">
            <v>419101</v>
          </cell>
          <cell r="D670" t="str">
            <v>Allow Oth Fds Used Dur Cons</v>
          </cell>
          <cell r="E670">
            <v>-6578333.0999999996</v>
          </cell>
          <cell r="F670">
            <v>-1021629.15</v>
          </cell>
          <cell r="G670">
            <v>-7599962.25</v>
          </cell>
          <cell r="H670">
            <v>-3214844.06</v>
          </cell>
          <cell r="I670">
            <v>-299051.83</v>
          </cell>
          <cell r="J670">
            <v>-3513895.89</v>
          </cell>
          <cell r="K670">
            <v>-9519939.0399999991</v>
          </cell>
          <cell r="L670">
            <v>-1262322.6000000001</v>
          </cell>
          <cell r="M670">
            <v>-10782261.640000001</v>
          </cell>
          <cell r="N670">
            <v>-1103021.1200000001</v>
          </cell>
          <cell r="O670">
            <v>-428.62</v>
          </cell>
          <cell r="P670">
            <v>-1103449.74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-20416137.319999997</v>
          </cell>
          <cell r="AS670">
            <v>-2583432.2000000002</v>
          </cell>
          <cell r="AT670">
            <v>-22999569.520000003</v>
          </cell>
          <cell r="AV670">
            <v>-20416137.32</v>
          </cell>
          <cell r="AW670">
            <v>-2583432.2000000002</v>
          </cell>
          <cell r="AX670">
            <v>-22999569.52</v>
          </cell>
          <cell r="AY670" t="str">
            <v/>
          </cell>
          <cell r="AZ670" t="str">
            <v/>
          </cell>
          <cell r="BA670" t="str">
            <v/>
          </cell>
        </row>
        <row r="671">
          <cell r="C671" t="str">
            <v>419201</v>
          </cell>
          <cell r="D671" t="str">
            <v>Dividend Income</v>
          </cell>
          <cell r="E671">
            <v>-613.35</v>
          </cell>
          <cell r="F671">
            <v>-0.06</v>
          </cell>
          <cell r="G671">
            <v>-613.41</v>
          </cell>
          <cell r="H671">
            <v>-1266.45</v>
          </cell>
          <cell r="I671">
            <v>-511.7</v>
          </cell>
          <cell r="J671">
            <v>-1778.15</v>
          </cell>
          <cell r="K671">
            <v>-988.82</v>
          </cell>
          <cell r="L671">
            <v>-15.78</v>
          </cell>
          <cell r="M671">
            <v>-1004.6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-652498.79</v>
          </cell>
          <cell r="AG671">
            <v>-869992.21</v>
          </cell>
          <cell r="AH671">
            <v>-1522491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-655367.41</v>
          </cell>
          <cell r="AS671">
            <v>-870519.75</v>
          </cell>
          <cell r="AT671">
            <v>-1525887.16</v>
          </cell>
          <cell r="AV671">
            <v>-655367.41</v>
          </cell>
          <cell r="AW671">
            <v>-870519.75</v>
          </cell>
          <cell r="AX671">
            <v>-1525887.16</v>
          </cell>
          <cell r="AY671" t="str">
            <v/>
          </cell>
          <cell r="AZ671" t="str">
            <v/>
          </cell>
          <cell r="BA671" t="str">
            <v/>
          </cell>
        </row>
        <row r="672">
          <cell r="C672" t="str">
            <v>419989</v>
          </cell>
          <cell r="D672" t="str">
            <v>Int Income - Assoc Co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V672">
            <v>0</v>
          </cell>
          <cell r="AW672">
            <v>0</v>
          </cell>
          <cell r="AX672">
            <v>0</v>
          </cell>
          <cell r="AY672" t="str">
            <v/>
          </cell>
          <cell r="AZ672" t="str">
            <v/>
          </cell>
          <cell r="BA672" t="str">
            <v/>
          </cell>
        </row>
        <row r="673">
          <cell r="C673" t="str">
            <v>421001</v>
          </cell>
          <cell r="D673" t="str">
            <v>Misc Non-Operating Income</v>
          </cell>
          <cell r="E673">
            <v>-71534.759999999995</v>
          </cell>
          <cell r="F673">
            <v>-6503.15</v>
          </cell>
          <cell r="G673">
            <v>-78037.91</v>
          </cell>
          <cell r="H673">
            <v>-3178.3</v>
          </cell>
          <cell r="I673">
            <v>0</v>
          </cell>
          <cell r="J673">
            <v>-3178.3</v>
          </cell>
          <cell r="K673">
            <v>-616500.28</v>
          </cell>
          <cell r="L673">
            <v>-57711.15</v>
          </cell>
          <cell r="M673">
            <v>-674211.43</v>
          </cell>
          <cell r="N673">
            <v>-246859.88</v>
          </cell>
          <cell r="O673">
            <v>-23438.43</v>
          </cell>
          <cell r="P673">
            <v>-270298.31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-938073.22</v>
          </cell>
          <cell r="AS673">
            <v>-87652.73</v>
          </cell>
          <cell r="AT673">
            <v>-1025725.95</v>
          </cell>
          <cell r="AV673">
            <v>-938073.22</v>
          </cell>
          <cell r="AW673">
            <v>-87652.73</v>
          </cell>
          <cell r="AX673">
            <v>-1025725.95</v>
          </cell>
          <cell r="AY673" t="str">
            <v/>
          </cell>
          <cell r="AZ673" t="str">
            <v/>
          </cell>
          <cell r="BA673" t="str">
            <v/>
          </cell>
        </row>
        <row r="674">
          <cell r="C674" t="str">
            <v>421002 *</v>
          </cell>
          <cell r="D674" t="str">
            <v>MiscInc-Attach O Reg Asset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-1125485.1200000001</v>
          </cell>
          <cell r="O674">
            <v>-98145.81</v>
          </cell>
          <cell r="P674">
            <v>-1223630.93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-1125485.1200000001</v>
          </cell>
          <cell r="AS674">
            <v>-98145.81</v>
          </cell>
          <cell r="AT674">
            <v>-1223630.93</v>
          </cell>
          <cell r="AV674">
            <v>-1125485.1200000001</v>
          </cell>
          <cell r="AW674">
            <v>-98145.81</v>
          </cell>
          <cell r="AX674">
            <v>-1223630.93</v>
          </cell>
          <cell r="AY674" t="str">
            <v/>
          </cell>
          <cell r="AZ674" t="str">
            <v/>
          </cell>
          <cell r="BA674" t="str">
            <v/>
          </cell>
        </row>
        <row r="675">
          <cell r="C675" t="str">
            <v>421003</v>
          </cell>
          <cell r="D675" t="str">
            <v>Unrealized Gains &amp; Losses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-1407132.5</v>
          </cell>
          <cell r="AG675">
            <v>1040941.5</v>
          </cell>
          <cell r="AH675">
            <v>-366191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-1407132.5</v>
          </cell>
          <cell r="AS675">
            <v>1040941.5</v>
          </cell>
          <cell r="AT675">
            <v>-366191</v>
          </cell>
          <cell r="AV675">
            <v>-1407132.5</v>
          </cell>
          <cell r="AW675">
            <v>1040941.5</v>
          </cell>
          <cell r="AX675">
            <v>-366191</v>
          </cell>
          <cell r="AY675" t="str">
            <v/>
          </cell>
          <cell r="AZ675" t="str">
            <v/>
          </cell>
          <cell r="BA675" t="str">
            <v/>
          </cell>
        </row>
        <row r="676">
          <cell r="C676" t="str">
            <v>421004</v>
          </cell>
          <cell r="D676" t="str">
            <v>Realized Gains / Losses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-69525.97</v>
          </cell>
          <cell r="AG676">
            <v>0</v>
          </cell>
          <cell r="AH676">
            <v>-69525.97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-69525.97</v>
          </cell>
          <cell r="AS676">
            <v>0</v>
          </cell>
          <cell r="AT676">
            <v>-69525.97</v>
          </cell>
          <cell r="AV676">
            <v>-69525.97</v>
          </cell>
          <cell r="AW676">
            <v>0</v>
          </cell>
          <cell r="AX676">
            <v>-69525.97</v>
          </cell>
          <cell r="AY676" t="str">
            <v/>
          </cell>
          <cell r="AZ676" t="str">
            <v/>
          </cell>
          <cell r="BA676" t="str">
            <v/>
          </cell>
        </row>
        <row r="677">
          <cell r="C677" t="str">
            <v>421005</v>
          </cell>
          <cell r="D677" t="str">
            <v>Gain on ARO Settlement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V677">
            <v>0</v>
          </cell>
          <cell r="AW677">
            <v>0</v>
          </cell>
          <cell r="AX677">
            <v>0</v>
          </cell>
          <cell r="AY677" t="str">
            <v/>
          </cell>
          <cell r="AZ677" t="str">
            <v/>
          </cell>
          <cell r="BA677" t="str">
            <v/>
          </cell>
        </row>
        <row r="678">
          <cell r="C678" t="str">
            <v>421101</v>
          </cell>
          <cell r="D678" t="str">
            <v>Gain from Sale of Asset</v>
          </cell>
          <cell r="E678">
            <v>-13976.93</v>
          </cell>
          <cell r="F678">
            <v>0</v>
          </cell>
          <cell r="G678">
            <v>-13976.93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-13976.93</v>
          </cell>
          <cell r="AS678">
            <v>0</v>
          </cell>
          <cell r="AT678">
            <v>-13976.93</v>
          </cell>
          <cell r="AV678">
            <v>-13976.93</v>
          </cell>
          <cell r="AW678">
            <v>0</v>
          </cell>
          <cell r="AX678">
            <v>-13976.93</v>
          </cell>
          <cell r="AY678" t="str">
            <v/>
          </cell>
          <cell r="AZ678" t="str">
            <v/>
          </cell>
          <cell r="BA678" t="str">
            <v/>
          </cell>
        </row>
        <row r="679">
          <cell r="C679" t="str">
            <v>421201</v>
          </cell>
          <cell r="D679" t="str">
            <v>Loss from Sale of Asset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V679">
            <v>0</v>
          </cell>
          <cell r="AW679">
            <v>0</v>
          </cell>
          <cell r="AX679">
            <v>0</v>
          </cell>
          <cell r="AY679" t="str">
            <v/>
          </cell>
          <cell r="AZ679" t="str">
            <v/>
          </cell>
          <cell r="BA679" t="str">
            <v/>
          </cell>
        </row>
        <row r="680">
          <cell r="C680" t="str">
            <v>425001</v>
          </cell>
          <cell r="D680" t="str">
            <v>Amort-Other El Plant Adjustmnt</v>
          </cell>
          <cell r="E680">
            <v>64673.21</v>
          </cell>
          <cell r="F680">
            <v>5879.38</v>
          </cell>
          <cell r="G680">
            <v>70552.59</v>
          </cell>
          <cell r="H680">
            <v>58869.97</v>
          </cell>
          <cell r="I680">
            <v>5826.67</v>
          </cell>
          <cell r="J680">
            <v>64696.639999999999</v>
          </cell>
          <cell r="K680">
            <v>0</v>
          </cell>
          <cell r="L680">
            <v>0</v>
          </cell>
          <cell r="M680">
            <v>0</v>
          </cell>
          <cell r="N680">
            <v>102825.07</v>
          </cell>
          <cell r="O680">
            <v>20864.36</v>
          </cell>
          <cell r="P680">
            <v>123689.43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226368.25</v>
          </cell>
          <cell r="AS680">
            <v>32570.41</v>
          </cell>
          <cell r="AT680">
            <v>258938.66</v>
          </cell>
          <cell r="AV680">
            <v>226368.25</v>
          </cell>
          <cell r="AW680">
            <v>32570.41</v>
          </cell>
          <cell r="AX680">
            <v>258938.66</v>
          </cell>
          <cell r="AY680" t="str">
            <v/>
          </cell>
          <cell r="AZ680" t="str">
            <v/>
          </cell>
          <cell r="BA680" t="str">
            <v/>
          </cell>
        </row>
        <row r="681">
          <cell r="C681" t="str">
            <v>426101</v>
          </cell>
          <cell r="D681" t="str">
            <v>Donations - Charitable</v>
          </cell>
          <cell r="E681">
            <v>444789.46</v>
          </cell>
          <cell r="F681">
            <v>32539.58</v>
          </cell>
          <cell r="G681">
            <v>477329.04</v>
          </cell>
          <cell r="H681">
            <v>384779.38</v>
          </cell>
          <cell r="I681">
            <v>23528</v>
          </cell>
          <cell r="J681">
            <v>408307.38</v>
          </cell>
          <cell r="K681">
            <v>339563.09</v>
          </cell>
          <cell r="L681">
            <v>17215.89</v>
          </cell>
          <cell r="M681">
            <v>356778.98</v>
          </cell>
          <cell r="N681">
            <v>20014.61</v>
          </cell>
          <cell r="O681">
            <v>951.72</v>
          </cell>
          <cell r="P681">
            <v>20966.330000000002</v>
          </cell>
          <cell r="Q681">
            <v>5.33</v>
          </cell>
          <cell r="R681">
            <v>0</v>
          </cell>
          <cell r="S681">
            <v>5.33</v>
          </cell>
          <cell r="T681">
            <v>1016.6</v>
          </cell>
          <cell r="U681">
            <v>52.4</v>
          </cell>
          <cell r="V681">
            <v>1069</v>
          </cell>
          <cell r="W681">
            <v>0</v>
          </cell>
          <cell r="X681">
            <v>0</v>
          </cell>
          <cell r="Y681">
            <v>0</v>
          </cell>
          <cell r="Z681">
            <v>2572.84</v>
          </cell>
          <cell r="AA681">
            <v>120.52</v>
          </cell>
          <cell r="AB681">
            <v>2693.36</v>
          </cell>
          <cell r="AC681">
            <v>0</v>
          </cell>
          <cell r="AD681">
            <v>0</v>
          </cell>
          <cell r="AE681">
            <v>0</v>
          </cell>
          <cell r="AF681">
            <v>8015.82</v>
          </cell>
          <cell r="AG681">
            <v>387.76</v>
          </cell>
          <cell r="AH681">
            <v>8403.58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1200757.1299999999</v>
          </cell>
          <cell r="AS681">
            <v>74795.87</v>
          </cell>
          <cell r="AT681">
            <v>1275553</v>
          </cell>
          <cell r="AV681">
            <v>1200757.1299999999</v>
          </cell>
          <cell r="AW681">
            <v>74795.87</v>
          </cell>
          <cell r="AX681">
            <v>1275553</v>
          </cell>
          <cell r="AY681" t="str">
            <v/>
          </cell>
          <cell r="AZ681" t="str">
            <v/>
          </cell>
          <cell r="BA681" t="str">
            <v/>
          </cell>
        </row>
        <row r="682">
          <cell r="C682" t="str">
            <v>426102</v>
          </cell>
          <cell r="D682" t="str">
            <v>Donations - Other</v>
          </cell>
          <cell r="E682">
            <v>146182.81</v>
          </cell>
          <cell r="F682">
            <v>38391.339999999997</v>
          </cell>
          <cell r="G682">
            <v>184574.15</v>
          </cell>
          <cell r="H682">
            <v>118643.07</v>
          </cell>
          <cell r="I682">
            <v>40687.910000000003</v>
          </cell>
          <cell r="J682">
            <v>159330.98000000001</v>
          </cell>
          <cell r="K682">
            <v>168711.66</v>
          </cell>
          <cell r="L682">
            <v>32753.77</v>
          </cell>
          <cell r="M682">
            <v>201465.43</v>
          </cell>
          <cell r="N682">
            <v>45648.959999999999</v>
          </cell>
          <cell r="O682">
            <v>3222.83</v>
          </cell>
          <cell r="P682">
            <v>48871.79</v>
          </cell>
          <cell r="Q682">
            <v>1.21</v>
          </cell>
          <cell r="R682">
            <v>0</v>
          </cell>
          <cell r="S682">
            <v>1.21</v>
          </cell>
          <cell r="T682">
            <v>308.97000000000003</v>
          </cell>
          <cell r="U682">
            <v>55.86</v>
          </cell>
          <cell r="V682">
            <v>364.83</v>
          </cell>
          <cell r="W682">
            <v>0</v>
          </cell>
          <cell r="X682">
            <v>0</v>
          </cell>
          <cell r="Y682">
            <v>0</v>
          </cell>
          <cell r="Z682">
            <v>3378.64</v>
          </cell>
          <cell r="AA682">
            <v>16.62</v>
          </cell>
          <cell r="AB682">
            <v>3395.26</v>
          </cell>
          <cell r="AC682">
            <v>0</v>
          </cell>
          <cell r="AD682">
            <v>0</v>
          </cell>
          <cell r="AE682">
            <v>0</v>
          </cell>
          <cell r="AF682">
            <v>2222.64</v>
          </cell>
          <cell r="AG682">
            <v>413.39</v>
          </cell>
          <cell r="AH682">
            <v>2636.03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485097.96</v>
          </cell>
          <cell r="AS682">
            <v>115541.72</v>
          </cell>
          <cell r="AT682">
            <v>600639.68000000005</v>
          </cell>
          <cell r="AV682">
            <v>485097.96</v>
          </cell>
          <cell r="AW682">
            <v>115541.72</v>
          </cell>
          <cell r="AX682">
            <v>600639.68000000005</v>
          </cell>
          <cell r="AY682" t="str">
            <v/>
          </cell>
          <cell r="AZ682" t="str">
            <v/>
          </cell>
          <cell r="BA682" t="str">
            <v/>
          </cell>
        </row>
        <row r="683">
          <cell r="C683" t="str">
            <v>426301</v>
          </cell>
          <cell r="D683" t="str">
            <v>Fines &amp; Penalties</v>
          </cell>
          <cell r="E683">
            <v>-36878.019999999997</v>
          </cell>
          <cell r="F683">
            <v>137143</v>
          </cell>
          <cell r="G683">
            <v>100264.98</v>
          </cell>
          <cell r="H683">
            <v>-37029.22</v>
          </cell>
          <cell r="I683">
            <v>137143</v>
          </cell>
          <cell r="J683">
            <v>100113.78</v>
          </cell>
          <cell r="K683">
            <v>-37219.279999999999</v>
          </cell>
          <cell r="L683">
            <v>137143</v>
          </cell>
          <cell r="M683">
            <v>99923.72</v>
          </cell>
          <cell r="N683">
            <v>129.25</v>
          </cell>
          <cell r="O683">
            <v>68571</v>
          </cell>
          <cell r="P683">
            <v>68700.25</v>
          </cell>
          <cell r="Q683">
            <v>0.01</v>
          </cell>
          <cell r="R683">
            <v>0</v>
          </cell>
          <cell r="S683">
            <v>0.01</v>
          </cell>
          <cell r="T683">
            <v>377.05</v>
          </cell>
          <cell r="U683">
            <v>392.15</v>
          </cell>
          <cell r="V683">
            <v>769.2</v>
          </cell>
          <cell r="W683">
            <v>0</v>
          </cell>
          <cell r="X683">
            <v>0</v>
          </cell>
          <cell r="Y683">
            <v>0</v>
          </cell>
          <cell r="Z683">
            <v>8.23</v>
          </cell>
          <cell r="AA683">
            <v>0</v>
          </cell>
          <cell r="AB683">
            <v>8.23</v>
          </cell>
          <cell r="AC683">
            <v>0</v>
          </cell>
          <cell r="AD683">
            <v>0</v>
          </cell>
          <cell r="AE683">
            <v>0</v>
          </cell>
          <cell r="AF683">
            <v>11.85</v>
          </cell>
          <cell r="AG683">
            <v>6.06</v>
          </cell>
          <cell r="AH683">
            <v>17.91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-110600.13</v>
          </cell>
          <cell r="AS683">
            <v>480398.21</v>
          </cell>
          <cell r="AT683">
            <v>369798.08</v>
          </cell>
          <cell r="AV683">
            <v>-110600.13</v>
          </cell>
          <cell r="AW683">
            <v>480398.21</v>
          </cell>
          <cell r="AX683">
            <v>369798.08</v>
          </cell>
          <cell r="AY683" t="str">
            <v/>
          </cell>
          <cell r="AZ683" t="str">
            <v/>
          </cell>
          <cell r="BA683" t="str">
            <v/>
          </cell>
        </row>
        <row r="684">
          <cell r="C684" t="str">
            <v>426401</v>
          </cell>
          <cell r="D684" t="str">
            <v>ITC PAC, Civic &amp; Political Con</v>
          </cell>
          <cell r="E684">
            <v>466085.62</v>
          </cell>
          <cell r="F684">
            <v>48821.02</v>
          </cell>
          <cell r="G684">
            <v>514906.64</v>
          </cell>
          <cell r="H684">
            <v>428686.71</v>
          </cell>
          <cell r="I684">
            <v>44916.52</v>
          </cell>
          <cell r="J684">
            <v>473603.23</v>
          </cell>
          <cell r="K684">
            <v>395897.19</v>
          </cell>
          <cell r="L684">
            <v>39361.879999999997</v>
          </cell>
          <cell r="M684">
            <v>435259.07</v>
          </cell>
          <cell r="N684">
            <v>123202.1</v>
          </cell>
          <cell r="O684">
            <v>18547.310000000001</v>
          </cell>
          <cell r="P684">
            <v>141749.41</v>
          </cell>
          <cell r="Q684">
            <v>3.37</v>
          </cell>
          <cell r="R684">
            <v>2.8</v>
          </cell>
          <cell r="S684">
            <v>6.17</v>
          </cell>
          <cell r="T684">
            <v>846.98</v>
          </cell>
          <cell r="U684">
            <v>138.5</v>
          </cell>
          <cell r="V684">
            <v>985.48</v>
          </cell>
          <cell r="W684">
            <v>0</v>
          </cell>
          <cell r="X684">
            <v>0</v>
          </cell>
          <cell r="Y684">
            <v>0</v>
          </cell>
          <cell r="Z684">
            <v>55382.03</v>
          </cell>
          <cell r="AA684">
            <v>2381.89</v>
          </cell>
          <cell r="AB684">
            <v>57763.92</v>
          </cell>
          <cell r="AC684">
            <v>0</v>
          </cell>
          <cell r="AD684">
            <v>0</v>
          </cell>
          <cell r="AE684">
            <v>0</v>
          </cell>
          <cell r="AF684">
            <v>101806.74</v>
          </cell>
          <cell r="AG684">
            <v>25104.36</v>
          </cell>
          <cell r="AH684">
            <v>126911.1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1571910.74</v>
          </cell>
          <cell r="AS684">
            <v>179274.28</v>
          </cell>
          <cell r="AT684">
            <v>1751185.02</v>
          </cell>
          <cell r="AV684">
            <v>1571910.74</v>
          </cell>
          <cell r="AW684">
            <v>179274.28</v>
          </cell>
          <cell r="AX684">
            <v>1751185.02</v>
          </cell>
          <cell r="AY684" t="str">
            <v/>
          </cell>
          <cell r="AZ684" t="str">
            <v/>
          </cell>
          <cell r="BA684" t="str">
            <v/>
          </cell>
        </row>
        <row r="685">
          <cell r="C685" t="str">
            <v>426501</v>
          </cell>
          <cell r="D685" t="str">
            <v>Other Deductions</v>
          </cell>
          <cell r="E685">
            <v>18084.48</v>
          </cell>
          <cell r="F685">
            <v>-10444.94</v>
          </cell>
          <cell r="G685">
            <v>7639.54</v>
          </cell>
          <cell r="H685">
            <v>16297.92</v>
          </cell>
          <cell r="I685">
            <v>-9595.85</v>
          </cell>
          <cell r="J685">
            <v>6702.07</v>
          </cell>
          <cell r="K685">
            <v>14000.08</v>
          </cell>
          <cell r="L685">
            <v>-8281.51</v>
          </cell>
          <cell r="M685">
            <v>5718.57</v>
          </cell>
          <cell r="N685">
            <v>596.34</v>
          </cell>
          <cell r="O685">
            <v>-444.9</v>
          </cell>
          <cell r="P685">
            <v>151.44</v>
          </cell>
          <cell r="Q685">
            <v>0.03</v>
          </cell>
          <cell r="R685">
            <v>0</v>
          </cell>
          <cell r="S685">
            <v>0.03</v>
          </cell>
          <cell r="T685">
            <v>42.33</v>
          </cell>
          <cell r="U685">
            <v>-29.08</v>
          </cell>
          <cell r="V685">
            <v>13.25</v>
          </cell>
          <cell r="W685">
            <v>0</v>
          </cell>
          <cell r="X685">
            <v>0</v>
          </cell>
          <cell r="Y685">
            <v>0</v>
          </cell>
          <cell r="Z685">
            <v>104.54</v>
          </cell>
          <cell r="AA685">
            <v>-66.88</v>
          </cell>
          <cell r="AB685">
            <v>37.659999999999997</v>
          </cell>
          <cell r="AC685">
            <v>0</v>
          </cell>
          <cell r="AD685">
            <v>0</v>
          </cell>
          <cell r="AE685">
            <v>0</v>
          </cell>
          <cell r="AF685">
            <v>187248.26</v>
          </cell>
          <cell r="AG685">
            <v>12734.83</v>
          </cell>
          <cell r="AH685">
            <v>199983.09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236373.98</v>
          </cell>
          <cell r="AS685">
            <v>-16128.33</v>
          </cell>
          <cell r="AT685">
            <v>220245.65</v>
          </cell>
          <cell r="AV685">
            <v>236373.98</v>
          </cell>
          <cell r="AW685">
            <v>-16128.33</v>
          </cell>
          <cell r="AX685">
            <v>220245.65</v>
          </cell>
          <cell r="AY685" t="str">
            <v/>
          </cell>
          <cell r="AZ685" t="str">
            <v/>
          </cell>
          <cell r="BA685" t="str">
            <v/>
          </cell>
        </row>
        <row r="686">
          <cell r="C686" t="str">
            <v>426502</v>
          </cell>
          <cell r="D686" t="str">
            <v>Loss on ARO Settlement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V686">
            <v>0</v>
          </cell>
          <cell r="AW686">
            <v>0</v>
          </cell>
          <cell r="AX686">
            <v>0</v>
          </cell>
          <cell r="AY686" t="str">
            <v/>
          </cell>
          <cell r="AZ686" t="str">
            <v/>
          </cell>
          <cell r="BA686" t="str">
            <v/>
          </cell>
        </row>
        <row r="687">
          <cell r="C687" t="str">
            <v>426590</v>
          </cell>
          <cell r="D687" t="str">
            <v>Project Bonuses-G&amp;A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2755603.41</v>
          </cell>
          <cell r="AA687">
            <v>221394.52</v>
          </cell>
          <cell r="AB687">
            <v>2976997.93</v>
          </cell>
          <cell r="AC687">
            <v>0</v>
          </cell>
          <cell r="AD687">
            <v>0</v>
          </cell>
          <cell r="AE687">
            <v>0</v>
          </cell>
          <cell r="AF687">
            <v>505000</v>
          </cell>
          <cell r="AG687">
            <v>169282.11</v>
          </cell>
          <cell r="AH687">
            <v>674282.11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3260603.41</v>
          </cell>
          <cell r="AS687">
            <v>390676.63</v>
          </cell>
          <cell r="AT687">
            <v>3651280.04</v>
          </cell>
          <cell r="AV687">
            <v>3260603.41</v>
          </cell>
          <cell r="AW687">
            <v>390676.63</v>
          </cell>
          <cell r="AX687">
            <v>3651280.04</v>
          </cell>
          <cell r="AY687" t="str">
            <v/>
          </cell>
          <cell r="AZ687" t="str">
            <v/>
          </cell>
          <cell r="BA687" t="str">
            <v/>
          </cell>
        </row>
        <row r="688">
          <cell r="C688" t="str">
            <v>426597</v>
          </cell>
          <cell r="D688" t="str">
            <v>Project Bonuses-O&amp;M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V688">
            <v>0</v>
          </cell>
          <cell r="AW688">
            <v>0</v>
          </cell>
          <cell r="AX688">
            <v>0</v>
          </cell>
          <cell r="AY688" t="str">
            <v/>
          </cell>
          <cell r="AZ688" t="str">
            <v/>
          </cell>
          <cell r="BA688" t="str">
            <v/>
          </cell>
        </row>
        <row r="689">
          <cell r="C689" t="str">
            <v>426598</v>
          </cell>
          <cell r="D689" t="str">
            <v>Special Bonus O&amp;M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V689">
            <v>0</v>
          </cell>
          <cell r="AW689">
            <v>0</v>
          </cell>
          <cell r="AX689">
            <v>0</v>
          </cell>
          <cell r="AY689" t="str">
            <v/>
          </cell>
          <cell r="AZ689" t="str">
            <v/>
          </cell>
          <cell r="BA689" t="str">
            <v/>
          </cell>
        </row>
        <row r="690">
          <cell r="C690" t="str">
            <v>426599</v>
          </cell>
          <cell r="D690" t="str">
            <v>Special-Executive Bonus Exp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2923021.99</v>
          </cell>
          <cell r="AG690">
            <v>292160.07</v>
          </cell>
          <cell r="AH690">
            <v>3215182.06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2923021.99</v>
          </cell>
          <cell r="AS690">
            <v>292160.07</v>
          </cell>
          <cell r="AT690">
            <v>3215182.06</v>
          </cell>
          <cell r="AV690">
            <v>2923021.99</v>
          </cell>
          <cell r="AW690">
            <v>292160.07</v>
          </cell>
          <cell r="AX690">
            <v>3215182.06</v>
          </cell>
          <cell r="AY690" t="str">
            <v/>
          </cell>
          <cell r="AZ690" t="str">
            <v/>
          </cell>
          <cell r="BA690" t="str">
            <v/>
          </cell>
        </row>
        <row r="691">
          <cell r="C691" t="str">
            <v>426600</v>
          </cell>
          <cell r="D691" t="str">
            <v>Project Bonuses-G&amp;A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V691">
            <v>0</v>
          </cell>
          <cell r="AW691">
            <v>0</v>
          </cell>
          <cell r="AX691">
            <v>0</v>
          </cell>
          <cell r="AY691" t="str">
            <v/>
          </cell>
          <cell r="AZ691" t="str">
            <v/>
          </cell>
          <cell r="BA691" t="str">
            <v/>
          </cell>
        </row>
        <row r="692">
          <cell r="C692" t="str">
            <v>427001</v>
          </cell>
          <cell r="D692" t="str">
            <v>Int Exp - ITC SrTermLoan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V692">
            <v>0</v>
          </cell>
          <cell r="AW692">
            <v>0</v>
          </cell>
          <cell r="AX692">
            <v>0</v>
          </cell>
          <cell r="AY692" t="str">
            <v/>
          </cell>
          <cell r="AZ692" t="str">
            <v/>
          </cell>
          <cell r="BA692" t="str">
            <v/>
          </cell>
        </row>
        <row r="693">
          <cell r="C693" t="str">
            <v>427002</v>
          </cell>
          <cell r="D693" t="str">
            <v>Int Exp - ITCH SrTermLoan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678164.45</v>
          </cell>
          <cell r="AG693">
            <v>208153.89</v>
          </cell>
          <cell r="AH693">
            <v>886318.34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678164.45</v>
          </cell>
          <cell r="AS693">
            <v>208153.89</v>
          </cell>
          <cell r="AT693">
            <v>886318.34</v>
          </cell>
          <cell r="AV693">
            <v>678164.45</v>
          </cell>
          <cell r="AW693">
            <v>208153.89</v>
          </cell>
          <cell r="AX693">
            <v>886318.34</v>
          </cell>
          <cell r="AY693" t="str">
            <v/>
          </cell>
          <cell r="AZ693" t="str">
            <v/>
          </cell>
          <cell r="BA693" t="str">
            <v/>
          </cell>
        </row>
        <row r="694">
          <cell r="C694" t="str">
            <v>427003</v>
          </cell>
          <cell r="D694" t="str">
            <v>Int Exp- Long Term Debt</v>
          </cell>
          <cell r="E694">
            <v>18431875.09</v>
          </cell>
          <cell r="F694">
            <v>1675625.01</v>
          </cell>
          <cell r="G694">
            <v>20107500.100000001</v>
          </cell>
          <cell r="H694">
            <v>15146208.369999999</v>
          </cell>
          <cell r="I694">
            <v>1598541.67</v>
          </cell>
          <cell r="J694">
            <v>16744750.039999999</v>
          </cell>
          <cell r="K694">
            <v>21014305.59</v>
          </cell>
          <cell r="L694">
            <v>1915694.41</v>
          </cell>
          <cell r="M694">
            <v>22930000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78542294.319999993</v>
          </cell>
          <cell r="AG694">
            <v>7140208.54</v>
          </cell>
          <cell r="AH694">
            <v>85682502.859999999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133134683.37</v>
          </cell>
          <cell r="AS694">
            <v>12330069.629999999</v>
          </cell>
          <cell r="AT694">
            <v>145464753</v>
          </cell>
          <cell r="AV694">
            <v>133134683.37</v>
          </cell>
          <cell r="AW694">
            <v>12330069.630000001</v>
          </cell>
          <cell r="AX694">
            <v>145464753</v>
          </cell>
          <cell r="AY694" t="str">
            <v/>
          </cell>
          <cell r="AZ694" t="str">
            <v/>
          </cell>
          <cell r="BA694" t="str">
            <v/>
          </cell>
        </row>
        <row r="695">
          <cell r="C695" t="str">
            <v>427004</v>
          </cell>
          <cell r="D695" t="str">
            <v>Int Exp -  Revolver</v>
          </cell>
          <cell r="E695">
            <v>631368.85</v>
          </cell>
          <cell r="F695">
            <v>88711.6</v>
          </cell>
          <cell r="G695">
            <v>720080.45</v>
          </cell>
          <cell r="H695">
            <v>698002.17</v>
          </cell>
          <cell r="I695">
            <v>15713.32</v>
          </cell>
          <cell r="J695">
            <v>713715.49</v>
          </cell>
          <cell r="K695">
            <v>703986.82</v>
          </cell>
          <cell r="L695">
            <v>117926.67</v>
          </cell>
          <cell r="M695">
            <v>821913.49</v>
          </cell>
          <cell r="N695">
            <v>1654308.76</v>
          </cell>
          <cell r="O695">
            <v>172518.86</v>
          </cell>
          <cell r="P695">
            <v>1826827.62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1637843.81</v>
          </cell>
          <cell r="AG695">
            <v>89841.34</v>
          </cell>
          <cell r="AH695">
            <v>1727685.15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5325510.41</v>
          </cell>
          <cell r="AS695">
            <v>484711.79</v>
          </cell>
          <cell r="AT695">
            <v>5810222.2000000002</v>
          </cell>
          <cell r="AV695">
            <v>5325510.41</v>
          </cell>
          <cell r="AW695">
            <v>484711.79</v>
          </cell>
          <cell r="AX695">
            <v>5810222.2000000002</v>
          </cell>
          <cell r="AY695" t="str">
            <v/>
          </cell>
          <cell r="AZ695" t="str">
            <v/>
          </cell>
          <cell r="BA695" t="str">
            <v/>
          </cell>
        </row>
        <row r="696">
          <cell r="C696" t="str">
            <v>427005</v>
          </cell>
          <cell r="D696" t="str">
            <v>Int Exp - Other L-T Interest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V696">
            <v>0</v>
          </cell>
          <cell r="AW696">
            <v>0</v>
          </cell>
          <cell r="AX696">
            <v>0</v>
          </cell>
          <cell r="AY696" t="str">
            <v/>
          </cell>
          <cell r="AZ696" t="str">
            <v/>
          </cell>
          <cell r="BA696" t="str">
            <v/>
          </cell>
        </row>
        <row r="697">
          <cell r="C697" t="str">
            <v>428001</v>
          </cell>
          <cell r="D697" t="str">
            <v>Amort of Dbt Disc &amp; Exp</v>
          </cell>
          <cell r="E697">
            <v>561819.82999999996</v>
          </cell>
          <cell r="F697">
            <v>51074.55</v>
          </cell>
          <cell r="G697">
            <v>612894.38</v>
          </cell>
          <cell r="H697">
            <v>576879.94999999995</v>
          </cell>
          <cell r="I697">
            <v>53871.12</v>
          </cell>
          <cell r="J697">
            <v>630751.06999999995</v>
          </cell>
          <cell r="K697">
            <v>468245.7</v>
          </cell>
          <cell r="L697">
            <v>42815.68</v>
          </cell>
          <cell r="M697">
            <v>511061.38</v>
          </cell>
          <cell r="N697">
            <v>332165.92</v>
          </cell>
          <cell r="O697">
            <v>30196.9</v>
          </cell>
          <cell r="P697">
            <v>362362.82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1735544.05</v>
          </cell>
          <cell r="AG697">
            <v>157776.74</v>
          </cell>
          <cell r="AH697">
            <v>1893320.79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3674655.45</v>
          </cell>
          <cell r="AS697">
            <v>335734.99</v>
          </cell>
          <cell r="AT697">
            <v>4010390.44</v>
          </cell>
          <cell r="AV697">
            <v>3674655.45</v>
          </cell>
          <cell r="AW697">
            <v>335734.99</v>
          </cell>
          <cell r="AX697">
            <v>4010390.44</v>
          </cell>
          <cell r="AY697" t="str">
            <v/>
          </cell>
          <cell r="AZ697" t="str">
            <v/>
          </cell>
          <cell r="BA697" t="str">
            <v/>
          </cell>
        </row>
        <row r="698">
          <cell r="C698" t="str">
            <v>428101</v>
          </cell>
          <cell r="D698" t="str">
            <v>Amort of Loss on Reacquir Debt</v>
          </cell>
          <cell r="E698">
            <v>13078.56</v>
          </cell>
          <cell r="F698">
            <v>0</v>
          </cell>
          <cell r="G698">
            <v>13078.56</v>
          </cell>
          <cell r="H698">
            <v>9650.66</v>
          </cell>
          <cell r="I698">
            <v>0</v>
          </cell>
          <cell r="J698">
            <v>9650.66</v>
          </cell>
          <cell r="K698">
            <v>97347.26</v>
          </cell>
          <cell r="L698">
            <v>13906.82</v>
          </cell>
          <cell r="M698">
            <v>111254.08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120076.48</v>
          </cell>
          <cell r="AS698">
            <v>13906.82</v>
          </cell>
          <cell r="AT698">
            <v>133983.29999999999</v>
          </cell>
          <cell r="AV698">
            <v>120076.48</v>
          </cell>
          <cell r="AW698">
            <v>13906.82</v>
          </cell>
          <cell r="AX698">
            <v>133983.29999999999</v>
          </cell>
          <cell r="AY698" t="str">
            <v/>
          </cell>
          <cell r="AZ698" t="str">
            <v/>
          </cell>
          <cell r="BA698" t="str">
            <v/>
          </cell>
        </row>
        <row r="699">
          <cell r="C699" t="str">
            <v>430001</v>
          </cell>
          <cell r="D699" t="str">
            <v>Int Exp on Debt to Assoc Co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V699">
            <v>0</v>
          </cell>
          <cell r="AW699">
            <v>0</v>
          </cell>
          <cell r="AX699">
            <v>0</v>
          </cell>
          <cell r="AY699" t="str">
            <v/>
          </cell>
          <cell r="AZ699" t="str">
            <v/>
          </cell>
          <cell r="BA699" t="str">
            <v/>
          </cell>
        </row>
        <row r="700">
          <cell r="C700" t="str">
            <v>431001</v>
          </cell>
          <cell r="D700" t="str">
            <v>Other Interest Expense</v>
          </cell>
          <cell r="E700">
            <v>1363163.23</v>
          </cell>
          <cell r="F700">
            <v>98174.2</v>
          </cell>
          <cell r="G700">
            <v>1461337.43</v>
          </cell>
          <cell r="H700">
            <v>1024459.89</v>
          </cell>
          <cell r="I700">
            <v>71049.53</v>
          </cell>
          <cell r="J700">
            <v>1095509.42</v>
          </cell>
          <cell r="K700">
            <v>864931.78</v>
          </cell>
          <cell r="L700">
            <v>45973.760000000002</v>
          </cell>
          <cell r="M700">
            <v>910905.54</v>
          </cell>
          <cell r="N700">
            <v>204.93</v>
          </cell>
          <cell r="O700">
            <v>0</v>
          </cell>
          <cell r="P700">
            <v>204.93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90957.92</v>
          </cell>
          <cell r="AG700">
            <v>8238.94</v>
          </cell>
          <cell r="AH700">
            <v>99196.86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3343717.75</v>
          </cell>
          <cell r="AS700">
            <v>223436.43</v>
          </cell>
          <cell r="AT700">
            <v>3567154.18</v>
          </cell>
          <cell r="AV700">
            <v>3343717.75</v>
          </cell>
          <cell r="AW700">
            <v>223436.43</v>
          </cell>
          <cell r="AX700">
            <v>3567154.18</v>
          </cell>
          <cell r="AY700" t="str">
            <v/>
          </cell>
          <cell r="AZ700" t="str">
            <v/>
          </cell>
          <cell r="BA700" t="str">
            <v/>
          </cell>
        </row>
        <row r="701">
          <cell r="C701" t="str">
            <v>431002</v>
          </cell>
          <cell r="D701" t="str">
            <v>Interest Expense TU CY</v>
          </cell>
          <cell r="E701">
            <v>195359</v>
          </cell>
          <cell r="F701">
            <v>23430</v>
          </cell>
          <cell r="G701">
            <v>218789</v>
          </cell>
          <cell r="H701">
            <v>116287</v>
          </cell>
          <cell r="I701">
            <v>-16673</v>
          </cell>
          <cell r="J701">
            <v>99614</v>
          </cell>
          <cell r="K701">
            <v>62954</v>
          </cell>
          <cell r="L701">
            <v>-16924</v>
          </cell>
          <cell r="M701">
            <v>46030</v>
          </cell>
          <cell r="N701">
            <v>90115</v>
          </cell>
          <cell r="O701">
            <v>18208</v>
          </cell>
          <cell r="P701">
            <v>108323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464715</v>
          </cell>
          <cell r="AS701">
            <v>8041</v>
          </cell>
          <cell r="AT701">
            <v>472756</v>
          </cell>
          <cell r="AV701">
            <v>464715</v>
          </cell>
          <cell r="AW701">
            <v>8041</v>
          </cell>
          <cell r="AX701">
            <v>472756</v>
          </cell>
          <cell r="AY701" t="str">
            <v/>
          </cell>
          <cell r="AZ701" t="str">
            <v/>
          </cell>
          <cell r="BA701" t="str">
            <v/>
          </cell>
        </row>
        <row r="702">
          <cell r="C702" t="str">
            <v>431003</v>
          </cell>
          <cell r="D702" t="str">
            <v>Interest Expense TU PY</v>
          </cell>
          <cell r="E702">
            <v>753069.09</v>
          </cell>
          <cell r="F702">
            <v>69132.12</v>
          </cell>
          <cell r="G702">
            <v>822201.21</v>
          </cell>
          <cell r="H702">
            <v>385344.48</v>
          </cell>
          <cell r="I702">
            <v>33894.92</v>
          </cell>
          <cell r="J702">
            <v>419239.4</v>
          </cell>
          <cell r="K702">
            <v>287807.94</v>
          </cell>
          <cell r="L702">
            <v>26315.24</v>
          </cell>
          <cell r="M702">
            <v>314123.18</v>
          </cell>
          <cell r="N702">
            <v>98727.69</v>
          </cell>
          <cell r="O702">
            <v>9090.98</v>
          </cell>
          <cell r="P702">
            <v>107818.67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1524949.2</v>
          </cell>
          <cell r="AS702">
            <v>138433.26</v>
          </cell>
          <cell r="AT702">
            <v>1663382.46</v>
          </cell>
          <cell r="AV702">
            <v>1524949.2</v>
          </cell>
          <cell r="AW702">
            <v>138433.26</v>
          </cell>
          <cell r="AX702">
            <v>1663382.46</v>
          </cell>
          <cell r="AY702" t="str">
            <v/>
          </cell>
          <cell r="AZ702" t="str">
            <v/>
          </cell>
          <cell r="BA702" t="str">
            <v/>
          </cell>
        </row>
        <row r="703">
          <cell r="C703" t="str">
            <v>431004</v>
          </cell>
          <cell r="D703" t="str">
            <v>Interest Expense TU 2nd PY</v>
          </cell>
          <cell r="E703">
            <v>479349.08</v>
          </cell>
          <cell r="F703">
            <v>0</v>
          </cell>
          <cell r="G703">
            <v>479349.08</v>
          </cell>
          <cell r="H703">
            <v>144423.82999999999</v>
          </cell>
          <cell r="I703">
            <v>0</v>
          </cell>
          <cell r="J703">
            <v>144423.82999999999</v>
          </cell>
          <cell r="K703">
            <v>85743.11</v>
          </cell>
          <cell r="L703">
            <v>0</v>
          </cell>
          <cell r="M703">
            <v>85743.11</v>
          </cell>
          <cell r="N703">
            <v>10087.06</v>
          </cell>
          <cell r="O703">
            <v>0</v>
          </cell>
          <cell r="P703">
            <v>10087.06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719603.08</v>
          </cell>
          <cell r="AS703">
            <v>0</v>
          </cell>
          <cell r="AT703">
            <v>719603.08</v>
          </cell>
          <cell r="AV703">
            <v>719603.08</v>
          </cell>
          <cell r="AW703">
            <v>0</v>
          </cell>
          <cell r="AX703">
            <v>719603.08</v>
          </cell>
          <cell r="AY703" t="str">
            <v/>
          </cell>
          <cell r="AZ703" t="str">
            <v/>
          </cell>
          <cell r="BA703" t="str">
            <v/>
          </cell>
        </row>
        <row r="704">
          <cell r="C704" t="str">
            <v>431005</v>
          </cell>
          <cell r="D704" t="str">
            <v>Int Exp-Dvelopmnt Rg Asst-debt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V704">
            <v>0</v>
          </cell>
          <cell r="AW704">
            <v>0</v>
          </cell>
          <cell r="AX704">
            <v>0</v>
          </cell>
          <cell r="AY704" t="str">
            <v/>
          </cell>
          <cell r="AZ704" t="str">
            <v/>
          </cell>
          <cell r="BA704" t="str">
            <v/>
          </cell>
        </row>
        <row r="705">
          <cell r="C705" t="str">
            <v>431006</v>
          </cell>
          <cell r="D705" t="str">
            <v>Interest Expense TU 2009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V705">
            <v>0</v>
          </cell>
          <cell r="AW705">
            <v>0</v>
          </cell>
          <cell r="AX705">
            <v>0</v>
          </cell>
          <cell r="AY705" t="str">
            <v/>
          </cell>
          <cell r="AZ705" t="str">
            <v/>
          </cell>
          <cell r="BA705" t="str">
            <v/>
          </cell>
        </row>
        <row r="706">
          <cell r="C706" t="str">
            <v>431091 *</v>
          </cell>
          <cell r="D706" t="str">
            <v>Interest Expense TU-post close</v>
          </cell>
          <cell r="E706">
            <v>7449</v>
          </cell>
          <cell r="F706">
            <v>0</v>
          </cell>
          <cell r="G706">
            <v>7449</v>
          </cell>
          <cell r="H706">
            <v>12741</v>
          </cell>
          <cell r="I706">
            <v>0</v>
          </cell>
          <cell r="J706">
            <v>12741</v>
          </cell>
          <cell r="K706">
            <v>4888</v>
          </cell>
          <cell r="L706">
            <v>0</v>
          </cell>
          <cell r="M706">
            <v>4888</v>
          </cell>
          <cell r="N706">
            <v>1273</v>
          </cell>
          <cell r="O706">
            <v>0</v>
          </cell>
          <cell r="P706">
            <v>1273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26351</v>
          </cell>
          <cell r="AS706">
            <v>0</v>
          </cell>
          <cell r="AT706">
            <v>26351</v>
          </cell>
          <cell r="AV706">
            <v>26351</v>
          </cell>
          <cell r="AW706">
            <v>0</v>
          </cell>
          <cell r="AX706">
            <v>26351</v>
          </cell>
          <cell r="AY706" t="str">
            <v/>
          </cell>
          <cell r="AZ706" t="str">
            <v/>
          </cell>
          <cell r="BA706" t="str">
            <v/>
          </cell>
        </row>
        <row r="707">
          <cell r="C707" t="str">
            <v>431101</v>
          </cell>
          <cell r="D707" t="str">
            <v>Interest Exp on Interco Debt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V707">
            <v>0</v>
          </cell>
          <cell r="AW707">
            <v>0</v>
          </cell>
          <cell r="AX707">
            <v>0</v>
          </cell>
          <cell r="AY707" t="str">
            <v/>
          </cell>
          <cell r="AZ707" t="str">
            <v/>
          </cell>
          <cell r="BA707" t="str">
            <v/>
          </cell>
        </row>
        <row r="708">
          <cell r="C708" t="str">
            <v>432001</v>
          </cell>
          <cell r="D708" t="str">
            <v>Allow Brrwd Fds Used Drg Cons</v>
          </cell>
          <cell r="E708">
            <v>-2046661.93</v>
          </cell>
          <cell r="F708">
            <v>-263684.98</v>
          </cell>
          <cell r="G708">
            <v>-2310346.91</v>
          </cell>
          <cell r="H708">
            <v>-1017542.42</v>
          </cell>
          <cell r="I708">
            <v>-88786.01</v>
          </cell>
          <cell r="J708">
            <v>-1106328.43</v>
          </cell>
          <cell r="K708">
            <v>-3060571.94</v>
          </cell>
          <cell r="L708">
            <v>-373333.97</v>
          </cell>
          <cell r="M708">
            <v>-3433905.91</v>
          </cell>
          <cell r="N708">
            <v>-143494.78</v>
          </cell>
          <cell r="O708">
            <v>-94.67</v>
          </cell>
          <cell r="P708">
            <v>-143589.45000000001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-6268271.0700000003</v>
          </cell>
          <cell r="AS708">
            <v>-725899.63</v>
          </cell>
          <cell r="AT708">
            <v>-6994170.7000000002</v>
          </cell>
          <cell r="AV708">
            <v>-6268271.0700000003</v>
          </cell>
          <cell r="AW708">
            <v>-725899.63</v>
          </cell>
          <cell r="AX708">
            <v>-6994170.7000000002</v>
          </cell>
          <cell r="AY708" t="str">
            <v/>
          </cell>
          <cell r="AZ708" t="str">
            <v/>
          </cell>
          <cell r="BA708" t="str">
            <v/>
          </cell>
        </row>
        <row r="709">
          <cell r="C709" t="str">
            <v>449001</v>
          </cell>
          <cell r="D709" t="str">
            <v>PTP Refunds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V709">
            <v>0</v>
          </cell>
          <cell r="AW709">
            <v>0</v>
          </cell>
          <cell r="AX709">
            <v>0</v>
          </cell>
          <cell r="AY709" t="str">
            <v/>
          </cell>
          <cell r="AZ709" t="str">
            <v/>
          </cell>
          <cell r="BA709" t="str">
            <v/>
          </cell>
        </row>
        <row r="710">
          <cell r="C710" t="str">
            <v>450001</v>
          </cell>
          <cell r="D710" t="str">
            <v>El Rev-Forftd Disc-Late Pay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V710">
            <v>0</v>
          </cell>
          <cell r="AW710">
            <v>0</v>
          </cell>
          <cell r="AX710">
            <v>0</v>
          </cell>
          <cell r="AY710" t="str">
            <v/>
          </cell>
          <cell r="AZ710" t="str">
            <v/>
          </cell>
          <cell r="BA710" t="str">
            <v/>
          </cell>
        </row>
        <row r="711">
          <cell r="C711" t="str">
            <v>451001</v>
          </cell>
          <cell r="D711" t="str">
            <v>Misc Service Revenue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V711">
            <v>0</v>
          </cell>
          <cell r="AW711">
            <v>0</v>
          </cell>
          <cell r="AX711">
            <v>0</v>
          </cell>
          <cell r="AY711" t="str">
            <v/>
          </cell>
          <cell r="AZ711" t="str">
            <v/>
          </cell>
          <cell r="BA711" t="str">
            <v/>
          </cell>
        </row>
        <row r="712">
          <cell r="C712" t="str">
            <v>454001</v>
          </cell>
          <cell r="D712" t="str">
            <v>El Rental Revenue  MEPCC -Land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V712">
            <v>0</v>
          </cell>
          <cell r="AW712">
            <v>0</v>
          </cell>
          <cell r="AX712">
            <v>0</v>
          </cell>
          <cell r="AY712" t="str">
            <v/>
          </cell>
          <cell r="AZ712" t="str">
            <v/>
          </cell>
          <cell r="BA712" t="str">
            <v/>
          </cell>
        </row>
        <row r="713">
          <cell r="C713" t="str">
            <v>454002</v>
          </cell>
          <cell r="D713" t="str">
            <v>El Rental Revenue- MEPCC Eq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V713">
            <v>0</v>
          </cell>
          <cell r="AW713">
            <v>0</v>
          </cell>
          <cell r="AX713">
            <v>0</v>
          </cell>
          <cell r="AY713" t="str">
            <v/>
          </cell>
          <cell r="AZ713" t="str">
            <v/>
          </cell>
          <cell r="BA713" t="str">
            <v/>
          </cell>
        </row>
        <row r="714">
          <cell r="C714" t="str">
            <v>454003</v>
          </cell>
          <cell r="D714" t="str">
            <v>Rental Revenue-Easemt Lease</v>
          </cell>
          <cell r="E714">
            <v>-216265.12</v>
          </cell>
          <cell r="F714">
            <v>-442629.59</v>
          </cell>
          <cell r="G714">
            <v>-658894.71</v>
          </cell>
          <cell r="H714">
            <v>0</v>
          </cell>
          <cell r="I714">
            <v>0</v>
          </cell>
          <cell r="J714">
            <v>0</v>
          </cell>
          <cell r="K714">
            <v>-2416.63</v>
          </cell>
          <cell r="L714">
            <v>-1183.33</v>
          </cell>
          <cell r="M714">
            <v>-3599.96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-218681.75</v>
          </cell>
          <cell r="AS714">
            <v>-443812.92</v>
          </cell>
          <cell r="AT714">
            <v>-662494.67000000004</v>
          </cell>
          <cell r="AV714">
            <v>-218681.75</v>
          </cell>
          <cell r="AW714">
            <v>-443812.92</v>
          </cell>
          <cell r="AX714">
            <v>-662494.67000000004</v>
          </cell>
          <cell r="AY714" t="str">
            <v/>
          </cell>
          <cell r="AZ714" t="str">
            <v/>
          </cell>
          <cell r="BA714" t="str">
            <v/>
          </cell>
        </row>
        <row r="715">
          <cell r="C715" t="str">
            <v>454004</v>
          </cell>
          <cell r="D715" t="str">
            <v>Rental Rev(Assoc Co)MEPCC Land</v>
          </cell>
          <cell r="E715">
            <v>-8921874</v>
          </cell>
          <cell r="F715">
            <v>-811079</v>
          </cell>
          <cell r="G715">
            <v>-9732953</v>
          </cell>
          <cell r="H715">
            <v>-223212</v>
          </cell>
          <cell r="I715">
            <v>-20292</v>
          </cell>
          <cell r="J715">
            <v>-243504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9145086</v>
          </cell>
          <cell r="AP715">
            <v>831371</v>
          </cell>
          <cell r="AQ715">
            <v>9976457</v>
          </cell>
          <cell r="AR715">
            <v>0</v>
          </cell>
          <cell r="AS715">
            <v>0</v>
          </cell>
          <cell r="AT715">
            <v>0</v>
          </cell>
          <cell r="AV715">
            <v>0</v>
          </cell>
          <cell r="AW715">
            <v>0</v>
          </cell>
          <cell r="AX715">
            <v>0</v>
          </cell>
          <cell r="AY715" t="str">
            <v/>
          </cell>
          <cell r="AZ715" t="str">
            <v/>
          </cell>
          <cell r="BA715" t="str">
            <v/>
          </cell>
        </row>
        <row r="716">
          <cell r="C716" t="str">
            <v>454005</v>
          </cell>
          <cell r="D716" t="str">
            <v>Rental Rev(Assoc Co)MEPCC Eq</v>
          </cell>
          <cell r="E716">
            <v>-8240005</v>
          </cell>
          <cell r="F716">
            <v>-749091</v>
          </cell>
          <cell r="G716">
            <v>-8989096</v>
          </cell>
          <cell r="H716">
            <v>-350394</v>
          </cell>
          <cell r="I716">
            <v>-31854</v>
          </cell>
          <cell r="J716">
            <v>-382248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-1283337</v>
          </cell>
          <cell r="U716">
            <v>-116667</v>
          </cell>
          <cell r="V716">
            <v>-1400004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9873736</v>
          </cell>
          <cell r="AP716">
            <v>897612</v>
          </cell>
          <cell r="AQ716">
            <v>10771348</v>
          </cell>
          <cell r="AR716">
            <v>0</v>
          </cell>
          <cell r="AS716">
            <v>0</v>
          </cell>
          <cell r="AT716">
            <v>0</v>
          </cell>
          <cell r="AV716">
            <v>0</v>
          </cell>
          <cell r="AW716">
            <v>0</v>
          </cell>
          <cell r="AX716">
            <v>0</v>
          </cell>
          <cell r="AY716" t="str">
            <v/>
          </cell>
          <cell r="AZ716" t="str">
            <v/>
          </cell>
          <cell r="BA716" t="str">
            <v/>
          </cell>
        </row>
        <row r="717">
          <cell r="C717" t="str">
            <v>454006</v>
          </cell>
          <cell r="D717" t="str">
            <v>Rental Revenue-Other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-998975.21</v>
          </cell>
          <cell r="L717">
            <v>-116101.4</v>
          </cell>
          <cell r="M717">
            <v>-1115076.6100000001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-998975.21</v>
          </cell>
          <cell r="AS717">
            <v>-116101.4</v>
          </cell>
          <cell r="AT717">
            <v>-1115076.6100000001</v>
          </cell>
          <cell r="AV717">
            <v>-998975.21</v>
          </cell>
          <cell r="AW717">
            <v>-116101.4</v>
          </cell>
          <cell r="AX717">
            <v>-1115076.6100000001</v>
          </cell>
          <cell r="AY717" t="str">
            <v/>
          </cell>
          <cell r="AZ717" t="str">
            <v/>
          </cell>
          <cell r="BA717" t="str">
            <v/>
          </cell>
        </row>
        <row r="718">
          <cell r="C718" t="str">
            <v>456001</v>
          </cell>
          <cell r="D718" t="str">
            <v>Trans Service Revenue</v>
          </cell>
          <cell r="E718">
            <v>0</v>
          </cell>
          <cell r="F718">
            <v>0</v>
          </cell>
          <cell r="G718">
            <v>0</v>
          </cell>
          <cell r="H718">
            <v>-890105.54</v>
          </cell>
          <cell r="I718">
            <v>-80208.929999999993</v>
          </cell>
          <cell r="J718">
            <v>-970314.47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-890105.54</v>
          </cell>
          <cell r="AS718">
            <v>-80208.929999999993</v>
          </cell>
          <cell r="AT718">
            <v>-970314.47</v>
          </cell>
          <cell r="AV718">
            <v>-890105.54</v>
          </cell>
          <cell r="AW718">
            <v>-80208.929999999993</v>
          </cell>
          <cell r="AX718">
            <v>-970314.47</v>
          </cell>
          <cell r="AY718" t="str">
            <v/>
          </cell>
          <cell r="AZ718" t="str">
            <v/>
          </cell>
          <cell r="BA718" t="str">
            <v/>
          </cell>
        </row>
        <row r="719">
          <cell r="C719" t="str">
            <v>456002</v>
          </cell>
          <cell r="D719" t="str">
            <v>El Rev Miscellaneous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V719">
            <v>0</v>
          </cell>
          <cell r="AW719">
            <v>0</v>
          </cell>
          <cell r="AX719">
            <v>0</v>
          </cell>
          <cell r="AY719" t="str">
            <v/>
          </cell>
          <cell r="AZ719" t="str">
            <v/>
          </cell>
          <cell r="BA719" t="str">
            <v/>
          </cell>
        </row>
        <row r="720">
          <cell r="C720" t="str">
            <v>456003</v>
          </cell>
          <cell r="D720" t="str">
            <v>Attach O Deferred Revenue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V720">
            <v>0</v>
          </cell>
          <cell r="AW720">
            <v>0</v>
          </cell>
          <cell r="AX720">
            <v>0</v>
          </cell>
          <cell r="AY720" t="str">
            <v/>
          </cell>
          <cell r="AZ720" t="str">
            <v/>
          </cell>
          <cell r="BA720" t="str">
            <v/>
          </cell>
        </row>
        <row r="721">
          <cell r="C721" t="str">
            <v>456091</v>
          </cell>
          <cell r="D721" t="str">
            <v>Rev. TU Prin. - PY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V721">
            <v>0</v>
          </cell>
          <cell r="AW721">
            <v>0</v>
          </cell>
          <cell r="AX721">
            <v>0</v>
          </cell>
          <cell r="AY721" t="str">
            <v/>
          </cell>
          <cell r="AZ721" t="str">
            <v/>
          </cell>
          <cell r="BA721" t="str">
            <v/>
          </cell>
        </row>
        <row r="722">
          <cell r="C722" t="str">
            <v>456101</v>
          </cell>
          <cell r="D722" t="str">
            <v>El Trans Revenue from Others</v>
          </cell>
          <cell r="E722">
            <v>-240071871.00999999</v>
          </cell>
          <cell r="F722">
            <v>-19266079.949999999</v>
          </cell>
          <cell r="G722">
            <v>-259337950.96000001</v>
          </cell>
          <cell r="H722">
            <v>-237154177.28</v>
          </cell>
          <cell r="I722">
            <v>-18698132.68</v>
          </cell>
          <cell r="J722">
            <v>-255852309.96000001</v>
          </cell>
          <cell r="K722">
            <v>-251245674.91</v>
          </cell>
          <cell r="L722">
            <v>-21480802.699999999</v>
          </cell>
          <cell r="M722">
            <v>-272726477.61000001</v>
          </cell>
          <cell r="N722">
            <v>-31371724.899999999</v>
          </cell>
          <cell r="O722">
            <v>-2962645.25</v>
          </cell>
          <cell r="P722">
            <v>-34334370.149999999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-759843448.10000002</v>
          </cell>
          <cell r="AS722">
            <v>-62407660.579999998</v>
          </cell>
          <cell r="AT722">
            <v>-822251108.68000007</v>
          </cell>
          <cell r="AV722">
            <v>-759843448.10000002</v>
          </cell>
          <cell r="AW722">
            <v>-62407660.579999998</v>
          </cell>
          <cell r="AX722">
            <v>-822251108.67999995</v>
          </cell>
          <cell r="AY722" t="str">
            <v/>
          </cell>
          <cell r="AZ722" t="str">
            <v/>
          </cell>
          <cell r="BA722" t="str">
            <v/>
          </cell>
        </row>
        <row r="723">
          <cell r="C723" t="str">
            <v>456102</v>
          </cell>
          <cell r="D723" t="str">
            <v>Rev-TU Principle-CY</v>
          </cell>
          <cell r="E723">
            <v>14471062.1</v>
          </cell>
          <cell r="F723">
            <v>-1447917.09</v>
          </cell>
          <cell r="G723">
            <v>13023145.01</v>
          </cell>
          <cell r="H723">
            <v>8572346.0800000001</v>
          </cell>
          <cell r="I723">
            <v>-4414722.05</v>
          </cell>
          <cell r="J723">
            <v>4157624.03</v>
          </cell>
          <cell r="K723">
            <v>4055030.12</v>
          </cell>
          <cell r="L723">
            <v>-2245657.8199999998</v>
          </cell>
          <cell r="M723">
            <v>1809372.3</v>
          </cell>
          <cell r="N723">
            <v>6675191</v>
          </cell>
          <cell r="O723">
            <v>-227351.42</v>
          </cell>
          <cell r="P723">
            <v>6447839.5800000001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33773629.299999997</v>
          </cell>
          <cell r="AS723">
            <v>-8335648.3799999999</v>
          </cell>
          <cell r="AT723">
            <v>25437980.920000002</v>
          </cell>
          <cell r="AV723">
            <v>33773629.299999997</v>
          </cell>
          <cell r="AW723">
            <v>-8335648.3799999999</v>
          </cell>
          <cell r="AX723">
            <v>25437980.920000002</v>
          </cell>
          <cell r="AY723" t="str">
            <v/>
          </cell>
          <cell r="AZ723" t="str">
            <v/>
          </cell>
          <cell r="BA723" t="str">
            <v/>
          </cell>
        </row>
        <row r="724">
          <cell r="C724" t="str">
            <v>456103</v>
          </cell>
          <cell r="D724" t="str">
            <v>Rev-TU Principle-PY</v>
          </cell>
          <cell r="E724">
            <v>7300374.3200000003</v>
          </cell>
          <cell r="F724">
            <v>27</v>
          </cell>
          <cell r="G724">
            <v>7300401.3200000003</v>
          </cell>
          <cell r="H724">
            <v>874820.92</v>
          </cell>
          <cell r="I724">
            <v>186</v>
          </cell>
          <cell r="J724">
            <v>875006.92</v>
          </cell>
          <cell r="K724">
            <v>2269597.13</v>
          </cell>
          <cell r="L724">
            <v>0</v>
          </cell>
          <cell r="M724">
            <v>2269597.13</v>
          </cell>
          <cell r="N724">
            <v>-45771.25</v>
          </cell>
          <cell r="O724">
            <v>0</v>
          </cell>
          <cell r="P724">
            <v>-45771.25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10399021.120000001</v>
          </cell>
          <cell r="AS724">
            <v>213</v>
          </cell>
          <cell r="AT724">
            <v>10399234.120000001</v>
          </cell>
          <cell r="AV724">
            <v>10399021.119999999</v>
          </cell>
          <cell r="AW724">
            <v>213</v>
          </cell>
          <cell r="AX724">
            <v>10399234.119999999</v>
          </cell>
          <cell r="AY724" t="str">
            <v/>
          </cell>
          <cell r="AZ724" t="str">
            <v/>
          </cell>
          <cell r="BA724" t="str">
            <v/>
          </cell>
        </row>
        <row r="725">
          <cell r="C725" t="str">
            <v>456104</v>
          </cell>
          <cell r="D725" t="str">
            <v>Amort Prin. &amp; Int</v>
          </cell>
          <cell r="E725">
            <v>-28086572.25</v>
          </cell>
          <cell r="F725">
            <v>-2553324.7000000002</v>
          </cell>
          <cell r="G725">
            <v>-30639896.949999999</v>
          </cell>
          <cell r="H725">
            <v>-8700054.4399999995</v>
          </cell>
          <cell r="I725">
            <v>-790914.04</v>
          </cell>
          <cell r="J725">
            <v>-9490968.4800000004</v>
          </cell>
          <cell r="K725">
            <v>-547475.85</v>
          </cell>
          <cell r="L725">
            <v>-49771.3</v>
          </cell>
          <cell r="M725">
            <v>-597247.15</v>
          </cell>
          <cell r="N725">
            <v>87358.95</v>
          </cell>
          <cell r="O725">
            <v>7941.8</v>
          </cell>
          <cell r="P725">
            <v>95300.75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-37246743.590000004</v>
          </cell>
          <cell r="AS725">
            <v>-3386068.24</v>
          </cell>
          <cell r="AT725">
            <v>-40632811.829999998</v>
          </cell>
          <cell r="AV725">
            <v>-37246743.590000004</v>
          </cell>
          <cell r="AW725">
            <v>-3386068.24</v>
          </cell>
          <cell r="AX725">
            <v>-40632811.829999998</v>
          </cell>
          <cell r="AY725" t="str">
            <v/>
          </cell>
          <cell r="AZ725" t="str">
            <v/>
          </cell>
          <cell r="BA725" t="str">
            <v/>
          </cell>
        </row>
        <row r="726">
          <cell r="C726" t="str">
            <v>456105</v>
          </cell>
          <cell r="D726" t="str">
            <v>Trueup Amortization 2007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V726">
            <v>0</v>
          </cell>
          <cell r="AW726">
            <v>0</v>
          </cell>
          <cell r="AX726">
            <v>0</v>
          </cell>
          <cell r="AY726" t="str">
            <v/>
          </cell>
          <cell r="AZ726" t="str">
            <v/>
          </cell>
          <cell r="BA726" t="str">
            <v/>
          </cell>
        </row>
        <row r="727">
          <cell r="C727" t="str">
            <v>456191 *</v>
          </cell>
          <cell r="D727" t="str">
            <v>Rev. TU Prin. - post close</v>
          </cell>
          <cell r="E727">
            <v>81328.679999999993</v>
          </cell>
          <cell r="F727">
            <v>0</v>
          </cell>
          <cell r="G727">
            <v>81328.679999999993</v>
          </cell>
          <cell r="H727">
            <v>377686.08</v>
          </cell>
          <cell r="I727">
            <v>0</v>
          </cell>
          <cell r="J727">
            <v>377686.08</v>
          </cell>
          <cell r="K727">
            <v>67862.87</v>
          </cell>
          <cell r="L727">
            <v>0</v>
          </cell>
          <cell r="M727">
            <v>67862.87</v>
          </cell>
          <cell r="N727">
            <v>45771.25</v>
          </cell>
          <cell r="O727">
            <v>0</v>
          </cell>
          <cell r="P727">
            <v>45771.25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572648.88</v>
          </cell>
          <cell r="AS727">
            <v>0</v>
          </cell>
          <cell r="AT727">
            <v>572648.88</v>
          </cell>
          <cell r="AV727">
            <v>572648.88</v>
          </cell>
          <cell r="AW727">
            <v>0</v>
          </cell>
          <cell r="AX727">
            <v>572648.88</v>
          </cell>
          <cell r="AY727" t="str">
            <v/>
          </cell>
          <cell r="AZ727" t="str">
            <v/>
          </cell>
          <cell r="BA727" t="str">
            <v/>
          </cell>
        </row>
        <row r="728">
          <cell r="C728" t="str">
            <v>557001</v>
          </cell>
          <cell r="D728" t="str">
            <v>Other Exp Ancillary Charges</v>
          </cell>
          <cell r="E728">
            <v>0</v>
          </cell>
          <cell r="F728">
            <v>0</v>
          </cell>
          <cell r="G728">
            <v>0</v>
          </cell>
          <cell r="H728">
            <v>1040655.28</v>
          </cell>
          <cell r="I728">
            <v>92446.97</v>
          </cell>
          <cell r="J728">
            <v>1133102.25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1040655.28</v>
          </cell>
          <cell r="AS728">
            <v>92446.97</v>
          </cell>
          <cell r="AT728">
            <v>1133102.25</v>
          </cell>
          <cell r="AV728">
            <v>1040655.28</v>
          </cell>
          <cell r="AW728">
            <v>92446.97</v>
          </cell>
          <cell r="AX728">
            <v>1133102.25</v>
          </cell>
          <cell r="AY728" t="str">
            <v/>
          </cell>
          <cell r="AZ728" t="str">
            <v/>
          </cell>
          <cell r="BA728" t="str">
            <v/>
          </cell>
        </row>
        <row r="729">
          <cell r="C729" t="str">
            <v>560001</v>
          </cell>
          <cell r="D729" t="str">
            <v>Trans Oper-Supv&amp;Engineering</v>
          </cell>
          <cell r="E729">
            <v>-1388.08</v>
          </cell>
          <cell r="F729">
            <v>-270.69</v>
          </cell>
          <cell r="G729">
            <v>-1658.77</v>
          </cell>
          <cell r="H729">
            <v>5431.93</v>
          </cell>
          <cell r="I729">
            <v>297.62</v>
          </cell>
          <cell r="J729">
            <v>5729.55</v>
          </cell>
          <cell r="K729">
            <v>-55044.29</v>
          </cell>
          <cell r="L729">
            <v>-5502.77</v>
          </cell>
          <cell r="M729">
            <v>-60547.06</v>
          </cell>
          <cell r="N729">
            <v>-205.69</v>
          </cell>
          <cell r="O729">
            <v>-128.86000000000001</v>
          </cell>
          <cell r="P729">
            <v>-334.55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-0.01</v>
          </cell>
          <cell r="AG729">
            <v>0.01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-51206.14</v>
          </cell>
          <cell r="AS729">
            <v>-5604.69</v>
          </cell>
          <cell r="AT729">
            <v>-56810.83</v>
          </cell>
          <cell r="AV729">
            <v>-51206.14</v>
          </cell>
          <cell r="AW729">
            <v>-5604.69</v>
          </cell>
          <cell r="AX729">
            <v>-56810.83</v>
          </cell>
          <cell r="AY729" t="str">
            <v/>
          </cell>
          <cell r="AZ729" t="str">
            <v/>
          </cell>
          <cell r="BA729" t="str">
            <v/>
          </cell>
        </row>
        <row r="730">
          <cell r="C730" t="str">
            <v>560002</v>
          </cell>
          <cell r="D730" t="str">
            <v>Incentive Plan-Trans Ops Supv</v>
          </cell>
          <cell r="E730">
            <v>55011.43</v>
          </cell>
          <cell r="F730">
            <v>10765.8</v>
          </cell>
          <cell r="G730">
            <v>65777.23</v>
          </cell>
          <cell r="H730">
            <v>62460.11</v>
          </cell>
          <cell r="I730">
            <v>11639.86</v>
          </cell>
          <cell r="J730">
            <v>74099.97</v>
          </cell>
          <cell r="K730">
            <v>105672.19</v>
          </cell>
          <cell r="L730">
            <v>19808.36</v>
          </cell>
          <cell r="M730">
            <v>125480.55</v>
          </cell>
          <cell r="N730">
            <v>6296.67</v>
          </cell>
          <cell r="O730">
            <v>1459.68</v>
          </cell>
          <cell r="P730">
            <v>7756.35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871.63</v>
          </cell>
          <cell r="AG730">
            <v>0</v>
          </cell>
          <cell r="AH730">
            <v>871.63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230312.03</v>
          </cell>
          <cell r="AS730">
            <v>43673.7</v>
          </cell>
          <cell r="AT730">
            <v>273985.73</v>
          </cell>
          <cell r="AV730">
            <v>230312.03</v>
          </cell>
          <cell r="AW730">
            <v>43673.7</v>
          </cell>
          <cell r="AX730">
            <v>273985.73</v>
          </cell>
          <cell r="AY730" t="str">
            <v/>
          </cell>
          <cell r="AZ730" t="str">
            <v/>
          </cell>
          <cell r="BA730" t="str">
            <v/>
          </cell>
        </row>
        <row r="731">
          <cell r="C731" t="str">
            <v>560003</v>
          </cell>
          <cell r="D731" t="str">
            <v>Incentive Plan xfer to Capital</v>
          </cell>
          <cell r="E731">
            <v>-4004.52</v>
          </cell>
          <cell r="F731">
            <v>-601.48</v>
          </cell>
          <cell r="G731">
            <v>-4606</v>
          </cell>
          <cell r="H731">
            <v>-5608.22</v>
          </cell>
          <cell r="I731">
            <v>-1060.76</v>
          </cell>
          <cell r="J731">
            <v>-6668.98</v>
          </cell>
          <cell r="K731">
            <v>-10338.620000000001</v>
          </cell>
          <cell r="L731">
            <v>-1845.79</v>
          </cell>
          <cell r="M731">
            <v>-12184.41</v>
          </cell>
          <cell r="N731">
            <v>-3169.21</v>
          </cell>
          <cell r="O731">
            <v>-723.97</v>
          </cell>
          <cell r="P731">
            <v>-3893.18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-23120.57</v>
          </cell>
          <cell r="AS731">
            <v>-4232</v>
          </cell>
          <cell r="AT731">
            <v>-27352.57</v>
          </cell>
          <cell r="AV731">
            <v>-23120.57</v>
          </cell>
          <cell r="AW731">
            <v>-4232</v>
          </cell>
          <cell r="AX731">
            <v>-27352.57</v>
          </cell>
          <cell r="AY731" t="str">
            <v/>
          </cell>
          <cell r="AZ731" t="str">
            <v/>
          </cell>
          <cell r="BA731" t="str">
            <v/>
          </cell>
        </row>
        <row r="732">
          <cell r="C732" t="str">
            <v>560004</v>
          </cell>
          <cell r="D732" t="str">
            <v>Stock Awards-Trans Ops Supv</v>
          </cell>
          <cell r="E732">
            <v>56548.19</v>
          </cell>
          <cell r="F732">
            <v>5877.57</v>
          </cell>
          <cell r="G732">
            <v>62425.760000000002</v>
          </cell>
          <cell r="H732">
            <v>58372.17</v>
          </cell>
          <cell r="I732">
            <v>7517.92</v>
          </cell>
          <cell r="J732">
            <v>65890.09</v>
          </cell>
          <cell r="K732">
            <v>104269.42</v>
          </cell>
          <cell r="L732">
            <v>10814.33</v>
          </cell>
          <cell r="M732">
            <v>115083.75</v>
          </cell>
          <cell r="N732">
            <v>6197.03</v>
          </cell>
          <cell r="O732">
            <v>796.91</v>
          </cell>
          <cell r="P732">
            <v>6993.94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1086.1400000000001</v>
          </cell>
          <cell r="AG732">
            <v>-0.01</v>
          </cell>
          <cell r="AH732">
            <v>1086.1300000000001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226472.95</v>
          </cell>
          <cell r="AS732">
            <v>25006.720000000001</v>
          </cell>
          <cell r="AT732">
            <v>251479.67</v>
          </cell>
          <cell r="AV732">
            <v>226472.95</v>
          </cell>
          <cell r="AW732">
            <v>25006.720000000001</v>
          </cell>
          <cell r="AX732">
            <v>251479.67</v>
          </cell>
          <cell r="AY732" t="str">
            <v/>
          </cell>
          <cell r="AZ732" t="str">
            <v/>
          </cell>
          <cell r="BA732" t="str">
            <v/>
          </cell>
        </row>
        <row r="733">
          <cell r="C733" t="str">
            <v>560005</v>
          </cell>
          <cell r="D733" t="str">
            <v>Stock Awards xfer to Capital</v>
          </cell>
          <cell r="E733">
            <v>-3983.3</v>
          </cell>
          <cell r="F733">
            <v>-328.38</v>
          </cell>
          <cell r="G733">
            <v>-4311.68</v>
          </cell>
          <cell r="H733">
            <v>-5554.82</v>
          </cell>
          <cell r="I733">
            <v>-579.12</v>
          </cell>
          <cell r="J733">
            <v>-6133.94</v>
          </cell>
          <cell r="K733">
            <v>-10263.09</v>
          </cell>
          <cell r="L733">
            <v>-1007.71</v>
          </cell>
          <cell r="M733">
            <v>-11270.8</v>
          </cell>
          <cell r="N733">
            <v>-3120.87</v>
          </cell>
          <cell r="O733">
            <v>-395.25</v>
          </cell>
          <cell r="P733">
            <v>-3516.12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-22922.080000000002</v>
          </cell>
          <cell r="AS733">
            <v>-2310.46</v>
          </cell>
          <cell r="AT733">
            <v>-25232.54</v>
          </cell>
          <cell r="AV733">
            <v>-22922.080000000002</v>
          </cell>
          <cell r="AW733">
            <v>-2310.46</v>
          </cell>
          <cell r="AX733">
            <v>-25232.54</v>
          </cell>
          <cell r="AY733" t="str">
            <v/>
          </cell>
          <cell r="AZ733" t="str">
            <v/>
          </cell>
          <cell r="BA733" t="str">
            <v/>
          </cell>
        </row>
        <row r="734">
          <cell r="C734" t="str">
            <v>560006</v>
          </cell>
          <cell r="D734" t="str">
            <v>Trans Ops LBR xfer to Capital</v>
          </cell>
          <cell r="E734">
            <v>-20277.07</v>
          </cell>
          <cell r="F734">
            <v>-1322.39</v>
          </cell>
          <cell r="G734">
            <v>-21599.46</v>
          </cell>
          <cell r="H734">
            <v>-29954.13</v>
          </cell>
          <cell r="I734">
            <v>-2332.15</v>
          </cell>
          <cell r="J734">
            <v>-32286.28</v>
          </cell>
          <cell r="K734">
            <v>-53445.52</v>
          </cell>
          <cell r="L734">
            <v>-4058.09</v>
          </cell>
          <cell r="M734">
            <v>-57503.61</v>
          </cell>
          <cell r="N734">
            <v>-18235.099999999999</v>
          </cell>
          <cell r="O734">
            <v>-1591.7</v>
          </cell>
          <cell r="P734">
            <v>-19826.8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-121911.82</v>
          </cell>
          <cell r="AS734">
            <v>-9304.33</v>
          </cell>
          <cell r="AT734">
            <v>-131216.15</v>
          </cell>
          <cell r="AV734">
            <v>-121911.82</v>
          </cell>
          <cell r="AW734">
            <v>-9304.33</v>
          </cell>
          <cell r="AX734">
            <v>-131216.15</v>
          </cell>
          <cell r="AY734" t="str">
            <v/>
          </cell>
          <cell r="AZ734" t="str">
            <v/>
          </cell>
          <cell r="BA734" t="str">
            <v/>
          </cell>
        </row>
        <row r="735">
          <cell r="C735" t="str">
            <v>560008</v>
          </cell>
          <cell r="D735" t="str">
            <v>Trans Ops Spv Bonus to Allocat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V735">
            <v>0</v>
          </cell>
          <cell r="AW735">
            <v>0</v>
          </cell>
          <cell r="AX735">
            <v>0</v>
          </cell>
          <cell r="AY735" t="str">
            <v/>
          </cell>
          <cell r="AZ735" t="str">
            <v/>
          </cell>
          <cell r="BA735" t="str">
            <v/>
          </cell>
        </row>
        <row r="736">
          <cell r="C736" t="str">
            <v>560009</v>
          </cell>
          <cell r="D736" t="str">
            <v>Trans Ops Stock Awd to Allocat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V736">
            <v>0</v>
          </cell>
          <cell r="AW736">
            <v>0</v>
          </cell>
          <cell r="AX736">
            <v>0</v>
          </cell>
          <cell r="AY736" t="str">
            <v/>
          </cell>
          <cell r="AZ736" t="str">
            <v/>
          </cell>
          <cell r="BA736" t="str">
            <v/>
          </cell>
        </row>
        <row r="737">
          <cell r="C737" t="str">
            <v>560011</v>
          </cell>
          <cell r="D737" t="str">
            <v>Trans Ops -Supv &amp; Eng Labor</v>
          </cell>
          <cell r="E737">
            <v>325685.67</v>
          </cell>
          <cell r="F737">
            <v>25417.35</v>
          </cell>
          <cell r="G737">
            <v>351103.02</v>
          </cell>
          <cell r="H737">
            <v>328216.21000000002</v>
          </cell>
          <cell r="I737">
            <v>34784.99</v>
          </cell>
          <cell r="J737">
            <v>363001.2</v>
          </cell>
          <cell r="K737">
            <v>586888.92000000004</v>
          </cell>
          <cell r="L737">
            <v>43570.04</v>
          </cell>
          <cell r="M737">
            <v>630458.96</v>
          </cell>
          <cell r="N737">
            <v>19978.87</v>
          </cell>
          <cell r="O737">
            <v>1790.25</v>
          </cell>
          <cell r="P737">
            <v>21769.119999999999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4525.24</v>
          </cell>
          <cell r="AG737">
            <v>0</v>
          </cell>
          <cell r="AH737">
            <v>4525.24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1265294.9099999999</v>
          </cell>
          <cell r="AS737">
            <v>105562.63</v>
          </cell>
          <cell r="AT737">
            <v>1370857.54</v>
          </cell>
          <cell r="AV737">
            <v>1265294.9099999999</v>
          </cell>
          <cell r="AW737">
            <v>105562.63</v>
          </cell>
          <cell r="AX737">
            <v>1370857.54</v>
          </cell>
          <cell r="AY737" t="str">
            <v/>
          </cell>
          <cell r="AZ737" t="str">
            <v/>
          </cell>
          <cell r="BA737" t="str">
            <v/>
          </cell>
        </row>
        <row r="738">
          <cell r="C738" t="str">
            <v>560701</v>
          </cell>
          <cell r="D738" t="str">
            <v>Field O&amp;M -Oper Superv &amp; Engin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V738">
            <v>0</v>
          </cell>
          <cell r="AW738">
            <v>0</v>
          </cell>
          <cell r="AX738">
            <v>0</v>
          </cell>
          <cell r="AY738" t="str">
            <v/>
          </cell>
          <cell r="AZ738" t="str">
            <v/>
          </cell>
          <cell r="BA738" t="str">
            <v/>
          </cell>
        </row>
        <row r="739">
          <cell r="C739" t="str">
            <v>561001</v>
          </cell>
          <cell r="D739" t="str">
            <v>Trans Oper-Load Dispatching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V739">
            <v>0</v>
          </cell>
          <cell r="AW739">
            <v>0</v>
          </cell>
          <cell r="AX739">
            <v>0</v>
          </cell>
          <cell r="AY739" t="str">
            <v/>
          </cell>
          <cell r="AZ739" t="str">
            <v/>
          </cell>
          <cell r="BA739" t="str">
            <v/>
          </cell>
        </row>
        <row r="740">
          <cell r="C740" t="str">
            <v>561002</v>
          </cell>
          <cell r="D740" t="str">
            <v>Incentive Plan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V740">
            <v>0</v>
          </cell>
          <cell r="AW740">
            <v>0</v>
          </cell>
          <cell r="AX740">
            <v>0</v>
          </cell>
          <cell r="AY740" t="str">
            <v/>
          </cell>
          <cell r="AZ740" t="str">
            <v/>
          </cell>
          <cell r="BA740" t="str">
            <v/>
          </cell>
        </row>
        <row r="741">
          <cell r="C741" t="str">
            <v>561003</v>
          </cell>
          <cell r="D741" t="str">
            <v>Incentive Plan xfer to Capital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V741">
            <v>0</v>
          </cell>
          <cell r="AW741">
            <v>0</v>
          </cell>
          <cell r="AX741">
            <v>0</v>
          </cell>
          <cell r="AY741" t="str">
            <v/>
          </cell>
          <cell r="AZ741" t="str">
            <v/>
          </cell>
          <cell r="BA741" t="str">
            <v/>
          </cell>
        </row>
        <row r="742">
          <cell r="C742" t="str">
            <v>561004</v>
          </cell>
          <cell r="D742" t="str">
            <v>Stock Awards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V742">
            <v>0</v>
          </cell>
          <cell r="AW742">
            <v>0</v>
          </cell>
          <cell r="AX742">
            <v>0</v>
          </cell>
          <cell r="AY742" t="str">
            <v/>
          </cell>
          <cell r="AZ742" t="str">
            <v/>
          </cell>
          <cell r="BA742" t="str">
            <v/>
          </cell>
        </row>
        <row r="743">
          <cell r="C743" t="str">
            <v>561005</v>
          </cell>
          <cell r="D743" t="str">
            <v>Stock Awards xfer to Capital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V743">
            <v>0</v>
          </cell>
          <cell r="AW743">
            <v>0</v>
          </cell>
          <cell r="AX743">
            <v>0</v>
          </cell>
          <cell r="AY743" t="str">
            <v/>
          </cell>
          <cell r="AZ743" t="str">
            <v/>
          </cell>
          <cell r="BA743" t="str">
            <v/>
          </cell>
        </row>
        <row r="744">
          <cell r="C744" t="str">
            <v>561006</v>
          </cell>
          <cell r="D744" t="str">
            <v>Dispatch LBR xfer to Capital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V744">
            <v>0</v>
          </cell>
          <cell r="AW744">
            <v>0</v>
          </cell>
          <cell r="AX744">
            <v>0</v>
          </cell>
          <cell r="AY744" t="str">
            <v/>
          </cell>
          <cell r="AZ744" t="str">
            <v/>
          </cell>
          <cell r="BA744" t="str">
            <v/>
          </cell>
        </row>
        <row r="745">
          <cell r="C745" t="str">
            <v>561007</v>
          </cell>
          <cell r="D745" t="str">
            <v>Balance Authority (Sch 24)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V745">
            <v>0</v>
          </cell>
          <cell r="AW745">
            <v>0</v>
          </cell>
          <cell r="AX745">
            <v>0</v>
          </cell>
          <cell r="AY745" t="str">
            <v/>
          </cell>
          <cell r="AZ745" t="str">
            <v/>
          </cell>
          <cell r="BA745" t="str">
            <v/>
          </cell>
        </row>
        <row r="746">
          <cell r="C746" t="str">
            <v>561090</v>
          </cell>
          <cell r="D746" t="str">
            <v>Field Scada/Telecom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V746">
            <v>0</v>
          </cell>
          <cell r="AW746">
            <v>0</v>
          </cell>
          <cell r="AX746">
            <v>0</v>
          </cell>
          <cell r="AY746" t="str">
            <v/>
          </cell>
          <cell r="AZ746" t="str">
            <v/>
          </cell>
          <cell r="BA746" t="str">
            <v/>
          </cell>
        </row>
        <row r="747">
          <cell r="C747" t="str">
            <v>561091</v>
          </cell>
          <cell r="D747" t="str">
            <v>Field Utilities-Elec-Gas-Water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V747">
            <v>0</v>
          </cell>
          <cell r="AW747">
            <v>0</v>
          </cell>
          <cell r="AX747">
            <v>0</v>
          </cell>
          <cell r="AY747" t="str">
            <v/>
          </cell>
          <cell r="AZ747" t="str">
            <v/>
          </cell>
          <cell r="BA747" t="str">
            <v/>
          </cell>
        </row>
        <row r="748">
          <cell r="C748" t="str">
            <v>561101</v>
          </cell>
          <cell r="D748" t="str">
            <v>OPN-Load Dispatch-Reliability</v>
          </cell>
          <cell r="E748">
            <v>3839.57</v>
          </cell>
          <cell r="F748">
            <v>-283.64999999999998</v>
          </cell>
          <cell r="G748">
            <v>3555.92</v>
          </cell>
          <cell r="H748">
            <v>23118.28</v>
          </cell>
          <cell r="I748">
            <v>12891.93</v>
          </cell>
          <cell r="J748">
            <v>36010.21</v>
          </cell>
          <cell r="K748">
            <v>120151.24</v>
          </cell>
          <cell r="L748">
            <v>713.44</v>
          </cell>
          <cell r="M748">
            <v>120864.68</v>
          </cell>
          <cell r="N748">
            <v>-113.42</v>
          </cell>
          <cell r="O748">
            <v>-97.71</v>
          </cell>
          <cell r="P748">
            <v>-211.13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3808.39</v>
          </cell>
          <cell r="AG748">
            <v>-0.01</v>
          </cell>
          <cell r="AH748">
            <v>3808.38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150804.06</v>
          </cell>
          <cell r="AS748">
            <v>13224</v>
          </cell>
          <cell r="AT748">
            <v>164028.06</v>
          </cell>
          <cell r="AV748">
            <v>150804.06</v>
          </cell>
          <cell r="AW748">
            <v>13224</v>
          </cell>
          <cell r="AX748">
            <v>164028.06</v>
          </cell>
          <cell r="AY748" t="str">
            <v/>
          </cell>
          <cell r="AZ748" t="str">
            <v/>
          </cell>
          <cell r="BA748" t="str">
            <v/>
          </cell>
        </row>
        <row r="749">
          <cell r="C749" t="str">
            <v>561102</v>
          </cell>
          <cell r="D749" t="str">
            <v>OPN-LD REL LBR xfer to Capital</v>
          </cell>
          <cell r="E749">
            <v>-143037.24</v>
          </cell>
          <cell r="F749">
            <v>-14620.22</v>
          </cell>
          <cell r="G749">
            <v>-157657.46</v>
          </cell>
          <cell r="H749">
            <v>-228905.24</v>
          </cell>
          <cell r="I749">
            <v>-23385.74</v>
          </cell>
          <cell r="J749">
            <v>-252290.98</v>
          </cell>
          <cell r="K749">
            <v>-356611.31</v>
          </cell>
          <cell r="L749">
            <v>-35519.32</v>
          </cell>
          <cell r="M749">
            <v>-392130.63</v>
          </cell>
          <cell r="N749">
            <v>-20633.72</v>
          </cell>
          <cell r="O749">
            <v>-2424.62</v>
          </cell>
          <cell r="P749">
            <v>-23058.34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-749187.51</v>
          </cell>
          <cell r="AS749">
            <v>-75949.899999999994</v>
          </cell>
          <cell r="AT749">
            <v>-825137.41</v>
          </cell>
          <cell r="AV749">
            <v>-749187.51</v>
          </cell>
          <cell r="AW749">
            <v>-75949.899999999994</v>
          </cell>
          <cell r="AX749">
            <v>-825137.41</v>
          </cell>
          <cell r="AY749" t="str">
            <v/>
          </cell>
          <cell r="AZ749" t="str">
            <v/>
          </cell>
          <cell r="BA749" t="str">
            <v/>
          </cell>
        </row>
        <row r="750">
          <cell r="C750" t="str">
            <v>561103</v>
          </cell>
          <cell r="D750" t="str">
            <v>OPN-LD REL Incentive Plan</v>
          </cell>
          <cell r="E750">
            <v>81411.08</v>
          </cell>
          <cell r="F750">
            <v>18038.169999999998</v>
          </cell>
          <cell r="G750">
            <v>99449.25</v>
          </cell>
          <cell r="H750">
            <v>111569.33</v>
          </cell>
          <cell r="I750">
            <v>23667.75</v>
          </cell>
          <cell r="J750">
            <v>135237.07999999999</v>
          </cell>
          <cell r="K750">
            <v>176979.1</v>
          </cell>
          <cell r="L750">
            <v>38994.46</v>
          </cell>
          <cell r="M750">
            <v>215973.56</v>
          </cell>
          <cell r="N750">
            <v>6017.26</v>
          </cell>
          <cell r="O750">
            <v>1601.86</v>
          </cell>
          <cell r="P750">
            <v>7619.12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879.31</v>
          </cell>
          <cell r="AG750">
            <v>-0.01</v>
          </cell>
          <cell r="AH750">
            <v>879.3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376856.08</v>
          </cell>
          <cell r="AS750">
            <v>82302.23</v>
          </cell>
          <cell r="AT750">
            <v>459158.31</v>
          </cell>
          <cell r="AV750">
            <v>376856.08</v>
          </cell>
          <cell r="AW750">
            <v>82302.23</v>
          </cell>
          <cell r="AX750">
            <v>459158.31</v>
          </cell>
          <cell r="AY750" t="str">
            <v/>
          </cell>
          <cell r="AZ750" t="str">
            <v/>
          </cell>
          <cell r="BA750" t="str">
            <v/>
          </cell>
        </row>
        <row r="751">
          <cell r="C751" t="str">
            <v>561104</v>
          </cell>
          <cell r="D751" t="str">
            <v>LD REL Incent Pln xfer to Cap</v>
          </cell>
          <cell r="E751">
            <v>-25403.15</v>
          </cell>
          <cell r="F751">
            <v>-5689.46</v>
          </cell>
          <cell r="G751">
            <v>-31092.61</v>
          </cell>
          <cell r="H751">
            <v>-40203.22</v>
          </cell>
          <cell r="I751">
            <v>-9100.56</v>
          </cell>
          <cell r="J751">
            <v>-49303.78</v>
          </cell>
          <cell r="K751">
            <v>-63312.35</v>
          </cell>
          <cell r="L751">
            <v>-13822.34</v>
          </cell>
          <cell r="M751">
            <v>-77134.69</v>
          </cell>
          <cell r="N751">
            <v>-3563.37</v>
          </cell>
          <cell r="O751">
            <v>-943.54</v>
          </cell>
          <cell r="P751">
            <v>-4506.91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-132482.09</v>
          </cell>
          <cell r="AS751">
            <v>-29555.9</v>
          </cell>
          <cell r="AT751">
            <v>-162037.99</v>
          </cell>
          <cell r="AV751">
            <v>-132482.09</v>
          </cell>
          <cell r="AW751">
            <v>-29555.9</v>
          </cell>
          <cell r="AX751">
            <v>-162037.99</v>
          </cell>
          <cell r="AY751" t="str">
            <v/>
          </cell>
          <cell r="AZ751" t="str">
            <v/>
          </cell>
          <cell r="BA751" t="str">
            <v/>
          </cell>
        </row>
        <row r="752">
          <cell r="C752" t="str">
            <v>561105</v>
          </cell>
          <cell r="D752" t="str">
            <v>OPN-LD REL Stock Awards</v>
          </cell>
          <cell r="E752">
            <v>83494.399999999994</v>
          </cell>
          <cell r="F752">
            <v>8675.2000000000007</v>
          </cell>
          <cell r="G752">
            <v>92169.600000000006</v>
          </cell>
          <cell r="H752">
            <v>111647.61</v>
          </cell>
          <cell r="I752">
            <v>11649.06</v>
          </cell>
          <cell r="J752">
            <v>123296.67</v>
          </cell>
          <cell r="K752">
            <v>180454.39</v>
          </cell>
          <cell r="L752">
            <v>18753.849999999999</v>
          </cell>
          <cell r="M752">
            <v>199208.24</v>
          </cell>
          <cell r="N752">
            <v>5993.63</v>
          </cell>
          <cell r="O752">
            <v>770.39</v>
          </cell>
          <cell r="P752">
            <v>6764.02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1249.8699999999999</v>
          </cell>
          <cell r="AG752">
            <v>0</v>
          </cell>
          <cell r="AH752">
            <v>1249.8699999999999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382839.9</v>
          </cell>
          <cell r="AS752">
            <v>39848.5</v>
          </cell>
          <cell r="AT752">
            <v>422688.4</v>
          </cell>
          <cell r="AV752">
            <v>382839.9</v>
          </cell>
          <cell r="AW752">
            <v>39848.5</v>
          </cell>
          <cell r="AX752">
            <v>422688.4</v>
          </cell>
          <cell r="AY752" t="str">
            <v/>
          </cell>
          <cell r="AZ752" t="str">
            <v/>
          </cell>
          <cell r="BA752" t="str">
            <v/>
          </cell>
        </row>
        <row r="753">
          <cell r="C753" t="str">
            <v>561106</v>
          </cell>
          <cell r="D753" t="str">
            <v>LD REL Stock Award xfer to Cap</v>
          </cell>
          <cell r="E753">
            <v>-25756.639999999999</v>
          </cell>
          <cell r="F753">
            <v>-2736.27</v>
          </cell>
          <cell r="G753">
            <v>-28492.91</v>
          </cell>
          <cell r="H753">
            <v>-40689.15</v>
          </cell>
          <cell r="I753">
            <v>-4376.79</v>
          </cell>
          <cell r="J753">
            <v>-45065.94</v>
          </cell>
          <cell r="K753">
            <v>-64326.44</v>
          </cell>
          <cell r="L753">
            <v>-6647.67</v>
          </cell>
          <cell r="M753">
            <v>-70974.11</v>
          </cell>
          <cell r="N753">
            <v>-3549.77</v>
          </cell>
          <cell r="O753">
            <v>-453.78</v>
          </cell>
          <cell r="P753">
            <v>-4003.55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-134322</v>
          </cell>
          <cell r="AS753">
            <v>-14214.51</v>
          </cell>
          <cell r="AT753">
            <v>-148536.51</v>
          </cell>
          <cell r="AV753">
            <v>-134322</v>
          </cell>
          <cell r="AW753">
            <v>-14214.51</v>
          </cell>
          <cell r="AX753">
            <v>-148536.51</v>
          </cell>
          <cell r="AY753" t="str">
            <v/>
          </cell>
          <cell r="AZ753" t="str">
            <v/>
          </cell>
          <cell r="BA753" t="str">
            <v/>
          </cell>
        </row>
        <row r="754">
          <cell r="C754" t="str">
            <v>561107</v>
          </cell>
          <cell r="D754" t="str">
            <v>Shr Asset Utilization-Assoc Co</v>
          </cell>
          <cell r="E754">
            <v>0</v>
          </cell>
          <cell r="F754">
            <v>0</v>
          </cell>
          <cell r="G754">
            <v>0</v>
          </cell>
          <cell r="H754">
            <v>876150</v>
          </cell>
          <cell r="I754">
            <v>79650</v>
          </cell>
          <cell r="J754">
            <v>955800</v>
          </cell>
          <cell r="K754">
            <v>23755</v>
          </cell>
          <cell r="L754">
            <v>2159.5</v>
          </cell>
          <cell r="M754">
            <v>25914.5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-899905</v>
          </cell>
          <cell r="AP754">
            <v>-81809.5</v>
          </cell>
          <cell r="AQ754">
            <v>-981714.5</v>
          </cell>
          <cell r="AR754">
            <v>0</v>
          </cell>
          <cell r="AS754">
            <v>0</v>
          </cell>
          <cell r="AT754">
            <v>0</v>
          </cell>
          <cell r="AV754">
            <v>0</v>
          </cell>
          <cell r="AW754">
            <v>0</v>
          </cell>
          <cell r="AX754">
            <v>0</v>
          </cell>
          <cell r="AY754" t="str">
            <v/>
          </cell>
          <cell r="AZ754" t="str">
            <v/>
          </cell>
          <cell r="BA754" t="str">
            <v/>
          </cell>
        </row>
        <row r="755">
          <cell r="C755" t="str">
            <v>561108</v>
          </cell>
          <cell r="D755" t="str">
            <v>Shrd Asst Util xfer to Capital</v>
          </cell>
          <cell r="E755">
            <v>0</v>
          </cell>
          <cell r="F755">
            <v>0</v>
          </cell>
          <cell r="G755">
            <v>0</v>
          </cell>
          <cell r="H755">
            <v>-262953</v>
          </cell>
          <cell r="I755">
            <v>-24938</v>
          </cell>
          <cell r="J755">
            <v>-287891</v>
          </cell>
          <cell r="K755">
            <v>-8437</v>
          </cell>
          <cell r="L755">
            <v>-757</v>
          </cell>
          <cell r="M755">
            <v>-9194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-271390</v>
          </cell>
          <cell r="AS755">
            <v>-25695</v>
          </cell>
          <cell r="AT755">
            <v>-297085</v>
          </cell>
          <cell r="AV755">
            <v>-271390</v>
          </cell>
          <cell r="AW755">
            <v>-25695</v>
          </cell>
          <cell r="AX755">
            <v>-297085</v>
          </cell>
          <cell r="AY755" t="str">
            <v/>
          </cell>
          <cell r="AZ755" t="str">
            <v/>
          </cell>
          <cell r="BA755" t="str">
            <v/>
          </cell>
        </row>
        <row r="756">
          <cell r="C756" t="str">
            <v>561109</v>
          </cell>
          <cell r="D756" t="str">
            <v>OPN LD Bonus to be Allocated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V756">
            <v>0</v>
          </cell>
          <cell r="AW756">
            <v>0</v>
          </cell>
          <cell r="AX756">
            <v>0</v>
          </cell>
          <cell r="AY756" t="str">
            <v/>
          </cell>
          <cell r="AZ756" t="str">
            <v/>
          </cell>
          <cell r="BA756" t="str">
            <v/>
          </cell>
        </row>
        <row r="757">
          <cell r="C757" t="str">
            <v>561110</v>
          </cell>
          <cell r="D757" t="str">
            <v>OPN LD Stock Awd to be Allocat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V757">
            <v>0</v>
          </cell>
          <cell r="AW757">
            <v>0</v>
          </cell>
          <cell r="AX757">
            <v>0</v>
          </cell>
          <cell r="AY757" t="str">
            <v/>
          </cell>
          <cell r="AZ757" t="str">
            <v/>
          </cell>
          <cell r="BA757" t="str">
            <v/>
          </cell>
        </row>
        <row r="758">
          <cell r="C758" t="str">
            <v>561111</v>
          </cell>
          <cell r="D758" t="str">
            <v>OPN- LD Reliability-LABOR</v>
          </cell>
          <cell r="E758">
            <v>489493.8</v>
          </cell>
          <cell r="F758">
            <v>48630.81</v>
          </cell>
          <cell r="G758">
            <v>538124.61</v>
          </cell>
          <cell r="H758">
            <v>601356</v>
          </cell>
          <cell r="I758">
            <v>56150.62</v>
          </cell>
          <cell r="J758">
            <v>657506.62</v>
          </cell>
          <cell r="K758">
            <v>974719.98</v>
          </cell>
          <cell r="L758">
            <v>106607.69</v>
          </cell>
          <cell r="M758">
            <v>1081327.67</v>
          </cell>
          <cell r="N758">
            <v>21950.84</v>
          </cell>
          <cell r="O758">
            <v>2626.82</v>
          </cell>
          <cell r="P758">
            <v>24577.66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5875.05</v>
          </cell>
          <cell r="AG758">
            <v>0</v>
          </cell>
          <cell r="AH758">
            <v>5875.05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2093395.67</v>
          </cell>
          <cell r="AS758">
            <v>214015.94</v>
          </cell>
          <cell r="AT758">
            <v>2307411.61</v>
          </cell>
          <cell r="AV758">
            <v>2093395.67</v>
          </cell>
          <cell r="AW758">
            <v>214015.94</v>
          </cell>
          <cell r="AX758">
            <v>2307411.61</v>
          </cell>
          <cell r="AY758" t="str">
            <v/>
          </cell>
          <cell r="AZ758" t="str">
            <v/>
          </cell>
          <cell r="BA758" t="str">
            <v/>
          </cell>
        </row>
        <row r="759">
          <cell r="C759" t="str">
            <v>561201</v>
          </cell>
          <cell r="D759" t="str">
            <v>OPN-Load Dispatch-Monitor TS</v>
          </cell>
          <cell r="E759">
            <v>5021.57</v>
          </cell>
          <cell r="F759">
            <v>-2133.65</v>
          </cell>
          <cell r="G759">
            <v>2887.92</v>
          </cell>
          <cell r="H759">
            <v>36262.46</v>
          </cell>
          <cell r="I759">
            <v>918.18</v>
          </cell>
          <cell r="J759">
            <v>37180.639999999999</v>
          </cell>
          <cell r="K759">
            <v>11030.23</v>
          </cell>
          <cell r="L759">
            <v>-8123.48</v>
          </cell>
          <cell r="M759">
            <v>2906.75</v>
          </cell>
          <cell r="N759">
            <v>-1372.55</v>
          </cell>
          <cell r="O759">
            <v>-744.17</v>
          </cell>
          <cell r="P759">
            <v>-2116.7199999999998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-0.01</v>
          </cell>
          <cell r="AG759">
            <v>0</v>
          </cell>
          <cell r="AH759">
            <v>-0.01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50941.7</v>
          </cell>
          <cell r="AS759">
            <v>-10083.120000000001</v>
          </cell>
          <cell r="AT759">
            <v>40858.58</v>
          </cell>
          <cell r="AV759">
            <v>50941.7</v>
          </cell>
          <cell r="AW759">
            <v>-10083.120000000001</v>
          </cell>
          <cell r="AX759">
            <v>40858.58</v>
          </cell>
          <cell r="AY759" t="str">
            <v/>
          </cell>
          <cell r="AZ759" t="str">
            <v/>
          </cell>
          <cell r="BA759" t="str">
            <v/>
          </cell>
        </row>
        <row r="760">
          <cell r="C760" t="str">
            <v>561202</v>
          </cell>
          <cell r="D760" t="str">
            <v>LD MON TS LBR xfer to Capital</v>
          </cell>
          <cell r="E760">
            <v>-300934.37</v>
          </cell>
          <cell r="F760">
            <v>-26058.84</v>
          </cell>
          <cell r="G760">
            <v>-326993.21000000002</v>
          </cell>
          <cell r="H760">
            <v>-448894.09</v>
          </cell>
          <cell r="I760">
            <v>-41682.35</v>
          </cell>
          <cell r="J760">
            <v>-490576.44</v>
          </cell>
          <cell r="K760">
            <v>-696903</v>
          </cell>
          <cell r="L760">
            <v>-63309.04</v>
          </cell>
          <cell r="M760">
            <v>-760212.04</v>
          </cell>
          <cell r="N760">
            <v>-40520.800000000003</v>
          </cell>
          <cell r="O760">
            <v>-4321.6000000000004</v>
          </cell>
          <cell r="P760">
            <v>-44842.400000000001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-1487252.26</v>
          </cell>
          <cell r="AS760">
            <v>-135371.82999999999</v>
          </cell>
          <cell r="AT760">
            <v>-1622624.09</v>
          </cell>
          <cell r="AV760">
            <v>-1487252.26</v>
          </cell>
          <cell r="AW760">
            <v>-135371.82999999999</v>
          </cell>
          <cell r="AX760">
            <v>-1622624.09</v>
          </cell>
          <cell r="AY760" t="str">
            <v/>
          </cell>
          <cell r="AZ760" t="str">
            <v/>
          </cell>
          <cell r="BA760" t="str">
            <v/>
          </cell>
        </row>
        <row r="761">
          <cell r="C761" t="str">
            <v>561203</v>
          </cell>
          <cell r="D761" t="str">
            <v>OPN-LD MON TS Incentive Plan</v>
          </cell>
          <cell r="E761">
            <v>185645.78</v>
          </cell>
          <cell r="F761">
            <v>37480.92</v>
          </cell>
          <cell r="G761">
            <v>223126.7</v>
          </cell>
          <cell r="H761">
            <v>238835.99</v>
          </cell>
          <cell r="I761">
            <v>50181.21</v>
          </cell>
          <cell r="J761">
            <v>289017.2</v>
          </cell>
          <cell r="K761">
            <v>309918.06</v>
          </cell>
          <cell r="L761">
            <v>65664.460000000006</v>
          </cell>
          <cell r="M761">
            <v>375582.52</v>
          </cell>
          <cell r="N761">
            <v>11550.24</v>
          </cell>
          <cell r="O761">
            <v>2989.43</v>
          </cell>
          <cell r="P761">
            <v>14539.67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309.86</v>
          </cell>
          <cell r="AG761">
            <v>-0.01</v>
          </cell>
          <cell r="AH761">
            <v>309.85000000000002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746259.93</v>
          </cell>
          <cell r="AS761">
            <v>156316.01</v>
          </cell>
          <cell r="AT761">
            <v>902575.94</v>
          </cell>
          <cell r="AV761">
            <v>746259.93</v>
          </cell>
          <cell r="AW761">
            <v>156316.01</v>
          </cell>
          <cell r="AX761">
            <v>902575.94</v>
          </cell>
          <cell r="AY761" t="str">
            <v/>
          </cell>
          <cell r="AZ761" t="str">
            <v/>
          </cell>
          <cell r="BA761" t="str">
            <v/>
          </cell>
        </row>
        <row r="762">
          <cell r="C762" t="str">
            <v>561204</v>
          </cell>
          <cell r="D762" t="str">
            <v>LD MON TS Inc Plan xfer to Cap</v>
          </cell>
          <cell r="E762">
            <v>-53874.99</v>
          </cell>
          <cell r="F762">
            <v>-10805.95</v>
          </cell>
          <cell r="G762">
            <v>-64680.94</v>
          </cell>
          <cell r="H762">
            <v>-79025.91</v>
          </cell>
          <cell r="I762">
            <v>-17284.62</v>
          </cell>
          <cell r="J762">
            <v>-96310.53</v>
          </cell>
          <cell r="K762">
            <v>-124048.76</v>
          </cell>
          <cell r="L762">
            <v>-26252.66</v>
          </cell>
          <cell r="M762">
            <v>-150301.42000000001</v>
          </cell>
          <cell r="N762">
            <v>-7011.19</v>
          </cell>
          <cell r="O762">
            <v>-1792.06</v>
          </cell>
          <cell r="P762">
            <v>-8803.25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-263960.84999999998</v>
          </cell>
          <cell r="AS762">
            <v>-56135.29</v>
          </cell>
          <cell r="AT762">
            <v>-320096.14</v>
          </cell>
          <cell r="AV762">
            <v>-263960.84999999998</v>
          </cell>
          <cell r="AW762">
            <v>-56135.29</v>
          </cell>
          <cell r="AX762">
            <v>-320096.14</v>
          </cell>
          <cell r="AY762" t="str">
            <v/>
          </cell>
          <cell r="AZ762" t="str">
            <v/>
          </cell>
          <cell r="BA762" t="str">
            <v/>
          </cell>
        </row>
        <row r="763">
          <cell r="C763" t="str">
            <v>561205</v>
          </cell>
          <cell r="D763" t="str">
            <v>OPN-LD MON TS Stock Award</v>
          </cell>
          <cell r="E763">
            <v>182294.89</v>
          </cell>
          <cell r="F763">
            <v>18341.27</v>
          </cell>
          <cell r="G763">
            <v>200636.16</v>
          </cell>
          <cell r="H763">
            <v>231451.64</v>
          </cell>
          <cell r="I763">
            <v>30129.74</v>
          </cell>
          <cell r="J763">
            <v>261581.38</v>
          </cell>
          <cell r="K763">
            <v>308334.67</v>
          </cell>
          <cell r="L763">
            <v>32132.86</v>
          </cell>
          <cell r="M763">
            <v>340467.53</v>
          </cell>
          <cell r="N763">
            <v>11362.74</v>
          </cell>
          <cell r="O763">
            <v>1462.87</v>
          </cell>
          <cell r="P763">
            <v>12825.61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439.23</v>
          </cell>
          <cell r="AG763">
            <v>-0.01</v>
          </cell>
          <cell r="AH763">
            <v>439.22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733883.17</v>
          </cell>
          <cell r="AS763">
            <v>82066.73</v>
          </cell>
          <cell r="AT763">
            <v>815949.9</v>
          </cell>
          <cell r="AV763">
            <v>733883.17</v>
          </cell>
          <cell r="AW763">
            <v>82066.73</v>
          </cell>
          <cell r="AX763">
            <v>815949.9</v>
          </cell>
          <cell r="AY763" t="str">
            <v/>
          </cell>
          <cell r="AZ763" t="str">
            <v/>
          </cell>
          <cell r="BA763" t="str">
            <v/>
          </cell>
        </row>
        <row r="764">
          <cell r="C764" t="str">
            <v>561206</v>
          </cell>
          <cell r="D764" t="str">
            <v>LD MON TS Stk Awd xfer to Cap</v>
          </cell>
          <cell r="E764">
            <v>-53060</v>
          </cell>
          <cell r="F764">
            <v>-5287.88</v>
          </cell>
          <cell r="G764">
            <v>-58347.88</v>
          </cell>
          <cell r="H764">
            <v>-78006.69</v>
          </cell>
          <cell r="I764">
            <v>-8458.2099999999991</v>
          </cell>
          <cell r="J764">
            <v>-86464.9</v>
          </cell>
          <cell r="K764">
            <v>-122911.54</v>
          </cell>
          <cell r="L764">
            <v>-12846.72</v>
          </cell>
          <cell r="M764">
            <v>-135758.26</v>
          </cell>
          <cell r="N764">
            <v>-6820.91</v>
          </cell>
          <cell r="O764">
            <v>-876.94</v>
          </cell>
          <cell r="P764">
            <v>-7697.85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-260799.14</v>
          </cell>
          <cell r="AS764">
            <v>-27469.75</v>
          </cell>
          <cell r="AT764">
            <v>-288268.89</v>
          </cell>
          <cell r="AV764">
            <v>-260799.14</v>
          </cell>
          <cell r="AW764">
            <v>-27469.75</v>
          </cell>
          <cell r="AX764">
            <v>-288268.89</v>
          </cell>
          <cell r="AY764" t="str">
            <v/>
          </cell>
          <cell r="AZ764" t="str">
            <v/>
          </cell>
          <cell r="BA764" t="str">
            <v/>
          </cell>
        </row>
        <row r="765">
          <cell r="C765" t="str">
            <v>561207</v>
          </cell>
          <cell r="D765" t="str">
            <v>Shr Asset Utilization-Assoc Co</v>
          </cell>
          <cell r="E765">
            <v>0</v>
          </cell>
          <cell r="F765">
            <v>0</v>
          </cell>
          <cell r="G765">
            <v>0</v>
          </cell>
          <cell r="H765">
            <v>876150</v>
          </cell>
          <cell r="I765">
            <v>79650</v>
          </cell>
          <cell r="J765">
            <v>955800</v>
          </cell>
          <cell r="K765">
            <v>23755</v>
          </cell>
          <cell r="L765">
            <v>2159.5</v>
          </cell>
          <cell r="M765">
            <v>25914.5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-899905</v>
          </cell>
          <cell r="AP765">
            <v>-81809.5</v>
          </cell>
          <cell r="AQ765">
            <v>-981714.5</v>
          </cell>
          <cell r="AR765">
            <v>0</v>
          </cell>
          <cell r="AS765">
            <v>0</v>
          </cell>
          <cell r="AT765">
            <v>0</v>
          </cell>
          <cell r="AV765">
            <v>0</v>
          </cell>
          <cell r="AW765">
            <v>0</v>
          </cell>
          <cell r="AX765">
            <v>0</v>
          </cell>
          <cell r="AY765" t="str">
            <v/>
          </cell>
          <cell r="AZ765" t="str">
            <v/>
          </cell>
          <cell r="BA765" t="str">
            <v/>
          </cell>
        </row>
        <row r="766">
          <cell r="C766" t="str">
            <v>561208</v>
          </cell>
          <cell r="D766" t="str">
            <v>Shrd Asst Util xfer to Capital</v>
          </cell>
          <cell r="E766">
            <v>0</v>
          </cell>
          <cell r="F766">
            <v>0</v>
          </cell>
          <cell r="G766">
            <v>0</v>
          </cell>
          <cell r="H766">
            <v>-262129</v>
          </cell>
          <cell r="I766">
            <v>-24938</v>
          </cell>
          <cell r="J766">
            <v>-287067</v>
          </cell>
          <cell r="K766">
            <v>-8437</v>
          </cell>
          <cell r="L766">
            <v>-757</v>
          </cell>
          <cell r="M766">
            <v>-9194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-270566</v>
          </cell>
          <cell r="AS766">
            <v>-25695</v>
          </cell>
          <cell r="AT766">
            <v>-296261</v>
          </cell>
          <cell r="AV766">
            <v>-270566</v>
          </cell>
          <cell r="AW766">
            <v>-25695</v>
          </cell>
          <cell r="AX766">
            <v>-296261</v>
          </cell>
          <cell r="AY766" t="str">
            <v/>
          </cell>
          <cell r="AZ766" t="str">
            <v/>
          </cell>
          <cell r="BA766" t="str">
            <v/>
          </cell>
        </row>
        <row r="767">
          <cell r="C767" t="str">
            <v>561209</v>
          </cell>
          <cell r="D767" t="str">
            <v>LD MON TS Bonus to be Allocate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V767">
            <v>0</v>
          </cell>
          <cell r="AW767">
            <v>0</v>
          </cell>
          <cell r="AX767">
            <v>0</v>
          </cell>
          <cell r="AY767" t="str">
            <v/>
          </cell>
          <cell r="AZ767" t="str">
            <v/>
          </cell>
          <cell r="BA767" t="str">
            <v/>
          </cell>
        </row>
        <row r="768">
          <cell r="C768" t="str">
            <v>561210</v>
          </cell>
          <cell r="D768" t="str">
            <v>LD MON TS Stck Awd to be Alloc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V768">
            <v>0</v>
          </cell>
          <cell r="AW768">
            <v>0</v>
          </cell>
          <cell r="AX768">
            <v>0</v>
          </cell>
          <cell r="AY768" t="str">
            <v/>
          </cell>
          <cell r="AZ768" t="str">
            <v/>
          </cell>
          <cell r="BA768" t="str">
            <v/>
          </cell>
        </row>
        <row r="769">
          <cell r="C769" t="str">
            <v>561211</v>
          </cell>
          <cell r="D769" t="str">
            <v>OPN-LD Monitor TS LABOR</v>
          </cell>
          <cell r="E769">
            <v>1122949.1200000001</v>
          </cell>
          <cell r="F769">
            <v>106525</v>
          </cell>
          <cell r="G769">
            <v>1229474.1200000001</v>
          </cell>
          <cell r="H769">
            <v>1330878.6299999999</v>
          </cell>
          <cell r="I769">
            <v>175426.58</v>
          </cell>
          <cell r="J769">
            <v>1506305.21</v>
          </cell>
          <cell r="K769">
            <v>1596131.91</v>
          </cell>
          <cell r="L769">
            <v>145627.54999999999</v>
          </cell>
          <cell r="M769">
            <v>1741759.46</v>
          </cell>
          <cell r="N769">
            <v>41786.129999999997</v>
          </cell>
          <cell r="O769">
            <v>4484.68</v>
          </cell>
          <cell r="P769">
            <v>46270.81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2070.46</v>
          </cell>
          <cell r="AG769">
            <v>0.04</v>
          </cell>
          <cell r="AH769">
            <v>2070.5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4093816.25</v>
          </cell>
          <cell r="AS769">
            <v>432063.85</v>
          </cell>
          <cell r="AT769">
            <v>4525880.0999999996</v>
          </cell>
          <cell r="AV769">
            <v>4093816.25</v>
          </cell>
          <cell r="AW769">
            <v>432063.85</v>
          </cell>
          <cell r="AX769">
            <v>4525880.0999999996</v>
          </cell>
          <cell r="AY769" t="str">
            <v/>
          </cell>
          <cell r="AZ769" t="str">
            <v/>
          </cell>
          <cell r="BA769" t="str">
            <v/>
          </cell>
        </row>
        <row r="770">
          <cell r="C770" t="str">
            <v>561270</v>
          </cell>
          <cell r="D770" t="str">
            <v>Field SCADA</v>
          </cell>
          <cell r="E770">
            <v>930375.13</v>
          </cell>
          <cell r="F770">
            <v>81987.83</v>
          </cell>
          <cell r="G770">
            <v>1012362.96</v>
          </cell>
          <cell r="H770">
            <v>1218454.97</v>
          </cell>
          <cell r="I770">
            <v>188794.41</v>
          </cell>
          <cell r="J770">
            <v>1407249.38</v>
          </cell>
          <cell r="K770">
            <v>689100.31</v>
          </cell>
          <cell r="L770">
            <v>76372.03</v>
          </cell>
          <cell r="M770">
            <v>765472.34</v>
          </cell>
          <cell r="N770">
            <v>38589.550000000003</v>
          </cell>
          <cell r="O770">
            <v>2499.87</v>
          </cell>
          <cell r="P770">
            <v>41089.42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2876519.96</v>
          </cell>
          <cell r="AS770">
            <v>349654.14</v>
          </cell>
          <cell r="AT770">
            <v>3226174.1</v>
          </cell>
          <cell r="AV770">
            <v>2876519.96</v>
          </cell>
          <cell r="AW770">
            <v>349654.14</v>
          </cell>
          <cell r="AX770">
            <v>3226174.1</v>
          </cell>
          <cell r="AY770" t="str">
            <v/>
          </cell>
          <cell r="AZ770" t="str">
            <v/>
          </cell>
          <cell r="BA770" t="str">
            <v/>
          </cell>
        </row>
        <row r="771">
          <cell r="C771" t="str">
            <v>561271</v>
          </cell>
          <cell r="D771" t="str">
            <v>Field Utilities-Elec-Gas-Water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V771">
            <v>0</v>
          </cell>
          <cell r="AW771">
            <v>0</v>
          </cell>
          <cell r="AX771">
            <v>0</v>
          </cell>
          <cell r="AY771" t="str">
            <v/>
          </cell>
          <cell r="AZ771" t="str">
            <v/>
          </cell>
          <cell r="BA771" t="str">
            <v/>
          </cell>
        </row>
        <row r="772">
          <cell r="C772" t="str">
            <v>561301</v>
          </cell>
          <cell r="D772" t="str">
            <v>OPN-Load Dispatch-Trans Svc</v>
          </cell>
          <cell r="E772">
            <v>5.46</v>
          </cell>
          <cell r="F772">
            <v>0</v>
          </cell>
          <cell r="G772">
            <v>5.46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5.46</v>
          </cell>
          <cell r="AS772">
            <v>0</v>
          </cell>
          <cell r="AT772">
            <v>5.46</v>
          </cell>
          <cell r="AV772">
            <v>5.46</v>
          </cell>
          <cell r="AW772">
            <v>0</v>
          </cell>
          <cell r="AX772">
            <v>5.46</v>
          </cell>
          <cell r="AY772" t="str">
            <v/>
          </cell>
          <cell r="AZ772" t="str">
            <v/>
          </cell>
          <cell r="BA772" t="str">
            <v/>
          </cell>
        </row>
        <row r="773">
          <cell r="C773" t="str">
            <v>561302</v>
          </cell>
          <cell r="D773" t="str">
            <v>LD Trans SVC LBR xfer to Cap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V773">
            <v>0</v>
          </cell>
          <cell r="AW773">
            <v>0</v>
          </cell>
          <cell r="AX773">
            <v>0</v>
          </cell>
          <cell r="AY773" t="str">
            <v/>
          </cell>
          <cell r="AZ773" t="str">
            <v/>
          </cell>
          <cell r="BA773" t="str">
            <v/>
          </cell>
        </row>
        <row r="774">
          <cell r="C774" t="str">
            <v>561303</v>
          </cell>
          <cell r="D774" t="str">
            <v>LD Trans Svc Incentive Plan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V774">
            <v>0</v>
          </cell>
          <cell r="AW774">
            <v>0</v>
          </cell>
          <cell r="AX774">
            <v>0</v>
          </cell>
          <cell r="AY774" t="str">
            <v/>
          </cell>
          <cell r="AZ774" t="str">
            <v/>
          </cell>
          <cell r="BA774" t="str">
            <v/>
          </cell>
        </row>
        <row r="775">
          <cell r="C775" t="str">
            <v>561304</v>
          </cell>
          <cell r="D775" t="str">
            <v>Trans Svc Inc Pln xfer to Cap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V775">
            <v>0</v>
          </cell>
          <cell r="AW775">
            <v>0</v>
          </cell>
          <cell r="AX775">
            <v>0</v>
          </cell>
          <cell r="AY775" t="str">
            <v/>
          </cell>
          <cell r="AZ775" t="str">
            <v/>
          </cell>
          <cell r="BA775" t="str">
            <v/>
          </cell>
        </row>
        <row r="776">
          <cell r="C776" t="str">
            <v>561305</v>
          </cell>
          <cell r="D776" t="str">
            <v>OPN-LD Trans Svc Stock Awards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  <cell r="AV776">
            <v>0</v>
          </cell>
          <cell r="AW776">
            <v>0</v>
          </cell>
          <cell r="AX776">
            <v>0</v>
          </cell>
          <cell r="AY776" t="str">
            <v/>
          </cell>
          <cell r="AZ776" t="str">
            <v/>
          </cell>
          <cell r="BA776" t="str">
            <v/>
          </cell>
        </row>
        <row r="777">
          <cell r="C777" t="str">
            <v>561306</v>
          </cell>
          <cell r="D777" t="str">
            <v>Trans Svc Stk Awd xfer to Cap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V777">
            <v>0</v>
          </cell>
          <cell r="AW777">
            <v>0</v>
          </cell>
          <cell r="AX777">
            <v>0</v>
          </cell>
          <cell r="AY777" t="str">
            <v/>
          </cell>
          <cell r="AZ777" t="str">
            <v/>
          </cell>
          <cell r="BA777" t="str">
            <v/>
          </cell>
        </row>
        <row r="778">
          <cell r="C778" t="str">
            <v>561308</v>
          </cell>
          <cell r="D778" t="str">
            <v>LD Trns Svc Bonus to be Alloc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V778">
            <v>0</v>
          </cell>
          <cell r="AW778">
            <v>0</v>
          </cell>
          <cell r="AX778">
            <v>0</v>
          </cell>
          <cell r="AY778" t="str">
            <v/>
          </cell>
          <cell r="AZ778" t="str">
            <v/>
          </cell>
          <cell r="BA778" t="str">
            <v/>
          </cell>
        </row>
        <row r="779">
          <cell r="C779" t="str">
            <v>561309</v>
          </cell>
          <cell r="D779" t="str">
            <v>LD Trns Svc Stk Awd to Allocat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V779">
            <v>0</v>
          </cell>
          <cell r="AW779">
            <v>0</v>
          </cell>
          <cell r="AX779">
            <v>0</v>
          </cell>
          <cell r="AY779" t="str">
            <v/>
          </cell>
          <cell r="AZ779" t="str">
            <v/>
          </cell>
          <cell r="BA779" t="str">
            <v/>
          </cell>
        </row>
        <row r="780">
          <cell r="C780" t="str">
            <v>561311</v>
          </cell>
          <cell r="D780" t="str">
            <v>OPN-LD Trans Svc-LABOR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V780">
            <v>0</v>
          </cell>
          <cell r="AW780">
            <v>0</v>
          </cell>
          <cell r="AX780">
            <v>0</v>
          </cell>
          <cell r="AY780" t="str">
            <v/>
          </cell>
          <cell r="AZ780" t="str">
            <v/>
          </cell>
          <cell r="BA780" t="str">
            <v/>
          </cell>
        </row>
        <row r="781">
          <cell r="C781" t="str">
            <v>561501</v>
          </cell>
          <cell r="D781" t="str">
            <v>OPN-Reliability Planning Devel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V781">
            <v>0</v>
          </cell>
          <cell r="AW781">
            <v>0</v>
          </cell>
          <cell r="AX781">
            <v>0</v>
          </cell>
          <cell r="AY781" t="str">
            <v/>
          </cell>
          <cell r="AZ781" t="str">
            <v/>
          </cell>
          <cell r="BA781" t="str">
            <v/>
          </cell>
        </row>
        <row r="782">
          <cell r="C782" t="str">
            <v>561502</v>
          </cell>
          <cell r="D782" t="str">
            <v>REL Plan Dev LBR xfer to Cap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V782">
            <v>0</v>
          </cell>
          <cell r="AW782">
            <v>0</v>
          </cell>
          <cell r="AX782">
            <v>0</v>
          </cell>
          <cell r="AY782" t="str">
            <v/>
          </cell>
          <cell r="AZ782" t="str">
            <v/>
          </cell>
          <cell r="BA782" t="str">
            <v/>
          </cell>
        </row>
        <row r="783">
          <cell r="C783" t="str">
            <v>561503</v>
          </cell>
          <cell r="D783" t="str">
            <v>REL Plan Dev Incentive Plan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V783">
            <v>0</v>
          </cell>
          <cell r="AW783">
            <v>0</v>
          </cell>
          <cell r="AX783">
            <v>0</v>
          </cell>
          <cell r="AY783" t="str">
            <v/>
          </cell>
          <cell r="AZ783" t="str">
            <v/>
          </cell>
          <cell r="BA783" t="str">
            <v/>
          </cell>
        </row>
        <row r="784">
          <cell r="C784" t="str">
            <v>561504</v>
          </cell>
          <cell r="D784" t="str">
            <v>Plan Dev Inc Plan xfer to Cap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V784">
            <v>0</v>
          </cell>
          <cell r="AW784">
            <v>0</v>
          </cell>
          <cell r="AX784">
            <v>0</v>
          </cell>
          <cell r="AY784" t="str">
            <v/>
          </cell>
          <cell r="AZ784" t="str">
            <v/>
          </cell>
          <cell r="BA784" t="str">
            <v/>
          </cell>
        </row>
        <row r="785">
          <cell r="C785" t="str">
            <v>561505</v>
          </cell>
          <cell r="D785" t="str">
            <v>REL Plan Dev Stock Awards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V785">
            <v>0</v>
          </cell>
          <cell r="AW785">
            <v>0</v>
          </cell>
          <cell r="AX785">
            <v>0</v>
          </cell>
          <cell r="AY785" t="str">
            <v/>
          </cell>
          <cell r="AZ785" t="str">
            <v/>
          </cell>
          <cell r="BA785" t="str">
            <v/>
          </cell>
        </row>
        <row r="786">
          <cell r="C786" t="str">
            <v>561506</v>
          </cell>
          <cell r="D786" t="str">
            <v>Plan Dev Stock Awd xfer to Cap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V786">
            <v>0</v>
          </cell>
          <cell r="AW786">
            <v>0</v>
          </cell>
          <cell r="AX786">
            <v>0</v>
          </cell>
          <cell r="AY786" t="str">
            <v/>
          </cell>
          <cell r="AZ786" t="str">
            <v/>
          </cell>
          <cell r="BA786" t="str">
            <v/>
          </cell>
        </row>
        <row r="787">
          <cell r="C787" t="str">
            <v>561508</v>
          </cell>
          <cell r="D787" t="str">
            <v>REL Pln Dev Bonus to be Alloca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V787">
            <v>0</v>
          </cell>
          <cell r="AW787">
            <v>0</v>
          </cell>
          <cell r="AX787">
            <v>0</v>
          </cell>
          <cell r="AY787" t="str">
            <v/>
          </cell>
          <cell r="AZ787" t="str">
            <v/>
          </cell>
          <cell r="BA787" t="str">
            <v/>
          </cell>
        </row>
        <row r="788">
          <cell r="C788" t="str">
            <v>561509</v>
          </cell>
          <cell r="D788" t="str">
            <v>REL Pln Dev Stk Awd to Allocat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V788">
            <v>0</v>
          </cell>
          <cell r="AW788">
            <v>0</v>
          </cell>
          <cell r="AX788">
            <v>0</v>
          </cell>
          <cell r="AY788" t="str">
            <v/>
          </cell>
          <cell r="AZ788" t="str">
            <v/>
          </cell>
          <cell r="BA788" t="str">
            <v/>
          </cell>
        </row>
        <row r="789">
          <cell r="C789" t="str">
            <v>561511</v>
          </cell>
          <cell r="D789" t="str">
            <v>OPN-Reliability Planning-LABOR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V789">
            <v>0</v>
          </cell>
          <cell r="AW789">
            <v>0</v>
          </cell>
          <cell r="AX789">
            <v>0</v>
          </cell>
          <cell r="AY789" t="str">
            <v/>
          </cell>
          <cell r="AZ789" t="str">
            <v/>
          </cell>
          <cell r="BA789" t="str">
            <v/>
          </cell>
        </row>
        <row r="790">
          <cell r="C790" t="str">
            <v>561601</v>
          </cell>
          <cell r="D790" t="str">
            <v>OPN-Transmission Service Study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V790">
            <v>0</v>
          </cell>
          <cell r="AW790">
            <v>0</v>
          </cell>
          <cell r="AX790">
            <v>0</v>
          </cell>
          <cell r="AY790" t="str">
            <v/>
          </cell>
          <cell r="AZ790" t="str">
            <v/>
          </cell>
          <cell r="BA790" t="str">
            <v/>
          </cell>
        </row>
        <row r="791">
          <cell r="C791" t="str">
            <v>561602</v>
          </cell>
          <cell r="D791" t="str">
            <v>Contra Reimb-Trans Svc Study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V791">
            <v>0</v>
          </cell>
          <cell r="AW791">
            <v>0</v>
          </cell>
          <cell r="AX791">
            <v>0</v>
          </cell>
          <cell r="AY791" t="str">
            <v/>
          </cell>
          <cell r="AZ791" t="str">
            <v/>
          </cell>
          <cell r="BA791" t="str">
            <v/>
          </cell>
        </row>
        <row r="792">
          <cell r="C792" t="str">
            <v>561603</v>
          </cell>
          <cell r="D792" t="str">
            <v>Trans Svc Stdy Incentive Plan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V792">
            <v>0</v>
          </cell>
          <cell r="AW792">
            <v>0</v>
          </cell>
          <cell r="AX792">
            <v>0</v>
          </cell>
          <cell r="AY792" t="str">
            <v/>
          </cell>
          <cell r="AZ792" t="str">
            <v/>
          </cell>
          <cell r="BA792" t="str">
            <v/>
          </cell>
        </row>
        <row r="793">
          <cell r="C793" t="str">
            <v>561604</v>
          </cell>
          <cell r="D793" t="str">
            <v>Trans Stdy Inc Pln xfer to Cap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V793">
            <v>0</v>
          </cell>
          <cell r="AW793">
            <v>0</v>
          </cell>
          <cell r="AX793">
            <v>0</v>
          </cell>
          <cell r="AY793" t="str">
            <v/>
          </cell>
          <cell r="AZ793" t="str">
            <v/>
          </cell>
          <cell r="BA793" t="str">
            <v/>
          </cell>
        </row>
        <row r="794">
          <cell r="C794" t="str">
            <v>561605</v>
          </cell>
          <cell r="D794" t="str">
            <v>Trans Svc Stdy Stock Awards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V794">
            <v>0</v>
          </cell>
          <cell r="AW794">
            <v>0</v>
          </cell>
          <cell r="AX794">
            <v>0</v>
          </cell>
          <cell r="AY794" t="str">
            <v/>
          </cell>
          <cell r="AZ794" t="str">
            <v/>
          </cell>
          <cell r="BA794" t="str">
            <v/>
          </cell>
        </row>
        <row r="795">
          <cell r="C795" t="str">
            <v>561606</v>
          </cell>
          <cell r="D795" t="str">
            <v>Trans Svc Stdy Stk xfer to Cap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V795">
            <v>0</v>
          </cell>
          <cell r="AW795">
            <v>0</v>
          </cell>
          <cell r="AX795">
            <v>0</v>
          </cell>
          <cell r="AY795" t="str">
            <v/>
          </cell>
          <cell r="AZ795" t="str">
            <v/>
          </cell>
          <cell r="BA795" t="str">
            <v/>
          </cell>
        </row>
        <row r="796">
          <cell r="C796" t="str">
            <v>561607</v>
          </cell>
          <cell r="D796" t="str">
            <v>Trans Svc Stdy LBR xfer to Cap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V796">
            <v>0</v>
          </cell>
          <cell r="AW796">
            <v>0</v>
          </cell>
          <cell r="AX796">
            <v>0</v>
          </cell>
          <cell r="AY796" t="str">
            <v/>
          </cell>
          <cell r="AZ796" t="str">
            <v/>
          </cell>
          <cell r="BA796" t="str">
            <v/>
          </cell>
        </row>
        <row r="797">
          <cell r="C797" t="str">
            <v>561608</v>
          </cell>
          <cell r="D797" t="str">
            <v>Trn Svc Stdy Bonus to be Alloc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V797">
            <v>0</v>
          </cell>
          <cell r="AW797">
            <v>0</v>
          </cell>
          <cell r="AX797">
            <v>0</v>
          </cell>
          <cell r="AY797" t="str">
            <v/>
          </cell>
          <cell r="AZ797" t="str">
            <v/>
          </cell>
          <cell r="BA797" t="str">
            <v/>
          </cell>
        </row>
        <row r="798">
          <cell r="C798" t="str">
            <v>561609</v>
          </cell>
          <cell r="D798" t="str">
            <v>Trns Svc Stdy Stk Awd to Alloc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V798">
            <v>0</v>
          </cell>
          <cell r="AW798">
            <v>0</v>
          </cell>
          <cell r="AX798">
            <v>0</v>
          </cell>
          <cell r="AY798" t="str">
            <v/>
          </cell>
          <cell r="AZ798" t="str">
            <v/>
          </cell>
          <cell r="BA798" t="str">
            <v/>
          </cell>
        </row>
        <row r="799">
          <cell r="C799" t="str">
            <v>561611</v>
          </cell>
          <cell r="D799" t="str">
            <v>OPN-Trans Svc Study-LABOR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V799">
            <v>0</v>
          </cell>
          <cell r="AW799">
            <v>0</v>
          </cell>
          <cell r="AX799">
            <v>0</v>
          </cell>
          <cell r="AY799" t="str">
            <v/>
          </cell>
          <cell r="AZ799" t="str">
            <v/>
          </cell>
          <cell r="BA799" t="str">
            <v/>
          </cell>
        </row>
        <row r="800">
          <cell r="C800" t="str">
            <v>561701</v>
          </cell>
          <cell r="D800" t="str">
            <v>OPN-Generation Interconnection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V800">
            <v>0</v>
          </cell>
          <cell r="AW800">
            <v>0</v>
          </cell>
          <cell r="AX800">
            <v>0</v>
          </cell>
          <cell r="AY800" t="str">
            <v/>
          </cell>
          <cell r="AZ800" t="str">
            <v/>
          </cell>
          <cell r="BA800" t="str">
            <v/>
          </cell>
        </row>
        <row r="801">
          <cell r="C801" t="str">
            <v>561702</v>
          </cell>
          <cell r="D801" t="str">
            <v>Gen I/C Study LBR xfer to Cap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V801">
            <v>0</v>
          </cell>
          <cell r="AW801">
            <v>0</v>
          </cell>
          <cell r="AX801">
            <v>0</v>
          </cell>
          <cell r="AY801" t="str">
            <v/>
          </cell>
          <cell r="AZ801" t="str">
            <v/>
          </cell>
          <cell r="BA801" t="str">
            <v/>
          </cell>
        </row>
        <row r="802">
          <cell r="C802" t="str">
            <v>561703</v>
          </cell>
          <cell r="D802" t="str">
            <v>Gen Inter-Connect Incent Plan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V802">
            <v>0</v>
          </cell>
          <cell r="AW802">
            <v>0</v>
          </cell>
          <cell r="AX802">
            <v>0</v>
          </cell>
          <cell r="AY802" t="str">
            <v/>
          </cell>
          <cell r="AZ802" t="str">
            <v/>
          </cell>
          <cell r="BA802" t="str">
            <v/>
          </cell>
        </row>
        <row r="803">
          <cell r="C803" t="str">
            <v>561704</v>
          </cell>
          <cell r="D803" t="str">
            <v>Gen I/C Incen Plan xfer to Cap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V803">
            <v>0</v>
          </cell>
          <cell r="AW803">
            <v>0</v>
          </cell>
          <cell r="AX803">
            <v>0</v>
          </cell>
          <cell r="AY803" t="str">
            <v/>
          </cell>
          <cell r="AZ803" t="str">
            <v/>
          </cell>
          <cell r="BA803" t="str">
            <v/>
          </cell>
        </row>
        <row r="804">
          <cell r="C804" t="str">
            <v>561705</v>
          </cell>
          <cell r="D804" t="str">
            <v>Gen I/C Study Stock Awards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0</v>
          </cell>
          <cell r="AV804">
            <v>0</v>
          </cell>
          <cell r="AW804">
            <v>0</v>
          </cell>
          <cell r="AX804">
            <v>0</v>
          </cell>
          <cell r="AY804" t="str">
            <v/>
          </cell>
          <cell r="AZ804" t="str">
            <v/>
          </cell>
          <cell r="BA804" t="str">
            <v/>
          </cell>
        </row>
        <row r="805">
          <cell r="C805" t="str">
            <v>561706</v>
          </cell>
          <cell r="D805" t="str">
            <v>Gen I/C Study Stk xfer to Cap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V805">
            <v>0</v>
          </cell>
          <cell r="AW805">
            <v>0</v>
          </cell>
          <cell r="AX805">
            <v>0</v>
          </cell>
          <cell r="AY805" t="str">
            <v/>
          </cell>
          <cell r="AZ805" t="str">
            <v/>
          </cell>
          <cell r="BA805" t="str">
            <v/>
          </cell>
        </row>
        <row r="806">
          <cell r="C806" t="str">
            <v>561708</v>
          </cell>
          <cell r="D806" t="str">
            <v>GEN I/C Stdy Bonus to be Alloc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V806">
            <v>0</v>
          </cell>
          <cell r="AW806">
            <v>0</v>
          </cell>
          <cell r="AX806">
            <v>0</v>
          </cell>
          <cell r="AY806" t="str">
            <v/>
          </cell>
          <cell r="AZ806" t="str">
            <v/>
          </cell>
          <cell r="BA806" t="str">
            <v/>
          </cell>
        </row>
        <row r="807">
          <cell r="C807" t="str">
            <v>561709</v>
          </cell>
          <cell r="D807" t="str">
            <v>GEN I/C Stdy Stk Awd to Alloca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0</v>
          </cell>
          <cell r="AV807">
            <v>0</v>
          </cell>
          <cell r="AW807">
            <v>0</v>
          </cell>
          <cell r="AX807">
            <v>0</v>
          </cell>
          <cell r="AY807" t="str">
            <v/>
          </cell>
          <cell r="AZ807" t="str">
            <v/>
          </cell>
          <cell r="BA807" t="str">
            <v/>
          </cell>
        </row>
        <row r="808">
          <cell r="C808" t="str">
            <v>561711</v>
          </cell>
          <cell r="D808" t="str">
            <v>OPN Gen Interconnect LABOR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V808">
            <v>0</v>
          </cell>
          <cell r="AW808">
            <v>0</v>
          </cell>
          <cell r="AX808">
            <v>0</v>
          </cell>
          <cell r="AY808" t="str">
            <v/>
          </cell>
          <cell r="AZ808" t="str">
            <v/>
          </cell>
          <cell r="BA808" t="str">
            <v/>
          </cell>
        </row>
        <row r="809">
          <cell r="C809" t="str">
            <v>561790</v>
          </cell>
          <cell r="D809" t="str">
            <v>Field SCADA / Telecom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V809">
            <v>0</v>
          </cell>
          <cell r="AW809">
            <v>0</v>
          </cell>
          <cell r="AX809">
            <v>0</v>
          </cell>
          <cell r="AY809" t="str">
            <v/>
          </cell>
          <cell r="AZ809" t="str">
            <v/>
          </cell>
          <cell r="BA809" t="str">
            <v/>
          </cell>
        </row>
        <row r="810">
          <cell r="C810" t="str">
            <v>561791</v>
          </cell>
          <cell r="D810" t="str">
            <v>Field Utilities-Elec-Gas-Water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V810">
            <v>0</v>
          </cell>
          <cell r="AW810">
            <v>0</v>
          </cell>
          <cell r="AX810">
            <v>0</v>
          </cell>
          <cell r="AY810" t="str">
            <v/>
          </cell>
          <cell r="AZ810" t="str">
            <v/>
          </cell>
          <cell r="BA810" t="str">
            <v/>
          </cell>
        </row>
        <row r="811">
          <cell r="C811" t="str">
            <v>561793</v>
          </cell>
          <cell r="D811" t="str">
            <v>Field Ops-ULC Load Dispatching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V811">
            <v>0</v>
          </cell>
          <cell r="AW811">
            <v>0</v>
          </cell>
          <cell r="AX811">
            <v>0</v>
          </cell>
          <cell r="AY811" t="str">
            <v/>
          </cell>
          <cell r="AZ811" t="str">
            <v/>
          </cell>
          <cell r="BA811" t="str">
            <v/>
          </cell>
        </row>
        <row r="812">
          <cell r="C812" t="str">
            <v>562001</v>
          </cell>
          <cell r="D812" t="str">
            <v>Trans Oper-Station Expense</v>
          </cell>
          <cell r="E812">
            <v>-31521.22</v>
          </cell>
          <cell r="F812">
            <v>-2800.31</v>
          </cell>
          <cell r="G812">
            <v>-34321.53</v>
          </cell>
          <cell r="H812">
            <v>17280.77</v>
          </cell>
          <cell r="I812">
            <v>0</v>
          </cell>
          <cell r="J812">
            <v>17280.77</v>
          </cell>
          <cell r="K812">
            <v>-303683.96000000002</v>
          </cell>
          <cell r="L812">
            <v>-42677.69</v>
          </cell>
          <cell r="M812">
            <v>-346361.65</v>
          </cell>
          <cell r="N812">
            <v>-6251.32</v>
          </cell>
          <cell r="O812">
            <v>-4538.84</v>
          </cell>
          <cell r="P812">
            <v>-10790.16</v>
          </cell>
          <cell r="Q812">
            <v>0.14000000000000001</v>
          </cell>
          <cell r="R812">
            <v>0</v>
          </cell>
          <cell r="S812">
            <v>0.14000000000000001</v>
          </cell>
          <cell r="T812">
            <v>32.049999999999997</v>
          </cell>
          <cell r="U812">
            <v>0</v>
          </cell>
          <cell r="V812">
            <v>32.049999999999997</v>
          </cell>
          <cell r="W812">
            <v>0</v>
          </cell>
          <cell r="X812">
            <v>0</v>
          </cell>
          <cell r="Y812">
            <v>0</v>
          </cell>
          <cell r="Z812">
            <v>84.74</v>
          </cell>
          <cell r="AA812">
            <v>0</v>
          </cell>
          <cell r="AB812">
            <v>84.74</v>
          </cell>
          <cell r="AC812">
            <v>0</v>
          </cell>
          <cell r="AD812">
            <v>0</v>
          </cell>
          <cell r="AE812">
            <v>0</v>
          </cell>
          <cell r="AF812">
            <v>156.27000000000001</v>
          </cell>
          <cell r="AG812">
            <v>0</v>
          </cell>
          <cell r="AH812">
            <v>156.27000000000001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-323902.53000000003</v>
          </cell>
          <cell r="AS812">
            <v>-50016.84</v>
          </cell>
          <cell r="AT812">
            <v>-373919.37</v>
          </cell>
          <cell r="AV812">
            <v>-323902.53000000003</v>
          </cell>
          <cell r="AW812">
            <v>-50016.84</v>
          </cell>
          <cell r="AX812">
            <v>-373919.37</v>
          </cell>
          <cell r="AY812" t="str">
            <v/>
          </cell>
          <cell r="AZ812" t="str">
            <v/>
          </cell>
          <cell r="BA812" t="str">
            <v/>
          </cell>
        </row>
        <row r="813">
          <cell r="C813" t="str">
            <v>562700</v>
          </cell>
          <cell r="D813" t="str">
            <v>O&amp;M Operating</v>
          </cell>
          <cell r="E813">
            <v>2214971.84</v>
          </cell>
          <cell r="F813">
            <v>203476.11</v>
          </cell>
          <cell r="G813">
            <v>2418447.9500000002</v>
          </cell>
          <cell r="H813">
            <v>1802010.57</v>
          </cell>
          <cell r="I813">
            <v>128768.94</v>
          </cell>
          <cell r="J813">
            <v>1930779.51</v>
          </cell>
          <cell r="K813">
            <v>3145302.94</v>
          </cell>
          <cell r="L813">
            <v>400693.2</v>
          </cell>
          <cell r="M813">
            <v>3545996.14</v>
          </cell>
          <cell r="N813">
            <v>228855.15</v>
          </cell>
          <cell r="O813">
            <v>83676.87</v>
          </cell>
          <cell r="P813">
            <v>312532.02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7391140.5</v>
          </cell>
          <cell r="AS813">
            <v>816615.12</v>
          </cell>
          <cell r="AT813">
            <v>8207755.6199999992</v>
          </cell>
          <cell r="AV813">
            <v>7391140.5</v>
          </cell>
          <cell r="AW813">
            <v>816615.12</v>
          </cell>
          <cell r="AX813">
            <v>8207755.6200000001</v>
          </cell>
          <cell r="AY813" t="str">
            <v/>
          </cell>
          <cell r="AZ813" t="str">
            <v/>
          </cell>
          <cell r="BA813" t="str">
            <v/>
          </cell>
        </row>
        <row r="814">
          <cell r="C814" t="str">
            <v>562701</v>
          </cell>
          <cell r="D814" t="str">
            <v>O&amp;M Training</v>
          </cell>
          <cell r="E814">
            <v>20543.669999999998</v>
          </cell>
          <cell r="F814">
            <v>-7794.35</v>
          </cell>
          <cell r="G814">
            <v>12749.32</v>
          </cell>
          <cell r="H814">
            <v>4045.71</v>
          </cell>
          <cell r="I814">
            <v>0</v>
          </cell>
          <cell r="J814">
            <v>4045.71</v>
          </cell>
          <cell r="K814">
            <v>29380.38</v>
          </cell>
          <cell r="L814">
            <v>0</v>
          </cell>
          <cell r="M814">
            <v>29380.38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53969.760000000002</v>
          </cell>
          <cell r="AS814">
            <v>-7794.35</v>
          </cell>
          <cell r="AT814">
            <v>46175.41</v>
          </cell>
          <cell r="AV814">
            <v>53969.760000000002</v>
          </cell>
          <cell r="AW814">
            <v>-7794.35</v>
          </cell>
          <cell r="AX814">
            <v>46175.41</v>
          </cell>
          <cell r="AY814" t="str">
            <v/>
          </cell>
          <cell r="AZ814" t="str">
            <v/>
          </cell>
          <cell r="BA814" t="str">
            <v/>
          </cell>
        </row>
        <row r="815">
          <cell r="C815" t="str">
            <v>562702</v>
          </cell>
          <cell r="D815" t="str">
            <v>Field Telecom</v>
          </cell>
          <cell r="E815">
            <v>217825.33</v>
          </cell>
          <cell r="F815">
            <v>18428.63</v>
          </cell>
          <cell r="G815">
            <v>236253.96</v>
          </cell>
          <cell r="H815">
            <v>120811.65</v>
          </cell>
          <cell r="I815">
            <v>10752.48</v>
          </cell>
          <cell r="J815">
            <v>131564.13</v>
          </cell>
          <cell r="K815">
            <v>1184902.79</v>
          </cell>
          <cell r="L815">
            <v>104428.22</v>
          </cell>
          <cell r="M815">
            <v>1289331.01</v>
          </cell>
          <cell r="N815">
            <v>1414.25</v>
          </cell>
          <cell r="O815">
            <v>205.7</v>
          </cell>
          <cell r="P815">
            <v>1619.95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R815">
            <v>1524954.02</v>
          </cell>
          <cell r="AS815">
            <v>133815.03</v>
          </cell>
          <cell r="AT815">
            <v>1658769.05</v>
          </cell>
          <cell r="AV815">
            <v>1524954.02</v>
          </cell>
          <cell r="AW815">
            <v>133815.03</v>
          </cell>
          <cell r="AX815">
            <v>1658769.05</v>
          </cell>
          <cell r="AY815" t="str">
            <v/>
          </cell>
          <cell r="AZ815" t="str">
            <v/>
          </cell>
          <cell r="BA815" t="str">
            <v/>
          </cell>
        </row>
        <row r="816">
          <cell r="C816" t="str">
            <v>562703</v>
          </cell>
          <cell r="D816" t="str">
            <v>Field Utilities Elec-Gas-Water</v>
          </cell>
          <cell r="E816">
            <v>660473.68999999994</v>
          </cell>
          <cell r="F816">
            <v>72030.8</v>
          </cell>
          <cell r="G816">
            <v>732504.49</v>
          </cell>
          <cell r="H816">
            <v>57421.84</v>
          </cell>
          <cell r="I816">
            <v>15099.75</v>
          </cell>
          <cell r="J816">
            <v>72521.59</v>
          </cell>
          <cell r="K816">
            <v>93456.67</v>
          </cell>
          <cell r="L816">
            <v>12871.81</v>
          </cell>
          <cell r="M816">
            <v>106328.48</v>
          </cell>
          <cell r="N816">
            <v>14612.2</v>
          </cell>
          <cell r="O816">
            <v>2512.84</v>
          </cell>
          <cell r="P816">
            <v>17125.04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825964.4</v>
          </cell>
          <cell r="AS816">
            <v>102515.2</v>
          </cell>
          <cell r="AT816">
            <v>928479.6</v>
          </cell>
          <cell r="AV816">
            <v>825964.4</v>
          </cell>
          <cell r="AW816">
            <v>102515.2</v>
          </cell>
          <cell r="AX816">
            <v>928479.6</v>
          </cell>
          <cell r="AY816" t="str">
            <v/>
          </cell>
          <cell r="AZ816" t="str">
            <v/>
          </cell>
          <cell r="BA816" t="str">
            <v/>
          </cell>
        </row>
        <row r="817">
          <cell r="C817" t="str">
            <v>562704</v>
          </cell>
          <cell r="D817" t="str">
            <v>Field Telecom - Capitalizable</v>
          </cell>
          <cell r="E817">
            <v>56084.72</v>
          </cell>
          <cell r="F817">
            <v>8510.69</v>
          </cell>
          <cell r="G817">
            <v>64595.41</v>
          </cell>
          <cell r="H817">
            <v>34808.269999999997</v>
          </cell>
          <cell r="I817">
            <v>8931.19</v>
          </cell>
          <cell r="J817">
            <v>43739.46</v>
          </cell>
          <cell r="K817">
            <v>74722.36</v>
          </cell>
          <cell r="L817">
            <v>14997.36</v>
          </cell>
          <cell r="M817">
            <v>89719.72</v>
          </cell>
          <cell r="N817">
            <v>138.07</v>
          </cell>
          <cell r="O817">
            <v>0</v>
          </cell>
          <cell r="P817">
            <v>138.07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165753.42000000001</v>
          </cell>
          <cell r="AS817">
            <v>32439.24</v>
          </cell>
          <cell r="AT817">
            <v>198192.66</v>
          </cell>
          <cell r="AV817">
            <v>165753.42000000001</v>
          </cell>
          <cell r="AW817">
            <v>32439.24</v>
          </cell>
          <cell r="AX817">
            <v>198192.66</v>
          </cell>
          <cell r="AY817" t="str">
            <v/>
          </cell>
          <cell r="AZ817" t="str">
            <v/>
          </cell>
          <cell r="BA817" t="str">
            <v/>
          </cell>
        </row>
        <row r="818">
          <cell r="C818" t="str">
            <v>562705</v>
          </cell>
          <cell r="D818" t="str">
            <v>Field Telecom xfer to Capital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V818">
            <v>0</v>
          </cell>
          <cell r="AW818">
            <v>0</v>
          </cell>
          <cell r="AX818">
            <v>0</v>
          </cell>
          <cell r="AY818" t="str">
            <v/>
          </cell>
          <cell r="AZ818" t="str">
            <v/>
          </cell>
          <cell r="BA818" t="str">
            <v/>
          </cell>
        </row>
        <row r="819">
          <cell r="C819" t="str">
            <v>562790</v>
          </cell>
          <cell r="D819" t="str">
            <v>O- DTE &amp; Other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V819">
            <v>0</v>
          </cell>
          <cell r="AW819">
            <v>0</v>
          </cell>
          <cell r="AX819">
            <v>0</v>
          </cell>
          <cell r="AY819" t="str">
            <v/>
          </cell>
          <cell r="AZ819" t="str">
            <v/>
          </cell>
          <cell r="BA819" t="str">
            <v/>
          </cell>
        </row>
        <row r="820">
          <cell r="C820" t="str">
            <v>563001</v>
          </cell>
          <cell r="D820" t="str">
            <v>Trans Oper-Overhead Lines</v>
          </cell>
          <cell r="E820">
            <v>0.01</v>
          </cell>
          <cell r="F820">
            <v>0</v>
          </cell>
          <cell r="G820">
            <v>0.01</v>
          </cell>
          <cell r="H820">
            <v>0</v>
          </cell>
          <cell r="I820">
            <v>0</v>
          </cell>
          <cell r="J820">
            <v>0</v>
          </cell>
          <cell r="K820">
            <v>-143780.21</v>
          </cell>
          <cell r="L820">
            <v>6.25</v>
          </cell>
          <cell r="M820">
            <v>-143773.96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-143780.20000000001</v>
          </cell>
          <cell r="AS820">
            <v>6.25</v>
          </cell>
          <cell r="AT820">
            <v>-143773.95000000001</v>
          </cell>
          <cell r="AV820">
            <v>-143780.20000000001</v>
          </cell>
          <cell r="AW820">
            <v>6.25</v>
          </cell>
          <cell r="AX820">
            <v>-143773.95000000001</v>
          </cell>
          <cell r="AY820" t="str">
            <v/>
          </cell>
          <cell r="AZ820" t="str">
            <v/>
          </cell>
          <cell r="BA820" t="str">
            <v/>
          </cell>
        </row>
        <row r="821">
          <cell r="C821" t="str">
            <v>563701</v>
          </cell>
          <cell r="D821" t="str">
            <v>P-Field O&amp;M Overhead Lines Exp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1584652.43</v>
          </cell>
          <cell r="L821">
            <v>129807.84</v>
          </cell>
          <cell r="M821">
            <v>1714460.27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1584652.43</v>
          </cell>
          <cell r="AS821">
            <v>129807.84</v>
          </cell>
          <cell r="AT821">
            <v>1714460.27</v>
          </cell>
          <cell r="AV821">
            <v>1584652.43</v>
          </cell>
          <cell r="AW821">
            <v>129807.84</v>
          </cell>
          <cell r="AX821">
            <v>1714460.27</v>
          </cell>
          <cell r="AY821" t="str">
            <v/>
          </cell>
          <cell r="AZ821" t="str">
            <v/>
          </cell>
          <cell r="BA821" t="str">
            <v/>
          </cell>
        </row>
        <row r="822">
          <cell r="C822" t="str">
            <v>564001</v>
          </cell>
          <cell r="D822" t="str">
            <v>Trans Oper-Underground Line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194.68</v>
          </cell>
          <cell r="L822">
            <v>0</v>
          </cell>
          <cell r="M822">
            <v>194.68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194.68</v>
          </cell>
          <cell r="AS822">
            <v>0</v>
          </cell>
          <cell r="AT822">
            <v>194.68</v>
          </cell>
          <cell r="AV822">
            <v>194.68</v>
          </cell>
          <cell r="AW822">
            <v>0</v>
          </cell>
          <cell r="AX822">
            <v>194.68</v>
          </cell>
          <cell r="AY822" t="str">
            <v/>
          </cell>
          <cell r="AZ822" t="str">
            <v/>
          </cell>
          <cell r="BA822" t="str">
            <v/>
          </cell>
        </row>
        <row r="823">
          <cell r="C823" t="str">
            <v>564701</v>
          </cell>
          <cell r="D823" t="str">
            <v>Field O&amp;M- UnderGrd Line Exp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10.76</v>
          </cell>
          <cell r="L823">
            <v>24782.25</v>
          </cell>
          <cell r="M823">
            <v>24793.01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10.76</v>
          </cell>
          <cell r="AS823">
            <v>24782.25</v>
          </cell>
          <cell r="AT823">
            <v>24793.01</v>
          </cell>
          <cell r="AV823">
            <v>10.76</v>
          </cell>
          <cell r="AW823">
            <v>24782.25</v>
          </cell>
          <cell r="AX823">
            <v>24793.01</v>
          </cell>
          <cell r="AY823" t="str">
            <v/>
          </cell>
          <cell r="AZ823" t="str">
            <v/>
          </cell>
          <cell r="BA823" t="str">
            <v/>
          </cell>
        </row>
        <row r="824">
          <cell r="C824" t="str">
            <v>565002</v>
          </cell>
          <cell r="D824" t="str">
            <v>Purchased Transmission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V824">
            <v>0</v>
          </cell>
          <cell r="AW824">
            <v>0</v>
          </cell>
          <cell r="AX824">
            <v>0</v>
          </cell>
          <cell r="AY824" t="str">
            <v/>
          </cell>
          <cell r="AZ824" t="str">
            <v/>
          </cell>
          <cell r="BA824" t="str">
            <v/>
          </cell>
        </row>
        <row r="825">
          <cell r="C825" t="str">
            <v>565003</v>
          </cell>
          <cell r="D825" t="str">
            <v>Transmission Expense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O825">
            <v>0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0</v>
          </cell>
          <cell r="AV825">
            <v>0</v>
          </cell>
          <cell r="AW825">
            <v>0</v>
          </cell>
          <cell r="AX825">
            <v>0</v>
          </cell>
          <cell r="AY825" t="str">
            <v/>
          </cell>
          <cell r="AZ825" t="str">
            <v/>
          </cell>
          <cell r="BA825" t="str">
            <v/>
          </cell>
        </row>
        <row r="826">
          <cell r="C826" t="str">
            <v>565004</v>
          </cell>
          <cell r="D826" t="str">
            <v>Purchase Trans Sch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V826">
            <v>0</v>
          </cell>
          <cell r="AW826">
            <v>0</v>
          </cell>
          <cell r="AX826">
            <v>0</v>
          </cell>
          <cell r="AY826" t="str">
            <v/>
          </cell>
          <cell r="AZ826" t="str">
            <v/>
          </cell>
          <cell r="BA826" t="str">
            <v/>
          </cell>
        </row>
        <row r="827">
          <cell r="C827" t="str">
            <v>566001</v>
          </cell>
          <cell r="D827" t="str">
            <v>Trans Oper - Misc</v>
          </cell>
          <cell r="E827">
            <v>-7766.49</v>
          </cell>
          <cell r="F827">
            <v>13694.65</v>
          </cell>
          <cell r="G827">
            <v>5928.16</v>
          </cell>
          <cell r="H827">
            <v>4978.5</v>
          </cell>
          <cell r="I827">
            <v>0</v>
          </cell>
          <cell r="J827">
            <v>4978.5</v>
          </cell>
          <cell r="K827">
            <v>3873.36</v>
          </cell>
          <cell r="L827">
            <v>0</v>
          </cell>
          <cell r="M827">
            <v>3873.36</v>
          </cell>
          <cell r="N827">
            <v>190.11</v>
          </cell>
          <cell r="O827">
            <v>-2.4500000000000002</v>
          </cell>
          <cell r="P827">
            <v>187.66</v>
          </cell>
          <cell r="Q827">
            <v>0</v>
          </cell>
          <cell r="R827">
            <v>0</v>
          </cell>
          <cell r="S827">
            <v>0</v>
          </cell>
          <cell r="T827">
            <v>13.5</v>
          </cell>
          <cell r="U827">
            <v>0</v>
          </cell>
          <cell r="V827">
            <v>13.5</v>
          </cell>
          <cell r="W827">
            <v>0</v>
          </cell>
          <cell r="X827">
            <v>0</v>
          </cell>
          <cell r="Y827">
            <v>0</v>
          </cell>
          <cell r="Z827">
            <v>33</v>
          </cell>
          <cell r="AA827">
            <v>0</v>
          </cell>
          <cell r="AB827">
            <v>33</v>
          </cell>
          <cell r="AC827">
            <v>0</v>
          </cell>
          <cell r="AD827">
            <v>0</v>
          </cell>
          <cell r="AE827">
            <v>0</v>
          </cell>
          <cell r="AF827">
            <v>72</v>
          </cell>
          <cell r="AG827">
            <v>-15000</v>
          </cell>
          <cell r="AH827">
            <v>-14928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1393.98</v>
          </cell>
          <cell r="AS827">
            <v>-1307.8</v>
          </cell>
          <cell r="AT827">
            <v>86.179999999999836</v>
          </cell>
          <cell r="AV827">
            <v>1393.98</v>
          </cell>
          <cell r="AW827">
            <v>-1307.8</v>
          </cell>
          <cell r="AX827">
            <v>86.18</v>
          </cell>
          <cell r="AY827" t="str">
            <v/>
          </cell>
          <cell r="AZ827" t="str">
            <v/>
          </cell>
          <cell r="BA827" t="str">
            <v/>
          </cell>
        </row>
        <row r="828">
          <cell r="C828" t="str">
            <v>566701</v>
          </cell>
          <cell r="D828" t="str">
            <v>P-Field O&amp;M- Misc Trans Exp</v>
          </cell>
          <cell r="E828">
            <v>865980.21</v>
          </cell>
          <cell r="F828">
            <v>44768.47</v>
          </cell>
          <cell r="G828">
            <v>910748.68</v>
          </cell>
          <cell r="H828">
            <v>1819184.96</v>
          </cell>
          <cell r="I828">
            <v>67238.78</v>
          </cell>
          <cell r="J828">
            <v>1886423.74</v>
          </cell>
          <cell r="K828">
            <v>1098845.97</v>
          </cell>
          <cell r="L828">
            <v>26209.21</v>
          </cell>
          <cell r="M828">
            <v>1125055.18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3784011.14</v>
          </cell>
          <cell r="AS828">
            <v>138216.46</v>
          </cell>
          <cell r="AT828">
            <v>3922227.6</v>
          </cell>
          <cell r="AV828">
            <v>3784011.14</v>
          </cell>
          <cell r="AW828">
            <v>138216.46</v>
          </cell>
          <cell r="AX828">
            <v>3922227.6</v>
          </cell>
          <cell r="AY828" t="str">
            <v/>
          </cell>
          <cell r="AZ828" t="str">
            <v/>
          </cell>
          <cell r="BA828" t="str">
            <v/>
          </cell>
        </row>
        <row r="829">
          <cell r="C829" t="str">
            <v>566792</v>
          </cell>
          <cell r="D829" t="str">
            <v>O- DTE Misc Trans Exp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V829">
            <v>0</v>
          </cell>
          <cell r="AW829">
            <v>0</v>
          </cell>
          <cell r="AX829">
            <v>0</v>
          </cell>
          <cell r="AY829" t="str">
            <v/>
          </cell>
          <cell r="AZ829" t="str">
            <v/>
          </cell>
          <cell r="BA829" t="str">
            <v/>
          </cell>
        </row>
        <row r="830">
          <cell r="C830" t="str">
            <v>567001</v>
          </cell>
          <cell r="D830" t="str">
            <v>Trans Oper - Rents</v>
          </cell>
          <cell r="E830">
            <v>-9066.6299999999992</v>
          </cell>
          <cell r="F830">
            <v>-813.13</v>
          </cell>
          <cell r="G830">
            <v>-9879.76</v>
          </cell>
          <cell r="H830">
            <v>9129788.1600000001</v>
          </cell>
          <cell r="I830">
            <v>817872.88</v>
          </cell>
          <cell r="J830">
            <v>9947661.0399999991</v>
          </cell>
          <cell r="K830">
            <v>234750.61</v>
          </cell>
          <cell r="L830">
            <v>-5260.78</v>
          </cell>
          <cell r="M830">
            <v>229489.83</v>
          </cell>
          <cell r="N830">
            <v>-8929.36</v>
          </cell>
          <cell r="O830">
            <v>-4621.25</v>
          </cell>
          <cell r="P830">
            <v>-13550.61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9346542.7799999993</v>
          </cell>
          <cell r="AS830">
            <v>807177.72</v>
          </cell>
          <cell r="AT830">
            <v>10153720.5</v>
          </cell>
          <cell r="AV830">
            <v>9346542.7799999993</v>
          </cell>
          <cell r="AW830">
            <v>807177.72</v>
          </cell>
          <cell r="AX830">
            <v>10153720.5</v>
          </cell>
          <cell r="AY830" t="str">
            <v/>
          </cell>
          <cell r="AZ830" t="str">
            <v/>
          </cell>
          <cell r="BA830" t="str">
            <v/>
          </cell>
        </row>
        <row r="831">
          <cell r="C831" t="str">
            <v>567002</v>
          </cell>
          <cell r="D831" t="str">
            <v>Trans Rents xfer to Capital</v>
          </cell>
          <cell r="E831">
            <v>0</v>
          </cell>
          <cell r="F831">
            <v>0</v>
          </cell>
          <cell r="G831">
            <v>0</v>
          </cell>
          <cell r="H831">
            <v>-1157569</v>
          </cell>
          <cell r="I831">
            <v>-105149</v>
          </cell>
          <cell r="J831">
            <v>-1262718</v>
          </cell>
          <cell r="K831">
            <v>-1040599</v>
          </cell>
          <cell r="L831">
            <v>-94608</v>
          </cell>
          <cell r="M831">
            <v>-1135207</v>
          </cell>
          <cell r="N831">
            <v>-144161</v>
          </cell>
          <cell r="O831">
            <v>-13070</v>
          </cell>
          <cell r="P831">
            <v>-157231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-2342329</v>
          </cell>
          <cell r="AS831">
            <v>-212827</v>
          </cell>
          <cell r="AT831">
            <v>-2555156</v>
          </cell>
          <cell r="AV831">
            <v>-2342329</v>
          </cell>
          <cell r="AW831">
            <v>-212827</v>
          </cell>
          <cell r="AX831">
            <v>-2555156</v>
          </cell>
          <cell r="AY831" t="str">
            <v/>
          </cell>
          <cell r="AZ831" t="str">
            <v/>
          </cell>
          <cell r="BA831" t="str">
            <v/>
          </cell>
        </row>
        <row r="832">
          <cell r="C832" t="str">
            <v>567003</v>
          </cell>
          <cell r="D832" t="str">
            <v>Operation Rents-Assoc Co</v>
          </cell>
          <cell r="E832">
            <v>573606</v>
          </cell>
          <cell r="F832">
            <v>52146</v>
          </cell>
          <cell r="G832">
            <v>625752</v>
          </cell>
          <cell r="H832">
            <v>3241272</v>
          </cell>
          <cell r="I832">
            <v>294661</v>
          </cell>
          <cell r="J832">
            <v>3535933</v>
          </cell>
          <cell r="K832">
            <v>2025156</v>
          </cell>
          <cell r="L832">
            <v>184105</v>
          </cell>
          <cell r="M832">
            <v>2209261</v>
          </cell>
          <cell r="N832">
            <v>434213</v>
          </cell>
          <cell r="O832">
            <v>39474</v>
          </cell>
          <cell r="P832">
            <v>473687</v>
          </cell>
          <cell r="Q832">
            <v>121</v>
          </cell>
          <cell r="R832">
            <v>11</v>
          </cell>
          <cell r="S832">
            <v>132</v>
          </cell>
          <cell r="T832">
            <v>824</v>
          </cell>
          <cell r="U832">
            <v>75</v>
          </cell>
          <cell r="V832">
            <v>899</v>
          </cell>
          <cell r="W832">
            <v>0</v>
          </cell>
          <cell r="X832">
            <v>0</v>
          </cell>
          <cell r="Y832">
            <v>0</v>
          </cell>
          <cell r="Z832">
            <v>2585</v>
          </cell>
          <cell r="AA832">
            <v>235</v>
          </cell>
          <cell r="AB832">
            <v>2820</v>
          </cell>
          <cell r="AC832">
            <v>0</v>
          </cell>
          <cell r="AD832">
            <v>0</v>
          </cell>
          <cell r="AE832">
            <v>0</v>
          </cell>
          <cell r="AF832">
            <v>9351</v>
          </cell>
          <cell r="AG832">
            <v>850</v>
          </cell>
          <cell r="AH832">
            <v>10201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-6287128</v>
          </cell>
          <cell r="AP832">
            <v>-571557</v>
          </cell>
          <cell r="AQ832">
            <v>-6858685</v>
          </cell>
          <cell r="AR832">
            <v>0</v>
          </cell>
          <cell r="AS832">
            <v>0</v>
          </cell>
          <cell r="AT832">
            <v>0</v>
          </cell>
          <cell r="AV832">
            <v>0</v>
          </cell>
          <cell r="AW832">
            <v>0</v>
          </cell>
          <cell r="AX832">
            <v>0</v>
          </cell>
          <cell r="AY832" t="str">
            <v/>
          </cell>
          <cell r="AZ832" t="str">
            <v/>
          </cell>
          <cell r="BA832" t="str">
            <v/>
          </cell>
        </row>
        <row r="833">
          <cell r="C833" t="str">
            <v>567790</v>
          </cell>
          <cell r="D833" t="str">
            <v>O-Rents Tower Line Crossing</v>
          </cell>
          <cell r="E833">
            <v>2949.5</v>
          </cell>
          <cell r="F833">
            <v>-662.5</v>
          </cell>
          <cell r="G833">
            <v>2287</v>
          </cell>
          <cell r="H833">
            <v>0</v>
          </cell>
          <cell r="I833">
            <v>1571.4</v>
          </cell>
          <cell r="J833">
            <v>1571.4</v>
          </cell>
          <cell r="K833">
            <v>1522.54</v>
          </cell>
          <cell r="L833">
            <v>200</v>
          </cell>
          <cell r="M833">
            <v>1722.54</v>
          </cell>
          <cell r="N833">
            <v>0</v>
          </cell>
          <cell r="O833">
            <v>630</v>
          </cell>
          <cell r="P833">
            <v>630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4472.04</v>
          </cell>
          <cell r="AS833">
            <v>1738.9</v>
          </cell>
          <cell r="AT833">
            <v>6210.94</v>
          </cell>
          <cell r="AV833">
            <v>4472.04</v>
          </cell>
          <cell r="AW833">
            <v>1738.9</v>
          </cell>
          <cell r="AX833">
            <v>6210.94</v>
          </cell>
          <cell r="AY833" t="str">
            <v/>
          </cell>
          <cell r="AZ833" t="str">
            <v/>
          </cell>
          <cell r="BA833" t="str">
            <v/>
          </cell>
        </row>
        <row r="834">
          <cell r="C834" t="str">
            <v>568001</v>
          </cell>
          <cell r="D834" t="str">
            <v>TransMtc-Supv&amp;Engineering</v>
          </cell>
          <cell r="E834">
            <v>49991.66</v>
          </cell>
          <cell r="F834">
            <v>1024</v>
          </cell>
          <cell r="G834">
            <v>51015.66</v>
          </cell>
          <cell r="H834">
            <v>58975.03</v>
          </cell>
          <cell r="I834">
            <v>3060.17</v>
          </cell>
          <cell r="J834">
            <v>62035.199999999997</v>
          </cell>
          <cell r="K834">
            <v>66822.759999999995</v>
          </cell>
          <cell r="L834">
            <v>5665.87</v>
          </cell>
          <cell r="M834">
            <v>72488.63</v>
          </cell>
          <cell r="N834">
            <v>3384.48</v>
          </cell>
          <cell r="O834">
            <v>-1618.54</v>
          </cell>
          <cell r="P834">
            <v>1765.94</v>
          </cell>
          <cell r="Q834">
            <v>0.16</v>
          </cell>
          <cell r="R834">
            <v>0</v>
          </cell>
          <cell r="S834">
            <v>0.16</v>
          </cell>
          <cell r="T834">
            <v>114.02</v>
          </cell>
          <cell r="U834">
            <v>9.24</v>
          </cell>
          <cell r="V834">
            <v>123.26</v>
          </cell>
          <cell r="W834">
            <v>0</v>
          </cell>
          <cell r="X834">
            <v>0</v>
          </cell>
          <cell r="Y834">
            <v>0</v>
          </cell>
          <cell r="Z834">
            <v>283.57</v>
          </cell>
          <cell r="AA834">
            <v>21.25</v>
          </cell>
          <cell r="AB834">
            <v>304.82</v>
          </cell>
          <cell r="AC834">
            <v>0</v>
          </cell>
          <cell r="AD834">
            <v>0</v>
          </cell>
          <cell r="AE834">
            <v>0</v>
          </cell>
          <cell r="AF834">
            <v>17169.84</v>
          </cell>
          <cell r="AG834">
            <v>2001.39</v>
          </cell>
          <cell r="AH834">
            <v>19171.23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196741.52</v>
          </cell>
          <cell r="AS834">
            <v>10163.379999999999</v>
          </cell>
          <cell r="AT834">
            <v>206904.9</v>
          </cell>
          <cell r="AV834">
            <v>196741.52</v>
          </cell>
          <cell r="AW834">
            <v>10163.379999999999</v>
          </cell>
          <cell r="AX834">
            <v>206904.9</v>
          </cell>
          <cell r="AY834" t="str">
            <v/>
          </cell>
          <cell r="AZ834" t="str">
            <v/>
          </cell>
          <cell r="BA834" t="str">
            <v/>
          </cell>
        </row>
        <row r="835">
          <cell r="C835" t="str">
            <v>568002</v>
          </cell>
          <cell r="D835" t="str">
            <v>Incentive Plan</v>
          </cell>
          <cell r="E835">
            <v>418983.47</v>
          </cell>
          <cell r="F835">
            <v>93051.65</v>
          </cell>
          <cell r="G835">
            <v>512035.12</v>
          </cell>
          <cell r="H835">
            <v>454998.06</v>
          </cell>
          <cell r="I835">
            <v>101373.98</v>
          </cell>
          <cell r="J835">
            <v>556372.04</v>
          </cell>
          <cell r="K835">
            <v>941818.75</v>
          </cell>
          <cell r="L835">
            <v>203010.47</v>
          </cell>
          <cell r="M835">
            <v>1144829.22</v>
          </cell>
          <cell r="N835">
            <v>129884.95</v>
          </cell>
          <cell r="O835">
            <v>28205.77</v>
          </cell>
          <cell r="P835">
            <v>158090.72</v>
          </cell>
          <cell r="Q835">
            <v>0.02</v>
          </cell>
          <cell r="R835">
            <v>0</v>
          </cell>
          <cell r="S835">
            <v>0.02</v>
          </cell>
          <cell r="T835">
            <v>6.77</v>
          </cell>
          <cell r="U835">
            <v>0.93</v>
          </cell>
          <cell r="V835">
            <v>7.7</v>
          </cell>
          <cell r="W835">
            <v>0</v>
          </cell>
          <cell r="X835">
            <v>0</v>
          </cell>
          <cell r="Y835">
            <v>0</v>
          </cell>
          <cell r="Z835">
            <v>17.53</v>
          </cell>
          <cell r="AA835">
            <v>2.13</v>
          </cell>
          <cell r="AB835">
            <v>19.66</v>
          </cell>
          <cell r="AC835">
            <v>0</v>
          </cell>
          <cell r="AD835">
            <v>0</v>
          </cell>
          <cell r="AE835">
            <v>0</v>
          </cell>
          <cell r="AF835">
            <v>3380.97</v>
          </cell>
          <cell r="AG835">
            <v>802.17</v>
          </cell>
          <cell r="AH835">
            <v>4183.1400000000003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1949090.52</v>
          </cell>
          <cell r="AS835">
            <v>426447.1</v>
          </cell>
          <cell r="AT835">
            <v>2375537.62</v>
          </cell>
          <cell r="AV835">
            <v>1949090.52</v>
          </cell>
          <cell r="AW835">
            <v>426447.1</v>
          </cell>
          <cell r="AX835">
            <v>2375537.62</v>
          </cell>
          <cell r="AY835" t="str">
            <v/>
          </cell>
          <cell r="AZ835" t="str">
            <v/>
          </cell>
          <cell r="BA835" t="str">
            <v/>
          </cell>
        </row>
        <row r="836">
          <cell r="C836" t="str">
            <v>568003</v>
          </cell>
          <cell r="D836" t="str">
            <v>Incentive Plan xfer to Capital</v>
          </cell>
          <cell r="E836">
            <v>-306644.07</v>
          </cell>
          <cell r="F836">
            <v>-62840.94</v>
          </cell>
          <cell r="G836">
            <v>-369485.01</v>
          </cell>
          <cell r="H836">
            <v>-337293.59</v>
          </cell>
          <cell r="I836">
            <v>-70428.28</v>
          </cell>
          <cell r="J836">
            <v>-407721.87</v>
          </cell>
          <cell r="K836">
            <v>-719927.8</v>
          </cell>
          <cell r="L836">
            <v>-147077.69</v>
          </cell>
          <cell r="M836">
            <v>-867005.49</v>
          </cell>
          <cell r="N836">
            <v>-103101.07</v>
          </cell>
          <cell r="O836">
            <v>-21454.41</v>
          </cell>
          <cell r="P836">
            <v>-124555.48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-1466966.53</v>
          </cell>
          <cell r="AS836">
            <v>-301801.32</v>
          </cell>
          <cell r="AT836">
            <v>-1768767.85</v>
          </cell>
          <cell r="AV836">
            <v>-1466966.53</v>
          </cell>
          <cell r="AW836">
            <v>-301801.32</v>
          </cell>
          <cell r="AX836">
            <v>-1768767.85</v>
          </cell>
          <cell r="AY836" t="str">
            <v/>
          </cell>
          <cell r="AZ836" t="str">
            <v/>
          </cell>
          <cell r="BA836" t="str">
            <v/>
          </cell>
        </row>
        <row r="837">
          <cell r="C837" t="str">
            <v>568004</v>
          </cell>
          <cell r="D837" t="str">
            <v>Stock Awards</v>
          </cell>
          <cell r="E837">
            <v>572014.76</v>
          </cell>
          <cell r="F837">
            <v>49581.97</v>
          </cell>
          <cell r="G837">
            <v>621596.73</v>
          </cell>
          <cell r="H837">
            <v>620167.14</v>
          </cell>
          <cell r="I837">
            <v>53755.39</v>
          </cell>
          <cell r="J837">
            <v>673922.53</v>
          </cell>
          <cell r="K837">
            <v>1282316.68</v>
          </cell>
          <cell r="L837">
            <v>105745.7</v>
          </cell>
          <cell r="M837">
            <v>1388062.38</v>
          </cell>
          <cell r="N837">
            <v>176804.41</v>
          </cell>
          <cell r="O837">
            <v>14600.88</v>
          </cell>
          <cell r="P837">
            <v>191405.29</v>
          </cell>
          <cell r="Q837">
            <v>0</v>
          </cell>
          <cell r="R837">
            <v>0</v>
          </cell>
          <cell r="S837">
            <v>0</v>
          </cell>
          <cell r="T837">
            <v>7.11</v>
          </cell>
          <cell r="U837">
            <v>6.31</v>
          </cell>
          <cell r="V837">
            <v>13.42</v>
          </cell>
          <cell r="W837">
            <v>0</v>
          </cell>
          <cell r="X837">
            <v>0</v>
          </cell>
          <cell r="Y837">
            <v>0</v>
          </cell>
          <cell r="Z837">
            <v>17.25</v>
          </cell>
          <cell r="AA837">
            <v>14.52</v>
          </cell>
          <cell r="AB837">
            <v>31.77</v>
          </cell>
          <cell r="AC837">
            <v>0</v>
          </cell>
          <cell r="AD837">
            <v>0</v>
          </cell>
          <cell r="AE837">
            <v>0</v>
          </cell>
          <cell r="AF837">
            <v>4630.04</v>
          </cell>
          <cell r="AG837">
            <v>425.42</v>
          </cell>
          <cell r="AH837">
            <v>5055.46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2655957.39</v>
          </cell>
          <cell r="AS837">
            <v>224130.19</v>
          </cell>
          <cell r="AT837">
            <v>2880087.58</v>
          </cell>
          <cell r="AV837">
            <v>2655957.39</v>
          </cell>
          <cell r="AW837">
            <v>224130.19</v>
          </cell>
          <cell r="AX837">
            <v>2880087.58</v>
          </cell>
          <cell r="AY837" t="str">
            <v/>
          </cell>
          <cell r="AZ837" t="str">
            <v/>
          </cell>
          <cell r="BA837" t="str">
            <v/>
          </cell>
        </row>
        <row r="838">
          <cell r="C838" t="str">
            <v>568005</v>
          </cell>
          <cell r="D838" t="str">
            <v>Stock Awards xfer to Capital</v>
          </cell>
          <cell r="E838">
            <v>-422117.79</v>
          </cell>
          <cell r="F838">
            <v>-33087.06</v>
          </cell>
          <cell r="G838">
            <v>-455204.85</v>
          </cell>
          <cell r="H838">
            <v>-463584.39</v>
          </cell>
          <cell r="I838">
            <v>-37081.96</v>
          </cell>
          <cell r="J838">
            <v>-500666.35</v>
          </cell>
          <cell r="K838">
            <v>-987604.32</v>
          </cell>
          <cell r="L838">
            <v>-77439.47</v>
          </cell>
          <cell r="M838">
            <v>-1065043.79</v>
          </cell>
          <cell r="N838">
            <v>-141298.65</v>
          </cell>
          <cell r="O838">
            <v>-11296.21</v>
          </cell>
          <cell r="P838">
            <v>-152594.85999999999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-2014605.15</v>
          </cell>
          <cell r="AS838">
            <v>-158904.70000000001</v>
          </cell>
          <cell r="AT838">
            <v>-2173509.85</v>
          </cell>
          <cell r="AV838">
            <v>-2014605.15</v>
          </cell>
          <cell r="AW838">
            <v>-158904.70000000001</v>
          </cell>
          <cell r="AX838">
            <v>-2173509.85</v>
          </cell>
          <cell r="AY838" t="str">
            <v/>
          </cell>
          <cell r="AZ838" t="str">
            <v/>
          </cell>
          <cell r="BA838" t="str">
            <v/>
          </cell>
        </row>
        <row r="839">
          <cell r="C839" t="str">
            <v>568006</v>
          </cell>
          <cell r="D839" t="str">
            <v>Supv&amp;Eng LBR xfer to Capital</v>
          </cell>
          <cell r="E839">
            <v>-1731415.5</v>
          </cell>
          <cell r="F839">
            <v>-133893.46</v>
          </cell>
          <cell r="G839">
            <v>-1865308.96</v>
          </cell>
          <cell r="H839">
            <v>-1907618.15</v>
          </cell>
          <cell r="I839">
            <v>-154767.25</v>
          </cell>
          <cell r="J839">
            <v>-2062385.4</v>
          </cell>
          <cell r="K839">
            <v>-4067853.7</v>
          </cell>
          <cell r="L839">
            <v>-324510.94</v>
          </cell>
          <cell r="M839">
            <v>-4392364.6399999997</v>
          </cell>
          <cell r="N839">
            <v>-576324.65</v>
          </cell>
          <cell r="O839">
            <v>-50569.14</v>
          </cell>
          <cell r="P839">
            <v>-626893.79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-8283212</v>
          </cell>
          <cell r="AS839">
            <v>-663740.79</v>
          </cell>
          <cell r="AT839">
            <v>-8946952.7899999991</v>
          </cell>
          <cell r="AV839">
            <v>-8283212</v>
          </cell>
          <cell r="AW839">
            <v>-663740.79</v>
          </cell>
          <cell r="AX839">
            <v>-8946952.7899999991</v>
          </cell>
          <cell r="AY839" t="str">
            <v/>
          </cell>
          <cell r="AZ839" t="str">
            <v/>
          </cell>
          <cell r="BA839" t="str">
            <v/>
          </cell>
        </row>
        <row r="840">
          <cell r="C840" t="str">
            <v>568007</v>
          </cell>
          <cell r="D840" t="str">
            <v>Shared Asst Utilization-Assoc</v>
          </cell>
          <cell r="E840">
            <v>0</v>
          </cell>
          <cell r="F840">
            <v>0</v>
          </cell>
          <cell r="G840">
            <v>0</v>
          </cell>
          <cell r="H840">
            <v>1024024</v>
          </cell>
          <cell r="I840">
            <v>93093</v>
          </cell>
          <cell r="J840">
            <v>1117117</v>
          </cell>
          <cell r="K840">
            <v>569689</v>
          </cell>
          <cell r="L840">
            <v>51790</v>
          </cell>
          <cell r="M840">
            <v>621479</v>
          </cell>
          <cell r="N840">
            <v>105094</v>
          </cell>
          <cell r="O840">
            <v>9554</v>
          </cell>
          <cell r="P840">
            <v>114648</v>
          </cell>
          <cell r="Q840">
            <v>89</v>
          </cell>
          <cell r="R840">
            <v>8</v>
          </cell>
          <cell r="S840">
            <v>97</v>
          </cell>
          <cell r="T840">
            <v>594</v>
          </cell>
          <cell r="U840">
            <v>54</v>
          </cell>
          <cell r="V840">
            <v>648</v>
          </cell>
          <cell r="W840">
            <v>0</v>
          </cell>
          <cell r="X840">
            <v>0</v>
          </cell>
          <cell r="Y840">
            <v>0</v>
          </cell>
          <cell r="Z840">
            <v>1858</v>
          </cell>
          <cell r="AA840">
            <v>169</v>
          </cell>
          <cell r="AB840">
            <v>2027</v>
          </cell>
          <cell r="AC840">
            <v>0</v>
          </cell>
          <cell r="AD840">
            <v>0</v>
          </cell>
          <cell r="AE840">
            <v>0</v>
          </cell>
          <cell r="AF840">
            <v>6722</v>
          </cell>
          <cell r="AG840">
            <v>611</v>
          </cell>
          <cell r="AH840">
            <v>7333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-1708070</v>
          </cell>
          <cell r="AP840">
            <v>-155279</v>
          </cell>
          <cell r="AQ840">
            <v>-1863349</v>
          </cell>
          <cell r="AR840">
            <v>0</v>
          </cell>
          <cell r="AS840">
            <v>0</v>
          </cell>
          <cell r="AT840">
            <v>0</v>
          </cell>
          <cell r="AV840">
            <v>0</v>
          </cell>
          <cell r="AW840">
            <v>0</v>
          </cell>
          <cell r="AX840">
            <v>0</v>
          </cell>
          <cell r="AY840" t="str">
            <v/>
          </cell>
          <cell r="AZ840" t="str">
            <v/>
          </cell>
          <cell r="BA840" t="str">
            <v/>
          </cell>
        </row>
        <row r="841">
          <cell r="C841" t="str">
            <v>568008</v>
          </cell>
          <cell r="D841" t="str">
            <v>Shared Asset xfer to Capital</v>
          </cell>
          <cell r="E841">
            <v>0</v>
          </cell>
          <cell r="F841">
            <v>0</v>
          </cell>
          <cell r="G841">
            <v>0</v>
          </cell>
          <cell r="H841">
            <v>-684345</v>
          </cell>
          <cell r="I841">
            <v>-61572</v>
          </cell>
          <cell r="J841">
            <v>-745917</v>
          </cell>
          <cell r="K841">
            <v>-433260</v>
          </cell>
          <cell r="L841">
            <v>-39764</v>
          </cell>
          <cell r="M841">
            <v>-473024</v>
          </cell>
          <cell r="N841">
            <v>-99274</v>
          </cell>
          <cell r="O841">
            <v>-9010</v>
          </cell>
          <cell r="P841">
            <v>-108284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-1216879</v>
          </cell>
          <cell r="AS841">
            <v>-110346</v>
          </cell>
          <cell r="AT841">
            <v>-1327225</v>
          </cell>
          <cell r="AV841">
            <v>-1216879</v>
          </cell>
          <cell r="AW841">
            <v>-110346</v>
          </cell>
          <cell r="AX841">
            <v>-1327225</v>
          </cell>
          <cell r="AY841" t="str">
            <v/>
          </cell>
          <cell r="AZ841" t="str">
            <v/>
          </cell>
          <cell r="BA841" t="str">
            <v/>
          </cell>
        </row>
        <row r="842">
          <cell r="C842" t="str">
            <v>568009</v>
          </cell>
          <cell r="D842" t="str">
            <v>Trns Mtc Bonus to be Allocated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V842">
            <v>0</v>
          </cell>
          <cell r="AW842">
            <v>0</v>
          </cell>
          <cell r="AX842">
            <v>0</v>
          </cell>
          <cell r="AY842" t="str">
            <v/>
          </cell>
          <cell r="AZ842" t="str">
            <v/>
          </cell>
          <cell r="BA842" t="str">
            <v/>
          </cell>
        </row>
        <row r="843">
          <cell r="C843" t="str">
            <v>568010</v>
          </cell>
          <cell r="D843" t="str">
            <v>Trns Mtc Stk Awd to be Allocat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V843">
            <v>0</v>
          </cell>
          <cell r="AW843">
            <v>0</v>
          </cell>
          <cell r="AX843">
            <v>0</v>
          </cell>
          <cell r="AY843" t="str">
            <v/>
          </cell>
          <cell r="AZ843" t="str">
            <v/>
          </cell>
          <cell r="BA843" t="str">
            <v/>
          </cell>
        </row>
        <row r="844">
          <cell r="C844" t="str">
            <v>568011</v>
          </cell>
          <cell r="D844" t="str">
            <v>Trans Mtc-Supv &amp; Eng LABOR</v>
          </cell>
          <cell r="E844">
            <v>2529330.5499999998</v>
          </cell>
          <cell r="F844">
            <v>207957.8</v>
          </cell>
          <cell r="G844">
            <v>2737288.35</v>
          </cell>
          <cell r="H844">
            <v>2652646.06</v>
          </cell>
          <cell r="I844">
            <v>217358.07999999999</v>
          </cell>
          <cell r="J844">
            <v>2870004.14</v>
          </cell>
          <cell r="K844">
            <v>5022664.12</v>
          </cell>
          <cell r="L844">
            <v>412469.26</v>
          </cell>
          <cell r="M844">
            <v>5435133.3799999999</v>
          </cell>
          <cell r="N844">
            <v>606191.06000000006</v>
          </cell>
          <cell r="O844">
            <v>51909.09</v>
          </cell>
          <cell r="P844">
            <v>658100.15</v>
          </cell>
          <cell r="Q844">
            <v>0.08</v>
          </cell>
          <cell r="R844">
            <v>0</v>
          </cell>
          <cell r="S844">
            <v>0.08</v>
          </cell>
          <cell r="T844">
            <v>112.67</v>
          </cell>
          <cell r="U844">
            <v>2.25</v>
          </cell>
          <cell r="V844">
            <v>114.92</v>
          </cell>
          <cell r="W844">
            <v>0</v>
          </cell>
          <cell r="X844">
            <v>0</v>
          </cell>
          <cell r="Y844">
            <v>0</v>
          </cell>
          <cell r="Z844">
            <v>274.82</v>
          </cell>
          <cell r="AA844">
            <v>5.18</v>
          </cell>
          <cell r="AB844">
            <v>280</v>
          </cell>
          <cell r="AC844">
            <v>0</v>
          </cell>
          <cell r="AD844">
            <v>0</v>
          </cell>
          <cell r="AE844">
            <v>0</v>
          </cell>
          <cell r="AF844">
            <v>74778.33</v>
          </cell>
          <cell r="AG844">
            <v>7833.41</v>
          </cell>
          <cell r="AH844">
            <v>82611.740000000005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10885997.689999999</v>
          </cell>
          <cell r="AS844">
            <v>897535.07</v>
          </cell>
          <cell r="AT844">
            <v>11783532.76</v>
          </cell>
          <cell r="AV844">
            <v>10885997.689999999</v>
          </cell>
          <cell r="AW844">
            <v>897535.07</v>
          </cell>
          <cell r="AX844">
            <v>11783532.76</v>
          </cell>
          <cell r="AY844" t="str">
            <v/>
          </cell>
          <cell r="AZ844" t="str">
            <v/>
          </cell>
          <cell r="BA844" t="str">
            <v/>
          </cell>
        </row>
        <row r="845">
          <cell r="C845" t="str">
            <v>568701</v>
          </cell>
          <cell r="D845" t="str">
            <v>P-Field O&amp;M- Mainten Sup &amp; Eng</v>
          </cell>
          <cell r="E845">
            <v>0</v>
          </cell>
          <cell r="F845">
            <v>19200</v>
          </cell>
          <cell r="G845">
            <v>19200</v>
          </cell>
          <cell r="H845">
            <v>-4213</v>
          </cell>
          <cell r="I845">
            <v>0</v>
          </cell>
          <cell r="J845">
            <v>-4213</v>
          </cell>
          <cell r="K845">
            <v>19208.150000000001</v>
          </cell>
          <cell r="L845">
            <v>0</v>
          </cell>
          <cell r="M845">
            <v>19208.150000000001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14995.15</v>
          </cell>
          <cell r="AS845">
            <v>19200</v>
          </cell>
          <cell r="AT845">
            <v>34195.15</v>
          </cell>
          <cell r="AV845">
            <v>14995.15</v>
          </cell>
          <cell r="AW845">
            <v>19200</v>
          </cell>
          <cell r="AX845">
            <v>34195.15</v>
          </cell>
          <cell r="AY845" t="str">
            <v/>
          </cell>
          <cell r="AZ845" t="str">
            <v/>
          </cell>
          <cell r="BA845" t="str">
            <v/>
          </cell>
        </row>
        <row r="846">
          <cell r="C846" t="str">
            <v>568790</v>
          </cell>
          <cell r="D846" t="str">
            <v>O- DTE Maintenance Sup &amp; Eng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V846">
            <v>0</v>
          </cell>
          <cell r="AW846">
            <v>0</v>
          </cell>
          <cell r="AX846">
            <v>0</v>
          </cell>
          <cell r="AY846" t="str">
            <v/>
          </cell>
          <cell r="AZ846" t="str">
            <v/>
          </cell>
          <cell r="BA846" t="str">
            <v/>
          </cell>
        </row>
        <row r="847">
          <cell r="C847" t="str">
            <v>569001</v>
          </cell>
          <cell r="D847" t="str">
            <v>TransMtc-Structures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V847">
            <v>0</v>
          </cell>
          <cell r="AW847">
            <v>0</v>
          </cell>
          <cell r="AX847">
            <v>0</v>
          </cell>
          <cell r="AY847" t="str">
            <v/>
          </cell>
          <cell r="AZ847" t="str">
            <v/>
          </cell>
          <cell r="BA847" t="str">
            <v/>
          </cell>
        </row>
        <row r="848">
          <cell r="C848" t="str">
            <v>569101</v>
          </cell>
          <cell r="D848" t="str">
            <v>MNT-Maintenance-Comp Hardware</v>
          </cell>
          <cell r="E848">
            <v>374684.29</v>
          </cell>
          <cell r="F848">
            <v>21180.67</v>
          </cell>
          <cell r="G848">
            <v>395864.96</v>
          </cell>
          <cell r="H848">
            <v>324576.68</v>
          </cell>
          <cell r="I848">
            <v>18127.13</v>
          </cell>
          <cell r="J848">
            <v>342703.81</v>
          </cell>
          <cell r="K848">
            <v>272462.51</v>
          </cell>
          <cell r="L848">
            <v>15198.34</v>
          </cell>
          <cell r="M848">
            <v>287660.84999999998</v>
          </cell>
          <cell r="N848">
            <v>6624.07</v>
          </cell>
          <cell r="O848">
            <v>127.21</v>
          </cell>
          <cell r="P848">
            <v>6751.28</v>
          </cell>
          <cell r="Q848">
            <v>30.41</v>
          </cell>
          <cell r="R848">
            <v>0</v>
          </cell>
          <cell r="S848">
            <v>30.41</v>
          </cell>
          <cell r="T848">
            <v>612.04</v>
          </cell>
          <cell r="U848">
            <v>0</v>
          </cell>
          <cell r="V848">
            <v>612.04</v>
          </cell>
          <cell r="W848">
            <v>0</v>
          </cell>
          <cell r="X848">
            <v>0</v>
          </cell>
          <cell r="Y848">
            <v>0</v>
          </cell>
          <cell r="Z848">
            <v>2216.84</v>
          </cell>
          <cell r="AA848">
            <v>124.62</v>
          </cell>
          <cell r="AB848">
            <v>2341.46</v>
          </cell>
          <cell r="AC848">
            <v>0</v>
          </cell>
          <cell r="AD848">
            <v>0</v>
          </cell>
          <cell r="AE848">
            <v>0</v>
          </cell>
          <cell r="AF848">
            <v>1268.58</v>
          </cell>
          <cell r="AG848">
            <v>0</v>
          </cell>
          <cell r="AH848">
            <v>1268.58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982475.42</v>
          </cell>
          <cell r="AS848">
            <v>54757.97</v>
          </cell>
          <cell r="AT848">
            <v>1037233.39</v>
          </cell>
          <cell r="AV848">
            <v>982475.42</v>
          </cell>
          <cell r="AW848">
            <v>54757.97</v>
          </cell>
          <cell r="AX848">
            <v>1037233.39</v>
          </cell>
          <cell r="AY848" t="str">
            <v/>
          </cell>
          <cell r="AZ848" t="str">
            <v/>
          </cell>
          <cell r="BA848" t="str">
            <v/>
          </cell>
        </row>
        <row r="849">
          <cell r="C849" t="str">
            <v>569102</v>
          </cell>
          <cell r="D849" t="str">
            <v>MNT-Comp Hdwr LBR xfer to Cap</v>
          </cell>
          <cell r="E849">
            <v>-81135.81</v>
          </cell>
          <cell r="F849">
            <v>-7546.94</v>
          </cell>
          <cell r="G849">
            <v>-88682.75</v>
          </cell>
          <cell r="H849">
            <v>-24754.240000000002</v>
          </cell>
          <cell r="I849">
            <v>-2444.96</v>
          </cell>
          <cell r="J849">
            <v>-27199.200000000001</v>
          </cell>
          <cell r="K849">
            <v>-27537.06</v>
          </cell>
          <cell r="L849">
            <v>-2280.0300000000002</v>
          </cell>
          <cell r="M849">
            <v>-29817.09</v>
          </cell>
          <cell r="N849">
            <v>-1974.94</v>
          </cell>
          <cell r="O849">
            <v>-186.7</v>
          </cell>
          <cell r="P849">
            <v>-2161.64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-135402.04999999999</v>
          </cell>
          <cell r="AS849">
            <v>-12458.63</v>
          </cell>
          <cell r="AT849">
            <v>-147860.68</v>
          </cell>
          <cell r="AV849">
            <v>-135402.04999999999</v>
          </cell>
          <cell r="AW849">
            <v>-12458.63</v>
          </cell>
          <cell r="AX849">
            <v>-147860.68</v>
          </cell>
          <cell r="AY849" t="str">
            <v/>
          </cell>
          <cell r="AZ849" t="str">
            <v/>
          </cell>
          <cell r="BA849" t="str">
            <v/>
          </cell>
        </row>
        <row r="850">
          <cell r="C850" t="str">
            <v>569103</v>
          </cell>
          <cell r="D850" t="str">
            <v>MNT-Mnt Comp Hdwr Incent Plan</v>
          </cell>
          <cell r="E850">
            <v>25674.12</v>
          </cell>
          <cell r="F850">
            <v>5932.19</v>
          </cell>
          <cell r="G850">
            <v>31606.31</v>
          </cell>
          <cell r="H850">
            <v>10556.69</v>
          </cell>
          <cell r="I850">
            <v>2456.6999999999998</v>
          </cell>
          <cell r="J850">
            <v>13013.39</v>
          </cell>
          <cell r="K850">
            <v>15058.77</v>
          </cell>
          <cell r="L850">
            <v>2914.09</v>
          </cell>
          <cell r="M850">
            <v>17972.86</v>
          </cell>
          <cell r="N850">
            <v>202.42</v>
          </cell>
          <cell r="O850">
            <v>54.9</v>
          </cell>
          <cell r="P850">
            <v>257.32</v>
          </cell>
          <cell r="Q850">
            <v>0</v>
          </cell>
          <cell r="R850">
            <v>0</v>
          </cell>
          <cell r="S850">
            <v>0</v>
          </cell>
          <cell r="T850">
            <v>0.68</v>
          </cell>
          <cell r="U850">
            <v>0.81</v>
          </cell>
          <cell r="V850">
            <v>1.49</v>
          </cell>
          <cell r="W850">
            <v>0</v>
          </cell>
          <cell r="X850">
            <v>0</v>
          </cell>
          <cell r="Y850">
            <v>0</v>
          </cell>
          <cell r="Z850">
            <v>1.32</v>
          </cell>
          <cell r="AA850">
            <v>1.85</v>
          </cell>
          <cell r="AB850">
            <v>3.17</v>
          </cell>
          <cell r="AC850">
            <v>0</v>
          </cell>
          <cell r="AD850">
            <v>0</v>
          </cell>
          <cell r="AE850">
            <v>0</v>
          </cell>
          <cell r="AF850">
            <v>6.61</v>
          </cell>
          <cell r="AG850">
            <v>5.96</v>
          </cell>
          <cell r="AH850">
            <v>12.57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51500.61</v>
          </cell>
          <cell r="AS850">
            <v>11366.5</v>
          </cell>
          <cell r="AT850">
            <v>62867.11</v>
          </cell>
          <cell r="AV850">
            <v>51500.61</v>
          </cell>
          <cell r="AW850">
            <v>11366.5</v>
          </cell>
          <cell r="AX850">
            <v>62867.11</v>
          </cell>
          <cell r="AY850" t="str">
            <v/>
          </cell>
          <cell r="AZ850" t="str">
            <v/>
          </cell>
          <cell r="BA850" t="str">
            <v/>
          </cell>
        </row>
        <row r="851">
          <cell r="C851" t="str">
            <v>569104</v>
          </cell>
          <cell r="D851" t="str">
            <v>Comp HW Incent Pln xfer to Cap</v>
          </cell>
          <cell r="E851">
            <v>-14250.76</v>
          </cell>
          <cell r="F851">
            <v>-3385.33</v>
          </cell>
          <cell r="G851">
            <v>-17636.09</v>
          </cell>
          <cell r="H851">
            <v>-4398.33</v>
          </cell>
          <cell r="I851">
            <v>-1096.73</v>
          </cell>
          <cell r="J851">
            <v>-5495.06</v>
          </cell>
          <cell r="K851">
            <v>-4947.16</v>
          </cell>
          <cell r="L851">
            <v>-1022.76</v>
          </cell>
          <cell r="M851">
            <v>-5969.92</v>
          </cell>
          <cell r="N851">
            <v>-358.26</v>
          </cell>
          <cell r="O851">
            <v>-83.74</v>
          </cell>
          <cell r="P851">
            <v>-442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-23954.51</v>
          </cell>
          <cell r="AS851">
            <v>-5588.56</v>
          </cell>
          <cell r="AT851">
            <v>-29543.07</v>
          </cell>
          <cell r="AV851">
            <v>-23954.51</v>
          </cell>
          <cell r="AW851">
            <v>-5588.56</v>
          </cell>
          <cell r="AX851">
            <v>-29543.07</v>
          </cell>
          <cell r="AY851" t="str">
            <v/>
          </cell>
          <cell r="AZ851" t="str">
            <v/>
          </cell>
          <cell r="BA851" t="str">
            <v/>
          </cell>
        </row>
        <row r="852">
          <cell r="C852" t="str">
            <v>569105</v>
          </cell>
          <cell r="D852" t="str">
            <v>MNT-Comp Hdwr Stock Awards</v>
          </cell>
          <cell r="E852">
            <v>26520.26</v>
          </cell>
          <cell r="F852">
            <v>3425.47</v>
          </cell>
          <cell r="G852">
            <v>29945.73</v>
          </cell>
          <cell r="H852">
            <v>10891.73</v>
          </cell>
          <cell r="I852">
            <v>1418.58</v>
          </cell>
          <cell r="J852">
            <v>12310.31</v>
          </cell>
          <cell r="K852">
            <v>15154.08</v>
          </cell>
          <cell r="L852">
            <v>1634.35</v>
          </cell>
          <cell r="M852">
            <v>16788.43</v>
          </cell>
          <cell r="N852">
            <v>583.4</v>
          </cell>
          <cell r="O852">
            <v>80.069999999999993</v>
          </cell>
          <cell r="P852">
            <v>663.47</v>
          </cell>
          <cell r="Q852">
            <v>0</v>
          </cell>
          <cell r="R852">
            <v>0</v>
          </cell>
          <cell r="S852">
            <v>0</v>
          </cell>
          <cell r="T852">
            <v>1.08</v>
          </cell>
          <cell r="U852">
            <v>0.47</v>
          </cell>
          <cell r="V852">
            <v>1.55</v>
          </cell>
          <cell r="W852">
            <v>0</v>
          </cell>
          <cell r="X852">
            <v>0</v>
          </cell>
          <cell r="Y852">
            <v>0</v>
          </cell>
          <cell r="Z852">
            <v>2.42</v>
          </cell>
          <cell r="AA852">
            <v>1.07</v>
          </cell>
          <cell r="AB852">
            <v>3.49</v>
          </cell>
          <cell r="AC852">
            <v>0</v>
          </cell>
          <cell r="AD852">
            <v>0</v>
          </cell>
          <cell r="AE852">
            <v>0</v>
          </cell>
          <cell r="AF852">
            <v>7.47</v>
          </cell>
          <cell r="AG852">
            <v>3.44</v>
          </cell>
          <cell r="AH852">
            <v>10.91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53160.44</v>
          </cell>
          <cell r="AS852">
            <v>6563.45</v>
          </cell>
          <cell r="AT852">
            <v>59723.89</v>
          </cell>
          <cell r="AV852">
            <v>53160.44</v>
          </cell>
          <cell r="AW852">
            <v>6563.45</v>
          </cell>
          <cell r="AX852">
            <v>59723.89</v>
          </cell>
          <cell r="AY852" t="str">
            <v/>
          </cell>
          <cell r="AZ852" t="str">
            <v/>
          </cell>
          <cell r="BA852" t="str">
            <v/>
          </cell>
        </row>
        <row r="853">
          <cell r="C853" t="str">
            <v>569106</v>
          </cell>
          <cell r="D853" t="str">
            <v>Comp Hdwr Stk Awd xfer to Cap</v>
          </cell>
          <cell r="E853">
            <v>-14711.06</v>
          </cell>
          <cell r="F853">
            <v>-1954.82</v>
          </cell>
          <cell r="G853">
            <v>-16665.88</v>
          </cell>
          <cell r="H853">
            <v>-4540.6099999999997</v>
          </cell>
          <cell r="I853">
            <v>-633.29</v>
          </cell>
          <cell r="J853">
            <v>-5173.8999999999996</v>
          </cell>
          <cell r="K853">
            <v>-5106.32</v>
          </cell>
          <cell r="L853">
            <v>-590.58000000000004</v>
          </cell>
          <cell r="M853">
            <v>-5696.9</v>
          </cell>
          <cell r="N853">
            <v>-369.82</v>
          </cell>
          <cell r="O853">
            <v>-48.36</v>
          </cell>
          <cell r="P853">
            <v>-418.18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-24727.81</v>
          </cell>
          <cell r="AS853">
            <v>-3227.05</v>
          </cell>
          <cell r="AT853">
            <v>-27954.86</v>
          </cell>
          <cell r="AV853">
            <v>-24727.81</v>
          </cell>
          <cell r="AW853">
            <v>-3227.05</v>
          </cell>
          <cell r="AX853">
            <v>-27954.86</v>
          </cell>
          <cell r="AY853" t="str">
            <v/>
          </cell>
          <cell r="AZ853" t="str">
            <v/>
          </cell>
          <cell r="BA853" t="str">
            <v/>
          </cell>
        </row>
        <row r="854">
          <cell r="C854" t="str">
            <v>569107</v>
          </cell>
          <cell r="D854" t="str">
            <v>Comp Hdwr xfer to Capital-Othr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V854">
            <v>0</v>
          </cell>
          <cell r="AW854">
            <v>0</v>
          </cell>
          <cell r="AX854">
            <v>0</v>
          </cell>
          <cell r="AY854" t="str">
            <v/>
          </cell>
          <cell r="AZ854" t="str">
            <v/>
          </cell>
          <cell r="BA854" t="str">
            <v/>
          </cell>
        </row>
        <row r="855">
          <cell r="C855" t="str">
            <v>569108</v>
          </cell>
          <cell r="D855" t="str">
            <v>MNT Comp Hdw Bonus to Allocat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V855">
            <v>0</v>
          </cell>
          <cell r="AW855">
            <v>0</v>
          </cell>
          <cell r="AX855">
            <v>0</v>
          </cell>
          <cell r="AY855" t="str">
            <v/>
          </cell>
          <cell r="AZ855" t="str">
            <v/>
          </cell>
          <cell r="BA855" t="str">
            <v/>
          </cell>
        </row>
        <row r="856">
          <cell r="C856" t="str">
            <v>569109</v>
          </cell>
          <cell r="D856" t="str">
            <v>MTN Cmp HW Stk Awd Alloc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V856">
            <v>0</v>
          </cell>
          <cell r="AW856">
            <v>0</v>
          </cell>
          <cell r="AX856">
            <v>0</v>
          </cell>
          <cell r="AY856" t="str">
            <v/>
          </cell>
          <cell r="AZ856" t="str">
            <v/>
          </cell>
          <cell r="BA856" t="str">
            <v/>
          </cell>
        </row>
        <row r="857">
          <cell r="C857" t="str">
            <v>569111</v>
          </cell>
          <cell r="D857" t="str">
            <v>MNT-Maint Comp Hdwr LABOR</v>
          </cell>
          <cell r="E857">
            <v>118934.92</v>
          </cell>
          <cell r="F857">
            <v>11033</v>
          </cell>
          <cell r="G857">
            <v>129967.92</v>
          </cell>
          <cell r="H857">
            <v>62494.16</v>
          </cell>
          <cell r="I857">
            <v>5865.06</v>
          </cell>
          <cell r="J857">
            <v>68359.22</v>
          </cell>
          <cell r="K857">
            <v>98403.54</v>
          </cell>
          <cell r="L857">
            <v>8195.89</v>
          </cell>
          <cell r="M857">
            <v>106599.43</v>
          </cell>
          <cell r="N857">
            <v>2116.42</v>
          </cell>
          <cell r="O857">
            <v>221.26</v>
          </cell>
          <cell r="P857">
            <v>2337.6799999999998</v>
          </cell>
          <cell r="Q857">
            <v>-0.06</v>
          </cell>
          <cell r="R857">
            <v>0</v>
          </cell>
          <cell r="S857">
            <v>-0.06</v>
          </cell>
          <cell r="T857">
            <v>8.4499999999999993</v>
          </cell>
          <cell r="U857">
            <v>2.2599999999999998</v>
          </cell>
          <cell r="V857">
            <v>10.71</v>
          </cell>
          <cell r="W857">
            <v>0</v>
          </cell>
          <cell r="X857">
            <v>0</v>
          </cell>
          <cell r="Y857">
            <v>0</v>
          </cell>
          <cell r="Z857">
            <v>16.05</v>
          </cell>
          <cell r="AA857">
            <v>5.19</v>
          </cell>
          <cell r="AB857">
            <v>21.24</v>
          </cell>
          <cell r="AC857">
            <v>0</v>
          </cell>
          <cell r="AD857">
            <v>0</v>
          </cell>
          <cell r="AE857">
            <v>0</v>
          </cell>
          <cell r="AF857">
            <v>86.03</v>
          </cell>
          <cell r="AG857">
            <v>16.71</v>
          </cell>
          <cell r="AH857">
            <v>102.74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282059.51</v>
          </cell>
          <cell r="AS857">
            <v>25339.37</v>
          </cell>
          <cell r="AT857">
            <v>307398.88</v>
          </cell>
          <cell r="AV857">
            <v>282059.51</v>
          </cell>
          <cell r="AW857">
            <v>25339.37</v>
          </cell>
          <cell r="AX857">
            <v>307398.88</v>
          </cell>
          <cell r="AY857" t="str">
            <v/>
          </cell>
          <cell r="AZ857" t="str">
            <v/>
          </cell>
          <cell r="BA857" t="str">
            <v/>
          </cell>
        </row>
        <row r="858">
          <cell r="C858" t="str">
            <v>569201</v>
          </cell>
          <cell r="D858" t="str">
            <v>MNT-Maintenance Comp Software</v>
          </cell>
          <cell r="E858">
            <v>589552.49</v>
          </cell>
          <cell r="F858">
            <v>45325.24</v>
          </cell>
          <cell r="G858">
            <v>634877.73</v>
          </cell>
          <cell r="H858">
            <v>527011.43999999994</v>
          </cell>
          <cell r="I858">
            <v>44121.58</v>
          </cell>
          <cell r="J858">
            <v>571133.02</v>
          </cell>
          <cell r="K858">
            <v>612338.28</v>
          </cell>
          <cell r="L858">
            <v>49448.06</v>
          </cell>
          <cell r="M858">
            <v>661786.34</v>
          </cell>
          <cell r="N858">
            <v>23162.12</v>
          </cell>
          <cell r="O858">
            <v>24409.759999999998</v>
          </cell>
          <cell r="P858">
            <v>47571.88</v>
          </cell>
          <cell r="Q858">
            <v>42.59</v>
          </cell>
          <cell r="R858">
            <v>0</v>
          </cell>
          <cell r="S858">
            <v>42.59</v>
          </cell>
          <cell r="T858">
            <v>712.71</v>
          </cell>
          <cell r="U858">
            <v>-78.819999999999993</v>
          </cell>
          <cell r="V858">
            <v>633.89</v>
          </cell>
          <cell r="W858">
            <v>0</v>
          </cell>
          <cell r="X858">
            <v>0</v>
          </cell>
          <cell r="Y858">
            <v>0</v>
          </cell>
          <cell r="Z858">
            <v>2442.23</v>
          </cell>
          <cell r="AA858">
            <v>-7</v>
          </cell>
          <cell r="AB858">
            <v>2435.23</v>
          </cell>
          <cell r="AC858">
            <v>0</v>
          </cell>
          <cell r="AD858">
            <v>0</v>
          </cell>
          <cell r="AE858">
            <v>0</v>
          </cell>
          <cell r="AF858">
            <v>2138.5</v>
          </cell>
          <cell r="AG858">
            <v>-583.26</v>
          </cell>
          <cell r="AH858">
            <v>1555.24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1757400.36</v>
          </cell>
          <cell r="AS858">
            <v>162635.56</v>
          </cell>
          <cell r="AT858">
            <v>1920035.92</v>
          </cell>
          <cell r="AV858">
            <v>1757400.36</v>
          </cell>
          <cell r="AW858">
            <v>162635.56</v>
          </cell>
          <cell r="AX858">
            <v>1920035.92</v>
          </cell>
          <cell r="AY858" t="str">
            <v/>
          </cell>
          <cell r="AZ858" t="str">
            <v/>
          </cell>
          <cell r="BA858" t="str">
            <v/>
          </cell>
        </row>
        <row r="859">
          <cell r="C859" t="str">
            <v>569202</v>
          </cell>
          <cell r="D859" t="str">
            <v>MNT-Comp Sftwr LBR xfer to Cap</v>
          </cell>
          <cell r="E859">
            <v>-464841.74</v>
          </cell>
          <cell r="F859">
            <v>-44612.93</v>
          </cell>
          <cell r="G859">
            <v>-509454.67</v>
          </cell>
          <cell r="H859">
            <v>-143111.25</v>
          </cell>
          <cell r="I859">
            <v>-14453.04</v>
          </cell>
          <cell r="J859">
            <v>-157564.29</v>
          </cell>
          <cell r="K859">
            <v>-156477.01999999999</v>
          </cell>
          <cell r="L859">
            <v>-13478.22</v>
          </cell>
          <cell r="M859">
            <v>-169955.24</v>
          </cell>
          <cell r="N859">
            <v>-11403.74</v>
          </cell>
          <cell r="O859">
            <v>-1103.5999999999999</v>
          </cell>
          <cell r="P859">
            <v>-12507.34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-775833.75</v>
          </cell>
          <cell r="AS859">
            <v>-73647.789999999994</v>
          </cell>
          <cell r="AT859">
            <v>-849481.54</v>
          </cell>
          <cell r="AV859">
            <v>-775833.75</v>
          </cell>
          <cell r="AW859">
            <v>-73647.789999999994</v>
          </cell>
          <cell r="AX859">
            <v>-849481.54</v>
          </cell>
          <cell r="AY859" t="str">
            <v/>
          </cell>
          <cell r="AZ859" t="str">
            <v/>
          </cell>
          <cell r="BA859" t="str">
            <v/>
          </cell>
        </row>
        <row r="860">
          <cell r="C860" t="str">
            <v>569203</v>
          </cell>
          <cell r="D860" t="str">
            <v>MNT-Comp Sftwr Incentive Plan</v>
          </cell>
          <cell r="E860">
            <v>127638.76</v>
          </cell>
          <cell r="F860">
            <v>35759.14</v>
          </cell>
          <cell r="G860">
            <v>163397.9</v>
          </cell>
          <cell r="H860">
            <v>91459.39</v>
          </cell>
          <cell r="I860">
            <v>15259.04</v>
          </cell>
          <cell r="J860">
            <v>106718.43</v>
          </cell>
          <cell r="K860">
            <v>70212.23</v>
          </cell>
          <cell r="L860">
            <v>14789.02</v>
          </cell>
          <cell r="M860">
            <v>85001.25</v>
          </cell>
          <cell r="N860">
            <v>1596.11</v>
          </cell>
          <cell r="O860">
            <v>418.97</v>
          </cell>
          <cell r="P860">
            <v>2015.08</v>
          </cell>
          <cell r="Q860">
            <v>0.02</v>
          </cell>
          <cell r="R860">
            <v>0</v>
          </cell>
          <cell r="S860">
            <v>0.02</v>
          </cell>
          <cell r="T860">
            <v>35.869999999999997</v>
          </cell>
          <cell r="U860">
            <v>11.12</v>
          </cell>
          <cell r="V860">
            <v>46.99</v>
          </cell>
          <cell r="W860">
            <v>0</v>
          </cell>
          <cell r="X860">
            <v>0</v>
          </cell>
          <cell r="Y860">
            <v>0</v>
          </cell>
          <cell r="Z860">
            <v>89.05</v>
          </cell>
          <cell r="AA860">
            <v>25.58</v>
          </cell>
          <cell r="AB860">
            <v>114.63</v>
          </cell>
          <cell r="AC860">
            <v>0</v>
          </cell>
          <cell r="AD860">
            <v>0</v>
          </cell>
          <cell r="AE860">
            <v>0</v>
          </cell>
          <cell r="AF860">
            <v>839.15</v>
          </cell>
          <cell r="AG860">
            <v>169.65</v>
          </cell>
          <cell r="AH860">
            <v>1008.8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291870.58</v>
          </cell>
          <cell r="AS860">
            <v>66432.52</v>
          </cell>
          <cell r="AT860">
            <v>358303.1</v>
          </cell>
          <cell r="AV860">
            <v>291870.58</v>
          </cell>
          <cell r="AW860">
            <v>66432.52</v>
          </cell>
          <cell r="AX860">
            <v>358303.1</v>
          </cell>
          <cell r="AY860" t="str">
            <v/>
          </cell>
          <cell r="AZ860" t="str">
            <v/>
          </cell>
          <cell r="BA860" t="str">
            <v/>
          </cell>
        </row>
        <row r="861">
          <cell r="C861" t="str">
            <v>569204</v>
          </cell>
          <cell r="D861" t="str">
            <v>Comp Soft Incen Pln xfr to Cap</v>
          </cell>
          <cell r="E861">
            <v>-81260.69</v>
          </cell>
          <cell r="F861">
            <v>-19785.88</v>
          </cell>
          <cell r="G861">
            <v>-101046.57</v>
          </cell>
          <cell r="H861">
            <v>-25187.56</v>
          </cell>
          <cell r="I861">
            <v>-6409.94</v>
          </cell>
          <cell r="J861">
            <v>-31597.5</v>
          </cell>
          <cell r="K861">
            <v>-27894.12</v>
          </cell>
          <cell r="L861">
            <v>-5977.6</v>
          </cell>
          <cell r="M861">
            <v>-33871.72</v>
          </cell>
          <cell r="N861">
            <v>-2040.03</v>
          </cell>
          <cell r="O861">
            <v>-489.45</v>
          </cell>
          <cell r="P861">
            <v>-2529.48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-136382.39999999999</v>
          </cell>
          <cell r="AS861">
            <v>-32662.87</v>
          </cell>
          <cell r="AT861">
            <v>-169045.27</v>
          </cell>
          <cell r="AV861">
            <v>-136382.39999999999</v>
          </cell>
          <cell r="AW861">
            <v>-32662.87</v>
          </cell>
          <cell r="AX861">
            <v>-169045.27</v>
          </cell>
          <cell r="AY861" t="str">
            <v/>
          </cell>
          <cell r="AZ861" t="str">
            <v/>
          </cell>
          <cell r="BA861" t="str">
            <v/>
          </cell>
        </row>
        <row r="862">
          <cell r="C862" t="str">
            <v>569205</v>
          </cell>
          <cell r="D862" t="str">
            <v>Comp Software Stock Awards</v>
          </cell>
          <cell r="E862">
            <v>145130.57999999999</v>
          </cell>
          <cell r="F862">
            <v>21280.12</v>
          </cell>
          <cell r="G862">
            <v>166410.70000000001</v>
          </cell>
          <cell r="H862">
            <v>62025.120000000003</v>
          </cell>
          <cell r="I862">
            <v>9080.59</v>
          </cell>
          <cell r="J862">
            <v>71105.710000000006</v>
          </cell>
          <cell r="K862">
            <v>64578.12</v>
          </cell>
          <cell r="L862">
            <v>8509.6299999999992</v>
          </cell>
          <cell r="M862">
            <v>73087.75</v>
          </cell>
          <cell r="N862">
            <v>3472.67</v>
          </cell>
          <cell r="O862">
            <v>540.6</v>
          </cell>
          <cell r="P862">
            <v>4013.27</v>
          </cell>
          <cell r="Q862">
            <v>0.01</v>
          </cell>
          <cell r="R862">
            <v>0</v>
          </cell>
          <cell r="S862">
            <v>0.01</v>
          </cell>
          <cell r="T862">
            <v>35.76</v>
          </cell>
          <cell r="U862">
            <v>6.62</v>
          </cell>
          <cell r="V862">
            <v>42.38</v>
          </cell>
          <cell r="W862">
            <v>0</v>
          </cell>
          <cell r="X862">
            <v>0</v>
          </cell>
          <cell r="Y862">
            <v>0</v>
          </cell>
          <cell r="Z862">
            <v>88.48</v>
          </cell>
          <cell r="AA862">
            <v>15.22</v>
          </cell>
          <cell r="AB862">
            <v>103.7</v>
          </cell>
          <cell r="AC862">
            <v>0</v>
          </cell>
          <cell r="AD862">
            <v>0</v>
          </cell>
          <cell r="AE862">
            <v>0</v>
          </cell>
          <cell r="AF862">
            <v>862.29</v>
          </cell>
          <cell r="AG862">
            <v>100.97</v>
          </cell>
          <cell r="AH862">
            <v>963.26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276193.03000000003</v>
          </cell>
          <cell r="AS862">
            <v>39533.75</v>
          </cell>
          <cell r="AT862">
            <v>315726.78000000003</v>
          </cell>
          <cell r="AV862">
            <v>276193.03000000003</v>
          </cell>
          <cell r="AW862">
            <v>39533.75</v>
          </cell>
          <cell r="AX862">
            <v>315726.78000000003</v>
          </cell>
          <cell r="AY862" t="str">
            <v/>
          </cell>
          <cell r="AZ862" t="str">
            <v/>
          </cell>
          <cell r="BA862" t="str">
            <v/>
          </cell>
        </row>
        <row r="863">
          <cell r="C863" t="str">
            <v>569206</v>
          </cell>
          <cell r="D863" t="str">
            <v>Comp Sftwr Stk Awd xfer to Cap</v>
          </cell>
          <cell r="E863">
            <v>-77157.509999999995</v>
          </cell>
          <cell r="F863">
            <v>-11774.51</v>
          </cell>
          <cell r="G863">
            <v>-88932.02</v>
          </cell>
          <cell r="H863">
            <v>-23971.93</v>
          </cell>
          <cell r="I863">
            <v>-3814.53</v>
          </cell>
          <cell r="J863">
            <v>-27786.46</v>
          </cell>
          <cell r="K863">
            <v>-26320.52</v>
          </cell>
          <cell r="L863">
            <v>-3557.25</v>
          </cell>
          <cell r="M863">
            <v>-29877.77</v>
          </cell>
          <cell r="N863">
            <v>-1935.55</v>
          </cell>
          <cell r="O863">
            <v>-291.27</v>
          </cell>
          <cell r="P863">
            <v>-2226.8200000000002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-129385.51</v>
          </cell>
          <cell r="AS863">
            <v>-19437.560000000001</v>
          </cell>
          <cell r="AT863">
            <v>-148823.07</v>
          </cell>
          <cell r="AV863">
            <v>-129385.51</v>
          </cell>
          <cell r="AW863">
            <v>-19437.560000000001</v>
          </cell>
          <cell r="AX863">
            <v>-148823.07</v>
          </cell>
          <cell r="AY863" t="str">
            <v/>
          </cell>
          <cell r="AZ863" t="str">
            <v/>
          </cell>
          <cell r="BA863" t="str">
            <v/>
          </cell>
        </row>
        <row r="864">
          <cell r="C864" t="str">
            <v>569207</v>
          </cell>
          <cell r="D864" t="str">
            <v>Comp Sftwr xfer to Cap-Other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V864">
            <v>0</v>
          </cell>
          <cell r="AW864">
            <v>0</v>
          </cell>
          <cell r="AX864">
            <v>0</v>
          </cell>
          <cell r="AY864" t="str">
            <v/>
          </cell>
          <cell r="AZ864" t="str">
            <v/>
          </cell>
          <cell r="BA864" t="str">
            <v/>
          </cell>
        </row>
        <row r="865">
          <cell r="C865" t="str">
            <v>569208</v>
          </cell>
          <cell r="D865" t="str">
            <v>MNT Comp HW Bonus to be Alloc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0</v>
          </cell>
          <cell r="AV865">
            <v>0</v>
          </cell>
          <cell r="AW865">
            <v>0</v>
          </cell>
          <cell r="AX865">
            <v>0</v>
          </cell>
          <cell r="AY865" t="str">
            <v/>
          </cell>
          <cell r="AZ865" t="str">
            <v/>
          </cell>
          <cell r="BA865" t="str">
            <v/>
          </cell>
        </row>
        <row r="866">
          <cell r="C866" t="str">
            <v>569209</v>
          </cell>
          <cell r="D866" t="str">
            <v>MNT Cmp Sftw Stk Awd to Alloca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V866">
            <v>0</v>
          </cell>
          <cell r="AW866">
            <v>0</v>
          </cell>
          <cell r="AX866">
            <v>0</v>
          </cell>
          <cell r="AY866" t="str">
            <v/>
          </cell>
          <cell r="AZ866" t="str">
            <v/>
          </cell>
          <cell r="BA866" t="str">
            <v/>
          </cell>
        </row>
        <row r="867">
          <cell r="C867" t="str">
            <v>569211</v>
          </cell>
          <cell r="D867" t="str">
            <v>MNT-Maint Comp Softwr LABOR</v>
          </cell>
          <cell r="E867">
            <v>754060.88</v>
          </cell>
          <cell r="F867">
            <v>70917.52</v>
          </cell>
          <cell r="G867">
            <v>824978.4</v>
          </cell>
          <cell r="H867">
            <v>422686.8</v>
          </cell>
          <cell r="I867">
            <v>39408.57</v>
          </cell>
          <cell r="J867">
            <v>462095.37</v>
          </cell>
          <cell r="K867">
            <v>417010.88</v>
          </cell>
          <cell r="L867">
            <v>36765.78</v>
          </cell>
          <cell r="M867">
            <v>453776.66</v>
          </cell>
          <cell r="N867">
            <v>16949.05</v>
          </cell>
          <cell r="O867">
            <v>1810.48</v>
          </cell>
          <cell r="P867">
            <v>18759.53</v>
          </cell>
          <cell r="Q867">
            <v>0.32</v>
          </cell>
          <cell r="R867">
            <v>0</v>
          </cell>
          <cell r="S867">
            <v>0.32</v>
          </cell>
          <cell r="T867">
            <v>386.47</v>
          </cell>
          <cell r="U867">
            <v>46.2</v>
          </cell>
          <cell r="V867">
            <v>432.67</v>
          </cell>
          <cell r="W867">
            <v>0</v>
          </cell>
          <cell r="X867">
            <v>0</v>
          </cell>
          <cell r="Y867">
            <v>0</v>
          </cell>
          <cell r="Z867">
            <v>953.42</v>
          </cell>
          <cell r="AA867">
            <v>106.26</v>
          </cell>
          <cell r="AB867">
            <v>1059.68</v>
          </cell>
          <cell r="AC867">
            <v>0</v>
          </cell>
          <cell r="AD867">
            <v>0</v>
          </cell>
          <cell r="AE867">
            <v>0</v>
          </cell>
          <cell r="AF867">
            <v>9451.1</v>
          </cell>
          <cell r="AG867">
            <v>736.34</v>
          </cell>
          <cell r="AH867">
            <v>10187.44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1621498.92</v>
          </cell>
          <cell r="AS867">
            <v>149791.15</v>
          </cell>
          <cell r="AT867">
            <v>1771290.07</v>
          </cell>
          <cell r="AV867">
            <v>1621498.92</v>
          </cell>
          <cell r="AW867">
            <v>149791.15</v>
          </cell>
          <cell r="AX867">
            <v>1771290.07</v>
          </cell>
          <cell r="AY867" t="str">
            <v/>
          </cell>
          <cell r="AZ867" t="str">
            <v/>
          </cell>
          <cell r="BA867" t="str">
            <v/>
          </cell>
        </row>
        <row r="868">
          <cell r="C868" t="str">
            <v>569301</v>
          </cell>
          <cell r="D868" t="str">
            <v>MNT-Maintenance Comm Equip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V868">
            <v>0</v>
          </cell>
          <cell r="AW868">
            <v>0</v>
          </cell>
          <cell r="AX868">
            <v>0</v>
          </cell>
          <cell r="AY868" t="str">
            <v/>
          </cell>
          <cell r="AZ868" t="str">
            <v/>
          </cell>
          <cell r="BA868" t="str">
            <v/>
          </cell>
        </row>
        <row r="869">
          <cell r="C869" t="str">
            <v>569302</v>
          </cell>
          <cell r="D869" t="str">
            <v>MNT-Comm Equip LBR xfer to Cap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V869">
            <v>0</v>
          </cell>
          <cell r="AW869">
            <v>0</v>
          </cell>
          <cell r="AX869">
            <v>0</v>
          </cell>
          <cell r="AY869" t="str">
            <v/>
          </cell>
          <cell r="AZ869" t="str">
            <v/>
          </cell>
          <cell r="BA869" t="str">
            <v/>
          </cell>
        </row>
        <row r="870">
          <cell r="C870" t="str">
            <v>569303</v>
          </cell>
          <cell r="D870" t="str">
            <v>MNT-Comm Equip Incentive Plan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V870">
            <v>0</v>
          </cell>
          <cell r="AW870">
            <v>0</v>
          </cell>
          <cell r="AX870">
            <v>0</v>
          </cell>
          <cell r="AY870" t="str">
            <v/>
          </cell>
          <cell r="AZ870" t="str">
            <v/>
          </cell>
          <cell r="BA870" t="str">
            <v/>
          </cell>
        </row>
        <row r="871">
          <cell r="C871" t="str">
            <v>569304</v>
          </cell>
          <cell r="D871" t="str">
            <v>Comm Eqp Incen Pln xfer to Cap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V871">
            <v>0</v>
          </cell>
          <cell r="AW871">
            <v>0</v>
          </cell>
          <cell r="AX871">
            <v>0</v>
          </cell>
          <cell r="AY871" t="str">
            <v/>
          </cell>
          <cell r="AZ871" t="str">
            <v/>
          </cell>
          <cell r="BA871" t="str">
            <v/>
          </cell>
        </row>
        <row r="872">
          <cell r="C872" t="str">
            <v>569305</v>
          </cell>
          <cell r="D872" t="str">
            <v>MNT-Comm Equip Stock Awards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V872">
            <v>0</v>
          </cell>
          <cell r="AW872">
            <v>0</v>
          </cell>
          <cell r="AX872">
            <v>0</v>
          </cell>
          <cell r="AY872" t="str">
            <v/>
          </cell>
          <cell r="AZ872" t="str">
            <v/>
          </cell>
          <cell r="BA872" t="str">
            <v/>
          </cell>
        </row>
        <row r="873">
          <cell r="C873" t="str">
            <v>569306</v>
          </cell>
          <cell r="D873" t="str">
            <v>Comm Equip Stk Awd xfer to Cap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V873">
            <v>0</v>
          </cell>
          <cell r="AW873">
            <v>0</v>
          </cell>
          <cell r="AX873">
            <v>0</v>
          </cell>
          <cell r="AY873" t="str">
            <v/>
          </cell>
          <cell r="AZ873" t="str">
            <v/>
          </cell>
          <cell r="BA873" t="str">
            <v/>
          </cell>
        </row>
        <row r="874">
          <cell r="C874" t="str">
            <v>569308</v>
          </cell>
          <cell r="D874" t="str">
            <v>MNT Comp Eq Bonus to Allocate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V874">
            <v>0</v>
          </cell>
          <cell r="AW874">
            <v>0</v>
          </cell>
          <cell r="AX874">
            <v>0</v>
          </cell>
          <cell r="AY874" t="str">
            <v/>
          </cell>
          <cell r="AZ874" t="str">
            <v/>
          </cell>
          <cell r="BA874" t="str">
            <v/>
          </cell>
        </row>
        <row r="875">
          <cell r="C875" t="str">
            <v>569309</v>
          </cell>
          <cell r="D875" t="str">
            <v>MNT Comp EQ Stk Awd to Allocat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V875">
            <v>0</v>
          </cell>
          <cell r="AW875">
            <v>0</v>
          </cell>
          <cell r="AX875">
            <v>0</v>
          </cell>
          <cell r="AY875" t="str">
            <v/>
          </cell>
          <cell r="AZ875" t="str">
            <v/>
          </cell>
          <cell r="BA875" t="str">
            <v/>
          </cell>
        </row>
        <row r="876">
          <cell r="C876" t="str">
            <v>569311</v>
          </cell>
          <cell r="D876" t="str">
            <v>MNT-Maint Comp Equip LABOR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V876">
            <v>0</v>
          </cell>
          <cell r="AW876">
            <v>0</v>
          </cell>
          <cell r="AX876">
            <v>0</v>
          </cell>
          <cell r="AY876" t="str">
            <v/>
          </cell>
          <cell r="AZ876" t="str">
            <v/>
          </cell>
          <cell r="BA876" t="str">
            <v/>
          </cell>
        </row>
        <row r="877">
          <cell r="C877" t="str">
            <v>569700</v>
          </cell>
          <cell r="D877" t="str">
            <v>P-Structural Repairs</v>
          </cell>
          <cell r="E877">
            <v>1162.3599999999999</v>
          </cell>
          <cell r="F877">
            <v>0</v>
          </cell>
          <cell r="G877">
            <v>1162.3599999999999</v>
          </cell>
          <cell r="H877">
            <v>-1736.01</v>
          </cell>
          <cell r="I877">
            <v>0</v>
          </cell>
          <cell r="J877">
            <v>-1736.01</v>
          </cell>
          <cell r="K877">
            <v>22010.41</v>
          </cell>
          <cell r="L877">
            <v>979.66</v>
          </cell>
          <cell r="M877">
            <v>22990.07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21436.76</v>
          </cell>
          <cell r="AS877">
            <v>979.66</v>
          </cell>
          <cell r="AT877">
            <v>22416.42</v>
          </cell>
          <cell r="AV877">
            <v>21436.76</v>
          </cell>
          <cell r="AW877">
            <v>979.66</v>
          </cell>
          <cell r="AX877">
            <v>22416.42</v>
          </cell>
          <cell r="AY877" t="str">
            <v/>
          </cell>
          <cell r="AZ877" t="str">
            <v/>
          </cell>
          <cell r="BA877" t="str">
            <v/>
          </cell>
        </row>
        <row r="878">
          <cell r="C878" t="str">
            <v>569701</v>
          </cell>
          <cell r="D878" t="str">
            <v>P-Foundation Repair</v>
          </cell>
          <cell r="E878">
            <v>3979.5</v>
          </cell>
          <cell r="F878">
            <v>0</v>
          </cell>
          <cell r="G878">
            <v>3979.5</v>
          </cell>
          <cell r="H878">
            <v>0</v>
          </cell>
          <cell r="I878">
            <v>0</v>
          </cell>
          <cell r="J878">
            <v>0</v>
          </cell>
          <cell r="K878">
            <v>1024.58</v>
          </cell>
          <cell r="L878">
            <v>0</v>
          </cell>
          <cell r="M878">
            <v>1024.58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5004.08</v>
          </cell>
          <cell r="AS878">
            <v>0</v>
          </cell>
          <cell r="AT878">
            <v>5004.08</v>
          </cell>
          <cell r="AV878">
            <v>5004.08</v>
          </cell>
          <cell r="AW878">
            <v>0</v>
          </cell>
          <cell r="AX878">
            <v>5004.08</v>
          </cell>
          <cell r="AY878" t="str">
            <v/>
          </cell>
          <cell r="AZ878" t="str">
            <v/>
          </cell>
          <cell r="BA878" t="str">
            <v/>
          </cell>
        </row>
        <row r="879">
          <cell r="C879" t="str">
            <v>569750</v>
          </cell>
          <cell r="D879" t="str">
            <v>R-Structural Repairs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V879">
            <v>0</v>
          </cell>
          <cell r="AW879">
            <v>0</v>
          </cell>
          <cell r="AX879">
            <v>0</v>
          </cell>
          <cell r="AY879" t="str">
            <v/>
          </cell>
          <cell r="AZ879" t="str">
            <v/>
          </cell>
          <cell r="BA879" t="str">
            <v/>
          </cell>
        </row>
        <row r="880">
          <cell r="C880" t="str">
            <v>569751</v>
          </cell>
          <cell r="D880" t="str">
            <v>R-Foundation Repair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V880">
            <v>0</v>
          </cell>
          <cell r="AW880">
            <v>0</v>
          </cell>
          <cell r="AX880">
            <v>0</v>
          </cell>
          <cell r="AY880" t="str">
            <v/>
          </cell>
          <cell r="AZ880" t="str">
            <v/>
          </cell>
          <cell r="BA880" t="str">
            <v/>
          </cell>
        </row>
        <row r="881">
          <cell r="C881" t="str">
            <v>569790</v>
          </cell>
          <cell r="D881" t="str">
            <v>O- DTE Structural Repairs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V881">
            <v>0</v>
          </cell>
          <cell r="AW881">
            <v>0</v>
          </cell>
          <cell r="AX881">
            <v>0</v>
          </cell>
          <cell r="AY881" t="str">
            <v/>
          </cell>
          <cell r="AZ881" t="str">
            <v/>
          </cell>
          <cell r="BA881" t="str">
            <v/>
          </cell>
        </row>
        <row r="882">
          <cell r="C882" t="str">
            <v>570001</v>
          </cell>
          <cell r="D882" t="str">
            <v>TransMtc-Station Equipment</v>
          </cell>
          <cell r="E882">
            <v>-145771.72</v>
          </cell>
          <cell r="F882">
            <v>-10438.299999999999</v>
          </cell>
          <cell r="G882">
            <v>-156210.01999999999</v>
          </cell>
          <cell r="H882">
            <v>733.08</v>
          </cell>
          <cell r="I882">
            <v>0</v>
          </cell>
          <cell r="J882">
            <v>733.08</v>
          </cell>
          <cell r="K882">
            <v>10120.9</v>
          </cell>
          <cell r="L882">
            <v>-36.869999999999997</v>
          </cell>
          <cell r="M882">
            <v>10084.030000000001</v>
          </cell>
          <cell r="N882">
            <v>-263.82</v>
          </cell>
          <cell r="O882">
            <v>-116.08</v>
          </cell>
          <cell r="P882">
            <v>-379.9</v>
          </cell>
          <cell r="Q882">
            <v>0</v>
          </cell>
          <cell r="R882">
            <v>0</v>
          </cell>
          <cell r="S882">
            <v>0</v>
          </cell>
          <cell r="T882">
            <v>2.2200000000000002</v>
          </cell>
          <cell r="U882">
            <v>0</v>
          </cell>
          <cell r="V882">
            <v>2.2200000000000002</v>
          </cell>
          <cell r="W882">
            <v>0</v>
          </cell>
          <cell r="X882">
            <v>0</v>
          </cell>
          <cell r="Y882">
            <v>0</v>
          </cell>
          <cell r="Z882">
            <v>5.1100000000000003</v>
          </cell>
          <cell r="AA882">
            <v>0</v>
          </cell>
          <cell r="AB882">
            <v>5.1100000000000003</v>
          </cell>
          <cell r="AC882">
            <v>0</v>
          </cell>
          <cell r="AD882">
            <v>0</v>
          </cell>
          <cell r="AE882">
            <v>0</v>
          </cell>
          <cell r="AF882">
            <v>16.43</v>
          </cell>
          <cell r="AG882">
            <v>0</v>
          </cell>
          <cell r="AH882">
            <v>16.43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-135157.79999999999</v>
          </cell>
          <cell r="AS882">
            <v>-10591.25</v>
          </cell>
          <cell r="AT882">
            <v>-145749.04999999999</v>
          </cell>
          <cell r="AV882">
            <v>-135157.79999999999</v>
          </cell>
          <cell r="AW882">
            <v>-10591.25</v>
          </cell>
          <cell r="AX882">
            <v>-145749.04999999999</v>
          </cell>
          <cell r="AY882" t="str">
            <v/>
          </cell>
          <cell r="AZ882" t="str">
            <v/>
          </cell>
          <cell r="BA882" t="str">
            <v/>
          </cell>
        </row>
        <row r="883">
          <cell r="C883" t="str">
            <v>570700</v>
          </cell>
          <cell r="D883" t="str">
            <v>P-345/230kv Brkr/Switcher Mnt.</v>
          </cell>
          <cell r="E883">
            <v>245703.96</v>
          </cell>
          <cell r="F883">
            <v>4144.5200000000004</v>
          </cell>
          <cell r="G883">
            <v>249848.48</v>
          </cell>
          <cell r="H883">
            <v>873727.1</v>
          </cell>
          <cell r="I883">
            <v>61809.89</v>
          </cell>
          <cell r="J883">
            <v>935536.99</v>
          </cell>
          <cell r="K883">
            <v>4976.51</v>
          </cell>
          <cell r="L883">
            <v>-339.16</v>
          </cell>
          <cell r="M883">
            <v>4637.3500000000004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1124407.57</v>
          </cell>
          <cell r="AS883">
            <v>65615.25</v>
          </cell>
          <cell r="AT883">
            <v>1190022.82</v>
          </cell>
          <cell r="AV883">
            <v>1124407.57</v>
          </cell>
          <cell r="AW883">
            <v>65615.25</v>
          </cell>
          <cell r="AX883">
            <v>1190022.82</v>
          </cell>
          <cell r="AY883" t="str">
            <v/>
          </cell>
          <cell r="AZ883" t="str">
            <v/>
          </cell>
          <cell r="BA883" t="str">
            <v/>
          </cell>
        </row>
        <row r="884">
          <cell r="C884" t="str">
            <v>570701</v>
          </cell>
          <cell r="D884" t="str">
            <v>P-115/120/138kv Oil Brkr Maint</v>
          </cell>
          <cell r="E884">
            <v>109166.7</v>
          </cell>
          <cell r="F884">
            <v>141.80000000000001</v>
          </cell>
          <cell r="G884">
            <v>109308.5</v>
          </cell>
          <cell r="H884">
            <v>240468.14</v>
          </cell>
          <cell r="I884">
            <v>9.52</v>
          </cell>
          <cell r="J884">
            <v>240477.66</v>
          </cell>
          <cell r="K884">
            <v>27583.21</v>
          </cell>
          <cell r="L884">
            <v>1742.37</v>
          </cell>
          <cell r="M884">
            <v>29325.58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377218.05</v>
          </cell>
          <cell r="AS884">
            <v>1893.69</v>
          </cell>
          <cell r="AT884">
            <v>379111.74</v>
          </cell>
          <cell r="AV884">
            <v>377218.05</v>
          </cell>
          <cell r="AW884">
            <v>1893.69</v>
          </cell>
          <cell r="AX884">
            <v>379111.74</v>
          </cell>
          <cell r="AY884" t="str">
            <v/>
          </cell>
          <cell r="AZ884" t="str">
            <v/>
          </cell>
          <cell r="BA884" t="str">
            <v/>
          </cell>
        </row>
        <row r="885">
          <cell r="C885" t="str">
            <v>570702</v>
          </cell>
          <cell r="D885" t="str">
            <v>P-115/120/138kv Gas Brkr Maint</v>
          </cell>
          <cell r="E885">
            <v>382967.52</v>
          </cell>
          <cell r="F885">
            <v>1654.55</v>
          </cell>
          <cell r="G885">
            <v>384622.07</v>
          </cell>
          <cell r="H885">
            <v>235099.83</v>
          </cell>
          <cell r="I885">
            <v>40492.47</v>
          </cell>
          <cell r="J885">
            <v>275592.3</v>
          </cell>
          <cell r="K885">
            <v>4256.28</v>
          </cell>
          <cell r="L885">
            <v>0</v>
          </cell>
          <cell r="M885">
            <v>4256.28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622323.63</v>
          </cell>
          <cell r="AS885">
            <v>42147.02</v>
          </cell>
          <cell r="AT885">
            <v>664470.65</v>
          </cell>
          <cell r="AV885">
            <v>622323.63</v>
          </cell>
          <cell r="AW885">
            <v>42147.02</v>
          </cell>
          <cell r="AX885">
            <v>664470.65</v>
          </cell>
          <cell r="AY885" t="str">
            <v/>
          </cell>
          <cell r="AZ885" t="str">
            <v/>
          </cell>
          <cell r="BA885" t="str">
            <v/>
          </cell>
        </row>
        <row r="886">
          <cell r="C886" t="str">
            <v>570703</v>
          </cell>
          <cell r="D886" t="str">
            <v>P-Bus/Disconnect Switch Maint.</v>
          </cell>
          <cell r="E886">
            <v>225582.46</v>
          </cell>
          <cell r="F886">
            <v>10650.08</v>
          </cell>
          <cell r="G886">
            <v>236232.54</v>
          </cell>
          <cell r="H886">
            <v>168905.67</v>
          </cell>
          <cell r="I886">
            <v>-2836.82</v>
          </cell>
          <cell r="J886">
            <v>166068.85</v>
          </cell>
          <cell r="K886">
            <v>87602.43</v>
          </cell>
          <cell r="L886">
            <v>5425.96</v>
          </cell>
          <cell r="M886">
            <v>93028.39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482090.56</v>
          </cell>
          <cell r="AS886">
            <v>13239.22</v>
          </cell>
          <cell r="AT886">
            <v>495329.78</v>
          </cell>
          <cell r="AV886">
            <v>482090.56</v>
          </cell>
          <cell r="AW886">
            <v>13239.22</v>
          </cell>
          <cell r="AX886">
            <v>495329.78</v>
          </cell>
          <cell r="AY886" t="str">
            <v/>
          </cell>
          <cell r="AZ886" t="str">
            <v/>
          </cell>
          <cell r="BA886" t="str">
            <v/>
          </cell>
        </row>
        <row r="887">
          <cell r="C887" t="str">
            <v>570704</v>
          </cell>
          <cell r="D887" t="str">
            <v>P- Battery/Charger Maintenance</v>
          </cell>
          <cell r="E887">
            <v>91396.800000000003</v>
          </cell>
          <cell r="F887">
            <v>16674.490000000002</v>
          </cell>
          <cell r="G887">
            <v>108071.29</v>
          </cell>
          <cell r="H887">
            <v>47375.75</v>
          </cell>
          <cell r="I887">
            <v>7398.79</v>
          </cell>
          <cell r="J887">
            <v>54774.54</v>
          </cell>
          <cell r="K887">
            <v>205339.27</v>
          </cell>
          <cell r="L887">
            <v>446.23</v>
          </cell>
          <cell r="M887">
            <v>205785.5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344111.82</v>
          </cell>
          <cell r="AS887">
            <v>24519.51</v>
          </cell>
          <cell r="AT887">
            <v>368631.33</v>
          </cell>
          <cell r="AV887">
            <v>344111.82</v>
          </cell>
          <cell r="AW887">
            <v>24519.51</v>
          </cell>
          <cell r="AX887">
            <v>368631.33</v>
          </cell>
          <cell r="AY887" t="str">
            <v/>
          </cell>
          <cell r="AZ887" t="str">
            <v/>
          </cell>
          <cell r="BA887" t="str">
            <v/>
          </cell>
        </row>
        <row r="888">
          <cell r="C888" t="str">
            <v>570705</v>
          </cell>
          <cell r="D888" t="str">
            <v>P-Transformer Maintenance</v>
          </cell>
          <cell r="E888">
            <v>331414.28000000003</v>
          </cell>
          <cell r="F888">
            <v>45815.01</v>
          </cell>
          <cell r="G888">
            <v>377229.29</v>
          </cell>
          <cell r="H888">
            <v>187409.74</v>
          </cell>
          <cell r="I888">
            <v>20850.41</v>
          </cell>
          <cell r="J888">
            <v>208260.15</v>
          </cell>
          <cell r="K888">
            <v>334372.05</v>
          </cell>
          <cell r="L888">
            <v>32396.86</v>
          </cell>
          <cell r="M888">
            <v>366768.91</v>
          </cell>
          <cell r="N888">
            <v>163.24</v>
          </cell>
          <cell r="O888">
            <v>0</v>
          </cell>
          <cell r="P888">
            <v>163.24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853359.31</v>
          </cell>
          <cell r="AS888">
            <v>99062.28</v>
          </cell>
          <cell r="AT888">
            <v>952421.59</v>
          </cell>
          <cell r="AV888">
            <v>853359.31</v>
          </cell>
          <cell r="AW888">
            <v>99062.28</v>
          </cell>
          <cell r="AX888">
            <v>952421.59</v>
          </cell>
          <cell r="AY888" t="str">
            <v/>
          </cell>
          <cell r="AZ888" t="str">
            <v/>
          </cell>
          <cell r="BA888" t="str">
            <v/>
          </cell>
        </row>
        <row r="889">
          <cell r="C889" t="str">
            <v>570706</v>
          </cell>
          <cell r="D889" t="str">
            <v>P-Relay-Complete Periodics</v>
          </cell>
          <cell r="E889">
            <v>519798.79</v>
          </cell>
          <cell r="F889">
            <v>52756.92</v>
          </cell>
          <cell r="G889">
            <v>572555.71</v>
          </cell>
          <cell r="H889">
            <v>453868.63</v>
          </cell>
          <cell r="I889">
            <v>22832.97</v>
          </cell>
          <cell r="J889">
            <v>476701.6</v>
          </cell>
          <cell r="K889">
            <v>241065.86</v>
          </cell>
          <cell r="L889">
            <v>16866.240000000002</v>
          </cell>
          <cell r="M889">
            <v>257932.1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1214733.28</v>
          </cell>
          <cell r="AS889">
            <v>92456.13</v>
          </cell>
          <cell r="AT889">
            <v>1307189.4099999999</v>
          </cell>
          <cell r="AV889">
            <v>1214733.28</v>
          </cell>
          <cell r="AW889">
            <v>92456.13</v>
          </cell>
          <cell r="AX889">
            <v>1307189.4099999999</v>
          </cell>
          <cell r="AY889" t="str">
            <v/>
          </cell>
          <cell r="AZ889" t="str">
            <v/>
          </cell>
          <cell r="BA889" t="str">
            <v/>
          </cell>
        </row>
        <row r="890">
          <cell r="C890" t="str">
            <v>570707</v>
          </cell>
          <cell r="D890" t="str">
            <v>P- Relay-Relay Calibration</v>
          </cell>
          <cell r="E890">
            <v>502969.02</v>
          </cell>
          <cell r="F890">
            <v>10931.1</v>
          </cell>
          <cell r="G890">
            <v>513900.12</v>
          </cell>
          <cell r="H890">
            <v>562014.19999999995</v>
          </cell>
          <cell r="I890">
            <v>11465.31</v>
          </cell>
          <cell r="J890">
            <v>573479.51</v>
          </cell>
          <cell r="K890">
            <v>491565.5</v>
          </cell>
          <cell r="L890">
            <v>2515.86</v>
          </cell>
          <cell r="M890">
            <v>494081.36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1556548.72</v>
          </cell>
          <cell r="AS890">
            <v>24912.27</v>
          </cell>
          <cell r="AT890">
            <v>1581460.99</v>
          </cell>
          <cell r="AV890">
            <v>1556548.72</v>
          </cell>
          <cell r="AW890">
            <v>24912.27</v>
          </cell>
          <cell r="AX890">
            <v>1581460.99</v>
          </cell>
          <cell r="AY890" t="str">
            <v/>
          </cell>
          <cell r="AZ890" t="str">
            <v/>
          </cell>
          <cell r="BA890" t="str">
            <v/>
          </cell>
        </row>
        <row r="891">
          <cell r="C891" t="str">
            <v>570708</v>
          </cell>
          <cell r="D891" t="str">
            <v>P-Relay-Carrier</v>
          </cell>
          <cell r="E891">
            <v>77684.67</v>
          </cell>
          <cell r="F891">
            <v>14102.11</v>
          </cell>
          <cell r="G891">
            <v>91786.78</v>
          </cell>
          <cell r="H891">
            <v>19975.84</v>
          </cell>
          <cell r="I891">
            <v>3662.61</v>
          </cell>
          <cell r="J891">
            <v>23638.45</v>
          </cell>
          <cell r="K891">
            <v>3637.69</v>
          </cell>
          <cell r="L891">
            <v>15446.13</v>
          </cell>
          <cell r="M891">
            <v>19083.82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101298.2</v>
          </cell>
          <cell r="AS891">
            <v>33210.85</v>
          </cell>
          <cell r="AT891">
            <v>134509.04999999999</v>
          </cell>
          <cell r="AV891">
            <v>101298.2</v>
          </cell>
          <cell r="AW891">
            <v>33210.85</v>
          </cell>
          <cell r="AX891">
            <v>134509.04999999999</v>
          </cell>
          <cell r="AY891" t="str">
            <v/>
          </cell>
          <cell r="AZ891" t="str">
            <v/>
          </cell>
          <cell r="BA891" t="str">
            <v/>
          </cell>
        </row>
        <row r="892">
          <cell r="C892" t="str">
            <v>570709</v>
          </cell>
          <cell r="D892" t="str">
            <v>P-Site Maintenance</v>
          </cell>
          <cell r="E892">
            <v>2102875.2400000002</v>
          </cell>
          <cell r="F892">
            <v>60600.76</v>
          </cell>
          <cell r="G892">
            <v>2163476</v>
          </cell>
          <cell r="H892">
            <v>1657779.62</v>
          </cell>
          <cell r="I892">
            <v>501656.76</v>
          </cell>
          <cell r="J892">
            <v>2159436.38</v>
          </cell>
          <cell r="K892">
            <v>1201663.51</v>
          </cell>
          <cell r="L892">
            <v>40867.1</v>
          </cell>
          <cell r="M892">
            <v>1242530.6100000001</v>
          </cell>
          <cell r="N892">
            <v>738.87</v>
          </cell>
          <cell r="O892">
            <v>0</v>
          </cell>
          <cell r="P892">
            <v>738.87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4963057.24</v>
          </cell>
          <cell r="AS892">
            <v>603124.62</v>
          </cell>
          <cell r="AT892">
            <v>5566181.8600000003</v>
          </cell>
          <cell r="AV892">
            <v>4963057.24</v>
          </cell>
          <cell r="AW892">
            <v>603124.62</v>
          </cell>
          <cell r="AX892">
            <v>5566181.8600000003</v>
          </cell>
          <cell r="AY892" t="str">
            <v/>
          </cell>
          <cell r="AZ892" t="str">
            <v/>
          </cell>
          <cell r="BA892" t="str">
            <v/>
          </cell>
        </row>
        <row r="893">
          <cell r="C893" t="str">
            <v>570710</v>
          </cell>
          <cell r="D893" t="str">
            <v>P-Test Lab Expense</v>
          </cell>
          <cell r="E893">
            <v>49111.93</v>
          </cell>
          <cell r="F893">
            <v>8360.61</v>
          </cell>
          <cell r="G893">
            <v>57472.54</v>
          </cell>
          <cell r="H893">
            <v>600</v>
          </cell>
          <cell r="I893">
            <v>0</v>
          </cell>
          <cell r="J893">
            <v>600</v>
          </cell>
          <cell r="K893">
            <v>16217.23</v>
          </cell>
          <cell r="L893">
            <v>-6710.73</v>
          </cell>
          <cell r="M893">
            <v>9506.5</v>
          </cell>
          <cell r="N893">
            <v>1107.03</v>
          </cell>
          <cell r="O893">
            <v>0</v>
          </cell>
          <cell r="P893">
            <v>1107.03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67036.19</v>
          </cell>
          <cell r="AS893">
            <v>1649.88</v>
          </cell>
          <cell r="AT893">
            <v>68686.070000000007</v>
          </cell>
          <cell r="AV893">
            <v>67036.19</v>
          </cell>
          <cell r="AW893">
            <v>1649.88</v>
          </cell>
          <cell r="AX893">
            <v>68686.070000000007</v>
          </cell>
          <cell r="AY893" t="str">
            <v/>
          </cell>
          <cell r="AZ893" t="str">
            <v/>
          </cell>
          <cell r="BA893" t="str">
            <v/>
          </cell>
        </row>
        <row r="894">
          <cell r="C894" t="str">
            <v>570711</v>
          </cell>
          <cell r="D894" t="str">
            <v>P- Live Line Washing</v>
          </cell>
          <cell r="E894">
            <v>179511.48</v>
          </cell>
          <cell r="F894">
            <v>119.6</v>
          </cell>
          <cell r="G894">
            <v>179631.08</v>
          </cell>
          <cell r="H894">
            <v>40581.5</v>
          </cell>
          <cell r="I894">
            <v>0</v>
          </cell>
          <cell r="J894">
            <v>40581.5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220092.98</v>
          </cell>
          <cell r="AS894">
            <v>119.6</v>
          </cell>
          <cell r="AT894">
            <v>220212.58</v>
          </cell>
          <cell r="AV894">
            <v>220092.98</v>
          </cell>
          <cell r="AW894">
            <v>119.6</v>
          </cell>
          <cell r="AX894">
            <v>220212.58</v>
          </cell>
          <cell r="AY894" t="str">
            <v/>
          </cell>
          <cell r="AZ894" t="str">
            <v/>
          </cell>
          <cell r="BA894" t="str">
            <v/>
          </cell>
        </row>
        <row r="895">
          <cell r="C895" t="str">
            <v>570712</v>
          </cell>
          <cell r="D895" t="str">
            <v>P-Generator Maintenance</v>
          </cell>
          <cell r="E895">
            <v>12384.99</v>
          </cell>
          <cell r="F895">
            <v>527.5</v>
          </cell>
          <cell r="G895">
            <v>12912.49</v>
          </cell>
          <cell r="H895">
            <v>11776.19</v>
          </cell>
          <cell r="I895">
            <v>0</v>
          </cell>
          <cell r="J895">
            <v>11776.19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24161.18</v>
          </cell>
          <cell r="AS895">
            <v>527.5</v>
          </cell>
          <cell r="AT895">
            <v>24688.68</v>
          </cell>
          <cell r="AV895">
            <v>24161.18</v>
          </cell>
          <cell r="AW895">
            <v>527.5</v>
          </cell>
          <cell r="AX895">
            <v>24688.68</v>
          </cell>
          <cell r="AY895" t="str">
            <v/>
          </cell>
          <cell r="AZ895" t="str">
            <v/>
          </cell>
          <cell r="BA895" t="str">
            <v/>
          </cell>
        </row>
        <row r="896">
          <cell r="C896" t="str">
            <v>570713</v>
          </cell>
          <cell r="D896" t="str">
            <v>P-Vehicles &amp; Equipment O&amp;M</v>
          </cell>
          <cell r="E896">
            <v>1860965.88</v>
          </cell>
          <cell r="F896">
            <v>44660.34</v>
          </cell>
          <cell r="G896">
            <v>1905626.22</v>
          </cell>
          <cell r="H896">
            <v>1601279.86</v>
          </cell>
          <cell r="I896">
            <v>195161.03</v>
          </cell>
          <cell r="J896">
            <v>1796440.89</v>
          </cell>
          <cell r="K896">
            <v>3118384.42</v>
          </cell>
          <cell r="L896">
            <v>608069.10400000005</v>
          </cell>
          <cell r="M896">
            <v>3726453.5240000002</v>
          </cell>
          <cell r="N896">
            <v>219.13</v>
          </cell>
          <cell r="O896">
            <v>0</v>
          </cell>
          <cell r="P896">
            <v>219.13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6580849.29</v>
          </cell>
          <cell r="AS896">
            <v>847890.47400000005</v>
          </cell>
          <cell r="AT896">
            <v>7428739.7640000004</v>
          </cell>
          <cell r="AV896">
            <v>6580849.29</v>
          </cell>
          <cell r="AW896">
            <v>847890.47400000005</v>
          </cell>
          <cell r="AX896">
            <v>7428739.7640000004</v>
          </cell>
          <cell r="AY896" t="str">
            <v/>
          </cell>
          <cell r="AZ896" t="str">
            <v/>
          </cell>
          <cell r="BA896" t="str">
            <v/>
          </cell>
        </row>
        <row r="897">
          <cell r="C897" t="str">
            <v>570714</v>
          </cell>
          <cell r="D897" t="str">
            <v>P-Material Costs</v>
          </cell>
          <cell r="E897">
            <v>616662.02</v>
          </cell>
          <cell r="F897">
            <v>82260.11</v>
          </cell>
          <cell r="G897">
            <v>698922.13</v>
          </cell>
          <cell r="H897">
            <v>539946.14</v>
          </cell>
          <cell r="I897">
            <v>43368.800000000003</v>
          </cell>
          <cell r="J897">
            <v>583314.93999999994</v>
          </cell>
          <cell r="K897">
            <v>572077.26</v>
          </cell>
          <cell r="L897">
            <v>137482.41</v>
          </cell>
          <cell r="M897">
            <v>709559.67</v>
          </cell>
          <cell r="N897">
            <v>2140.5500000000002</v>
          </cell>
          <cell r="O897">
            <v>-9246.4699999999993</v>
          </cell>
          <cell r="P897">
            <v>-7105.92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1730825.97</v>
          </cell>
          <cell r="AS897">
            <v>253864.85</v>
          </cell>
          <cell r="AT897">
            <v>1984690.82</v>
          </cell>
          <cell r="AV897">
            <v>1730825.97</v>
          </cell>
          <cell r="AW897">
            <v>253864.85</v>
          </cell>
          <cell r="AX897">
            <v>1984690.82</v>
          </cell>
          <cell r="AY897" t="str">
            <v/>
          </cell>
          <cell r="AZ897" t="str">
            <v/>
          </cell>
          <cell r="BA897" t="str">
            <v/>
          </cell>
        </row>
        <row r="898">
          <cell r="C898" t="str">
            <v>570715</v>
          </cell>
          <cell r="D898" t="str">
            <v>P-Transformer Inspect &amp; Repair</v>
          </cell>
          <cell r="E898">
            <v>3688.5</v>
          </cell>
          <cell r="F898">
            <v>-17.899999999999999</v>
          </cell>
          <cell r="G898">
            <v>3670.6</v>
          </cell>
          <cell r="H898">
            <v>4334.7299999999996</v>
          </cell>
          <cell r="I898">
            <v>6580.8</v>
          </cell>
          <cell r="J898">
            <v>10915.53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8023.23</v>
          </cell>
          <cell r="AS898">
            <v>6562.9</v>
          </cell>
          <cell r="AT898">
            <v>14586.13</v>
          </cell>
          <cell r="AV898">
            <v>8023.23</v>
          </cell>
          <cell r="AW898">
            <v>6562.9</v>
          </cell>
          <cell r="AX898">
            <v>14586.13</v>
          </cell>
          <cell r="AY898" t="str">
            <v/>
          </cell>
          <cell r="AZ898" t="str">
            <v/>
          </cell>
          <cell r="BA898" t="str">
            <v/>
          </cell>
        </row>
        <row r="899">
          <cell r="C899" t="str">
            <v>570716</v>
          </cell>
          <cell r="D899" t="str">
            <v>P- 34kv Oil Breaker Maintenanc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60160</v>
          </cell>
          <cell r="L899">
            <v>5881.45</v>
          </cell>
          <cell r="M899">
            <v>66041.45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60160</v>
          </cell>
          <cell r="AS899">
            <v>5881.45</v>
          </cell>
          <cell r="AT899">
            <v>66041.45</v>
          </cell>
          <cell r="AV899">
            <v>60160</v>
          </cell>
          <cell r="AW899">
            <v>5881.45</v>
          </cell>
          <cell r="AX899">
            <v>66041.45</v>
          </cell>
          <cell r="AY899" t="str">
            <v/>
          </cell>
          <cell r="AZ899" t="str">
            <v/>
          </cell>
          <cell r="BA899" t="str">
            <v/>
          </cell>
        </row>
        <row r="900">
          <cell r="C900" t="str">
            <v>570717</v>
          </cell>
          <cell r="D900" t="str">
            <v>P- 34kv Gas Brkr/Switcher Mnt.</v>
          </cell>
          <cell r="E900">
            <v>0</v>
          </cell>
          <cell r="F900">
            <v>127.19</v>
          </cell>
          <cell r="G900">
            <v>127.19</v>
          </cell>
          <cell r="H900">
            <v>0</v>
          </cell>
          <cell r="I900">
            <v>0</v>
          </cell>
          <cell r="J900">
            <v>0</v>
          </cell>
          <cell r="K900">
            <v>23119.89</v>
          </cell>
          <cell r="L900">
            <v>0</v>
          </cell>
          <cell r="M900">
            <v>23119.89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23119.89</v>
          </cell>
          <cell r="AS900">
            <v>127.19</v>
          </cell>
          <cell r="AT900">
            <v>23247.08</v>
          </cell>
          <cell r="AV900">
            <v>23119.89</v>
          </cell>
          <cell r="AW900">
            <v>127.19</v>
          </cell>
          <cell r="AX900">
            <v>23247.08</v>
          </cell>
          <cell r="AY900" t="str">
            <v/>
          </cell>
          <cell r="AZ900" t="str">
            <v/>
          </cell>
          <cell r="BA900" t="str">
            <v/>
          </cell>
        </row>
        <row r="901">
          <cell r="C901" t="str">
            <v>570718</v>
          </cell>
          <cell r="D901" t="str">
            <v>P- 69kv Oil Breaker Maintenanc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188557.82</v>
          </cell>
          <cell r="L901">
            <v>466.03</v>
          </cell>
          <cell r="M901">
            <v>189023.85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188557.82</v>
          </cell>
          <cell r="AS901">
            <v>466.03</v>
          </cell>
          <cell r="AT901">
            <v>189023.85</v>
          </cell>
          <cell r="AV901">
            <v>188557.82</v>
          </cell>
          <cell r="AW901">
            <v>466.03</v>
          </cell>
          <cell r="AX901">
            <v>189023.85</v>
          </cell>
          <cell r="AY901" t="str">
            <v/>
          </cell>
          <cell r="AZ901" t="str">
            <v/>
          </cell>
          <cell r="BA901" t="str">
            <v/>
          </cell>
        </row>
        <row r="902">
          <cell r="C902" t="str">
            <v>570719</v>
          </cell>
          <cell r="D902" t="str">
            <v>P- 69kv Gas Brkr/Switcher Mnt.</v>
          </cell>
          <cell r="E902">
            <v>0</v>
          </cell>
          <cell r="F902">
            <v>0</v>
          </cell>
          <cell r="G902">
            <v>0</v>
          </cell>
          <cell r="H902">
            <v>3800</v>
          </cell>
          <cell r="I902">
            <v>-3800</v>
          </cell>
          <cell r="J902">
            <v>0</v>
          </cell>
          <cell r="K902">
            <v>274197.13</v>
          </cell>
          <cell r="L902">
            <v>7169.83</v>
          </cell>
          <cell r="M902">
            <v>281366.96000000002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277997.13</v>
          </cell>
          <cell r="AS902">
            <v>3369.83</v>
          </cell>
          <cell r="AT902">
            <v>281366.96000000002</v>
          </cell>
          <cell r="AV902">
            <v>277997.13</v>
          </cell>
          <cell r="AW902">
            <v>3369.83</v>
          </cell>
          <cell r="AX902">
            <v>281366.96000000002</v>
          </cell>
          <cell r="AY902" t="str">
            <v/>
          </cell>
          <cell r="AZ902" t="str">
            <v/>
          </cell>
          <cell r="BA902" t="str">
            <v/>
          </cell>
        </row>
        <row r="903">
          <cell r="C903" t="str">
            <v>570720</v>
          </cell>
          <cell r="D903" t="str">
            <v>P-161kv Oil Breaker Maintenanc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89446.18</v>
          </cell>
          <cell r="L903">
            <v>0</v>
          </cell>
          <cell r="M903">
            <v>89446.18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89446.18</v>
          </cell>
          <cell r="AS903">
            <v>0</v>
          </cell>
          <cell r="AT903">
            <v>89446.18</v>
          </cell>
          <cell r="AV903">
            <v>89446.18</v>
          </cell>
          <cell r="AW903">
            <v>0</v>
          </cell>
          <cell r="AX903">
            <v>89446.18</v>
          </cell>
          <cell r="AY903" t="str">
            <v/>
          </cell>
          <cell r="AZ903" t="str">
            <v/>
          </cell>
          <cell r="BA903" t="str">
            <v/>
          </cell>
        </row>
        <row r="904">
          <cell r="C904" t="str">
            <v>570721</v>
          </cell>
          <cell r="D904" t="str">
            <v>P-161kv Gas Brkr/Switcher Mnt.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266178.58</v>
          </cell>
          <cell r="L904">
            <v>3.19</v>
          </cell>
          <cell r="M904">
            <v>266181.77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266178.58</v>
          </cell>
          <cell r="AS904">
            <v>3.19</v>
          </cell>
          <cell r="AT904">
            <v>266181.77</v>
          </cell>
          <cell r="AV904">
            <v>266178.58</v>
          </cell>
          <cell r="AW904">
            <v>3.19</v>
          </cell>
          <cell r="AX904">
            <v>266181.77</v>
          </cell>
          <cell r="AY904" t="str">
            <v/>
          </cell>
          <cell r="AZ904" t="str">
            <v/>
          </cell>
          <cell r="BA904" t="str">
            <v/>
          </cell>
        </row>
        <row r="905">
          <cell r="C905" t="str">
            <v>570722</v>
          </cell>
          <cell r="D905" t="str">
            <v>P -Warehouse Exp-Capitalizable</v>
          </cell>
          <cell r="E905">
            <v>2089889.45</v>
          </cell>
          <cell r="F905">
            <v>390256.12</v>
          </cell>
          <cell r="G905">
            <v>2480145.5699999998</v>
          </cell>
          <cell r="H905">
            <v>2220648.06</v>
          </cell>
          <cell r="I905">
            <v>541320.88</v>
          </cell>
          <cell r="J905">
            <v>2761968.94</v>
          </cell>
          <cell r="K905">
            <v>3862935.69</v>
          </cell>
          <cell r="L905">
            <v>965680.53</v>
          </cell>
          <cell r="M905">
            <v>4828616.22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8173473.1999999993</v>
          </cell>
          <cell r="AS905">
            <v>1897257.53</v>
          </cell>
          <cell r="AT905">
            <v>10070730.73</v>
          </cell>
          <cell r="AV905">
            <v>8173473.2000000002</v>
          </cell>
          <cell r="AW905">
            <v>1897257.53</v>
          </cell>
          <cell r="AX905">
            <v>10070730.73</v>
          </cell>
          <cell r="AY905" t="str">
            <v/>
          </cell>
          <cell r="AZ905" t="str">
            <v/>
          </cell>
          <cell r="BA905" t="str">
            <v/>
          </cell>
        </row>
        <row r="906">
          <cell r="C906" t="str">
            <v>570723</v>
          </cell>
          <cell r="D906" t="str">
            <v>P -Warehouse Exp-xfer to Cap</v>
          </cell>
          <cell r="E906">
            <v>-2026181.2</v>
          </cell>
          <cell r="F906">
            <v>-386080.39</v>
          </cell>
          <cell r="G906">
            <v>-2412261.59</v>
          </cell>
          <cell r="H906">
            <v>-2172543.4300000002</v>
          </cell>
          <cell r="I906">
            <v>-529087.03</v>
          </cell>
          <cell r="J906">
            <v>-2701630.46</v>
          </cell>
          <cell r="K906">
            <v>-3786575.83</v>
          </cell>
          <cell r="L906">
            <v>-935730.05</v>
          </cell>
          <cell r="M906">
            <v>-4722305.88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-7985300.46</v>
          </cell>
          <cell r="AS906">
            <v>-1850897.47</v>
          </cell>
          <cell r="AT906">
            <v>-9836197.9299999997</v>
          </cell>
          <cell r="AV906">
            <v>-7985300.46</v>
          </cell>
          <cell r="AW906">
            <v>-1850897.47</v>
          </cell>
          <cell r="AX906">
            <v>-9836197.9299999997</v>
          </cell>
          <cell r="AY906" t="str">
            <v/>
          </cell>
          <cell r="AZ906" t="str">
            <v/>
          </cell>
          <cell r="BA906" t="str">
            <v/>
          </cell>
        </row>
        <row r="907">
          <cell r="C907" t="str">
            <v>570725</v>
          </cell>
          <cell r="D907" t="str">
            <v>P- Capacitor Bank Maintenance</v>
          </cell>
          <cell r="E907">
            <v>32770.35</v>
          </cell>
          <cell r="F907">
            <v>0</v>
          </cell>
          <cell r="G907">
            <v>32770.35</v>
          </cell>
          <cell r="H907">
            <v>43294.59</v>
          </cell>
          <cell r="I907">
            <v>219.94</v>
          </cell>
          <cell r="J907">
            <v>43514.53</v>
          </cell>
          <cell r="K907">
            <v>96569.43</v>
          </cell>
          <cell r="L907">
            <v>2912.71</v>
          </cell>
          <cell r="M907">
            <v>99482.14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172634.37</v>
          </cell>
          <cell r="AS907">
            <v>3132.65</v>
          </cell>
          <cell r="AT907">
            <v>175767.02</v>
          </cell>
          <cell r="AV907">
            <v>172634.37</v>
          </cell>
          <cell r="AW907">
            <v>3132.65</v>
          </cell>
          <cell r="AX907">
            <v>175767.02</v>
          </cell>
          <cell r="AY907" t="str">
            <v/>
          </cell>
          <cell r="AZ907" t="str">
            <v/>
          </cell>
          <cell r="BA907" t="str">
            <v/>
          </cell>
        </row>
        <row r="908">
          <cell r="C908" t="str">
            <v>570726</v>
          </cell>
          <cell r="D908" t="str">
            <v>P-Infared Inspections Stations</v>
          </cell>
          <cell r="E908">
            <v>37927.08</v>
          </cell>
          <cell r="F908">
            <v>504.99</v>
          </cell>
          <cell r="G908">
            <v>38432.07</v>
          </cell>
          <cell r="H908">
            <v>32614.81</v>
          </cell>
          <cell r="I908">
            <v>421.92</v>
          </cell>
          <cell r="J908">
            <v>33036.730000000003</v>
          </cell>
          <cell r="K908">
            <v>107814.23</v>
          </cell>
          <cell r="L908">
            <v>7856.19</v>
          </cell>
          <cell r="M908">
            <v>115670.42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178356.12</v>
          </cell>
          <cell r="AS908">
            <v>8783.1</v>
          </cell>
          <cell r="AT908">
            <v>187139.22</v>
          </cell>
          <cell r="AV908">
            <v>178356.12</v>
          </cell>
          <cell r="AW908">
            <v>8783.1</v>
          </cell>
          <cell r="AX908">
            <v>187139.22</v>
          </cell>
          <cell r="AY908" t="str">
            <v/>
          </cell>
          <cell r="AZ908" t="str">
            <v/>
          </cell>
          <cell r="BA908" t="str">
            <v/>
          </cell>
        </row>
        <row r="909">
          <cell r="C909" t="str">
            <v>570730</v>
          </cell>
          <cell r="D909" t="str">
            <v>P-Environmental Control</v>
          </cell>
          <cell r="E909">
            <v>0</v>
          </cell>
          <cell r="F909">
            <v>0</v>
          </cell>
          <cell r="G909">
            <v>0</v>
          </cell>
          <cell r="H909">
            <v>-7175</v>
          </cell>
          <cell r="I909">
            <v>0</v>
          </cell>
          <cell r="J909">
            <v>-7175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-7175</v>
          </cell>
          <cell r="AS909">
            <v>0</v>
          </cell>
          <cell r="AT909">
            <v>-7175</v>
          </cell>
          <cell r="AV909">
            <v>-7175</v>
          </cell>
          <cell r="AW909">
            <v>0</v>
          </cell>
          <cell r="AX909">
            <v>-7175</v>
          </cell>
          <cell r="AY909" t="str">
            <v/>
          </cell>
          <cell r="AZ909" t="str">
            <v/>
          </cell>
          <cell r="BA909" t="str">
            <v/>
          </cell>
        </row>
        <row r="910">
          <cell r="C910" t="str">
            <v>570750</v>
          </cell>
          <cell r="D910" t="str">
            <v>R-345/230-kv Breaker Maint.</v>
          </cell>
          <cell r="E910">
            <v>49238.06</v>
          </cell>
          <cell r="F910">
            <v>2688.46</v>
          </cell>
          <cell r="G910">
            <v>51926.52</v>
          </cell>
          <cell r="H910">
            <v>189629.44</v>
          </cell>
          <cell r="I910">
            <v>-3964.29</v>
          </cell>
          <cell r="J910">
            <v>185665.15</v>
          </cell>
          <cell r="K910">
            <v>15515.84</v>
          </cell>
          <cell r="L910">
            <v>1264.05</v>
          </cell>
          <cell r="M910">
            <v>16779.89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254383.34</v>
          </cell>
          <cell r="AS910">
            <v>-11.779999999999745</v>
          </cell>
          <cell r="AT910">
            <v>254371.56</v>
          </cell>
          <cell r="AV910">
            <v>254383.34</v>
          </cell>
          <cell r="AW910">
            <v>-11.78</v>
          </cell>
          <cell r="AX910">
            <v>254371.56</v>
          </cell>
          <cell r="AY910" t="str">
            <v/>
          </cell>
          <cell r="AZ910" t="str">
            <v/>
          </cell>
          <cell r="BA910" t="str">
            <v/>
          </cell>
        </row>
        <row r="911">
          <cell r="C911" t="str">
            <v>570751</v>
          </cell>
          <cell r="D911" t="str">
            <v>R-115/120/138kv-Oil Brkr Maint</v>
          </cell>
          <cell r="E911">
            <v>133898.82</v>
          </cell>
          <cell r="F911">
            <v>5017.1400000000003</v>
          </cell>
          <cell r="G911">
            <v>138915.96</v>
          </cell>
          <cell r="H911">
            <v>114478.76</v>
          </cell>
          <cell r="I911">
            <v>15505.76</v>
          </cell>
          <cell r="J911">
            <v>129984.52</v>
          </cell>
          <cell r="K911">
            <v>8622.0499999999993</v>
          </cell>
          <cell r="L911">
            <v>2515.83</v>
          </cell>
          <cell r="M911">
            <v>11137.88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256999.63</v>
          </cell>
          <cell r="AS911">
            <v>23038.73</v>
          </cell>
          <cell r="AT911">
            <v>280038.36</v>
          </cell>
          <cell r="AV911">
            <v>256999.63</v>
          </cell>
          <cell r="AW911">
            <v>23038.73</v>
          </cell>
          <cell r="AX911">
            <v>280038.36</v>
          </cell>
          <cell r="AY911" t="str">
            <v/>
          </cell>
          <cell r="AZ911" t="str">
            <v/>
          </cell>
          <cell r="BA911" t="str">
            <v/>
          </cell>
        </row>
        <row r="912">
          <cell r="C912" t="str">
            <v>570752</v>
          </cell>
          <cell r="D912" t="str">
            <v>R-115/120/138-kv Gas Brkr Mntc</v>
          </cell>
          <cell r="E912">
            <v>165450.79</v>
          </cell>
          <cell r="F912">
            <v>17004.98</v>
          </cell>
          <cell r="G912">
            <v>182455.77</v>
          </cell>
          <cell r="H912">
            <v>53475.61</v>
          </cell>
          <cell r="I912">
            <v>7317.13</v>
          </cell>
          <cell r="J912">
            <v>60792.74</v>
          </cell>
          <cell r="K912">
            <v>1830.96</v>
          </cell>
          <cell r="L912">
            <v>6557.18</v>
          </cell>
          <cell r="M912">
            <v>8388.14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O912">
            <v>0</v>
          </cell>
          <cell r="AP912">
            <v>0</v>
          </cell>
          <cell r="AQ912">
            <v>0</v>
          </cell>
          <cell r="AR912">
            <v>220757.36</v>
          </cell>
          <cell r="AS912">
            <v>30879.29</v>
          </cell>
          <cell r="AT912">
            <v>251636.65</v>
          </cell>
          <cell r="AV912">
            <v>220757.36</v>
          </cell>
          <cell r="AW912">
            <v>30879.29</v>
          </cell>
          <cell r="AX912">
            <v>251636.65</v>
          </cell>
          <cell r="AY912" t="str">
            <v/>
          </cell>
          <cell r="AZ912" t="str">
            <v/>
          </cell>
          <cell r="BA912" t="str">
            <v/>
          </cell>
        </row>
        <row r="913">
          <cell r="C913" t="str">
            <v>570753</v>
          </cell>
          <cell r="D913" t="str">
            <v>R-Bus Maintenance</v>
          </cell>
          <cell r="E913">
            <v>5038.5200000000004</v>
          </cell>
          <cell r="F913">
            <v>225.92</v>
          </cell>
          <cell r="G913">
            <v>5264.44</v>
          </cell>
          <cell r="H913">
            <v>-56974.16</v>
          </cell>
          <cell r="I913">
            <v>36502.400000000001</v>
          </cell>
          <cell r="J913">
            <v>-20471.759999999998</v>
          </cell>
          <cell r="K913">
            <v>125468.99</v>
          </cell>
          <cell r="L913">
            <v>7202.73</v>
          </cell>
          <cell r="M913">
            <v>132671.72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0</v>
          </cell>
          <cell r="AP913">
            <v>0</v>
          </cell>
          <cell r="AQ913">
            <v>0</v>
          </cell>
          <cell r="AR913">
            <v>73533.350000000006</v>
          </cell>
          <cell r="AS913">
            <v>43931.05</v>
          </cell>
          <cell r="AT913">
            <v>117464.4</v>
          </cell>
          <cell r="AV913">
            <v>73533.350000000006</v>
          </cell>
          <cell r="AW913">
            <v>43931.05</v>
          </cell>
          <cell r="AX913">
            <v>117464.4</v>
          </cell>
          <cell r="AY913" t="str">
            <v/>
          </cell>
          <cell r="AZ913" t="str">
            <v/>
          </cell>
          <cell r="BA913" t="str">
            <v/>
          </cell>
        </row>
        <row r="914">
          <cell r="C914" t="str">
            <v>570754</v>
          </cell>
          <cell r="D914" t="str">
            <v>R-Battery/Charger Maintenance</v>
          </cell>
          <cell r="E914">
            <v>53769.38</v>
          </cell>
          <cell r="F914">
            <v>10071.09</v>
          </cell>
          <cell r="G914">
            <v>63840.47</v>
          </cell>
          <cell r="H914">
            <v>31733.5</v>
          </cell>
          <cell r="I914">
            <v>5730.91</v>
          </cell>
          <cell r="J914">
            <v>37464.410000000003</v>
          </cell>
          <cell r="K914">
            <v>52097.65</v>
          </cell>
          <cell r="L914">
            <v>6430.33</v>
          </cell>
          <cell r="M914">
            <v>58527.98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137600.53</v>
          </cell>
          <cell r="AS914">
            <v>22232.33</v>
          </cell>
          <cell r="AT914">
            <v>159832.85999999999</v>
          </cell>
          <cell r="AV914">
            <v>137600.53</v>
          </cell>
          <cell r="AW914">
            <v>22232.33</v>
          </cell>
          <cell r="AX914">
            <v>159832.85999999999</v>
          </cell>
          <cell r="AY914" t="str">
            <v/>
          </cell>
          <cell r="AZ914" t="str">
            <v/>
          </cell>
          <cell r="BA914" t="str">
            <v/>
          </cell>
        </row>
        <row r="915">
          <cell r="C915" t="str">
            <v>570755</v>
          </cell>
          <cell r="D915" t="str">
            <v>R-Transformer Maintenance</v>
          </cell>
          <cell r="E915">
            <v>299040.78999999998</v>
          </cell>
          <cell r="F915">
            <v>44613.11</v>
          </cell>
          <cell r="G915">
            <v>343653.9</v>
          </cell>
          <cell r="H915">
            <v>173070.79</v>
          </cell>
          <cell r="I915">
            <v>93026.71</v>
          </cell>
          <cell r="J915">
            <v>266097.5</v>
          </cell>
          <cell r="K915">
            <v>1033856.31</v>
          </cell>
          <cell r="L915">
            <v>61401.18</v>
          </cell>
          <cell r="M915">
            <v>1095257.49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O915">
            <v>0</v>
          </cell>
          <cell r="AP915">
            <v>0</v>
          </cell>
          <cell r="AQ915">
            <v>0</v>
          </cell>
          <cell r="AR915">
            <v>1505967.89</v>
          </cell>
          <cell r="AS915">
            <v>199041</v>
          </cell>
          <cell r="AT915">
            <v>1705008.89</v>
          </cell>
          <cell r="AV915">
            <v>1505967.89</v>
          </cell>
          <cell r="AW915">
            <v>199041</v>
          </cell>
          <cell r="AX915">
            <v>1705008.89</v>
          </cell>
          <cell r="AY915" t="str">
            <v/>
          </cell>
          <cell r="AZ915" t="str">
            <v/>
          </cell>
          <cell r="BA915" t="str">
            <v/>
          </cell>
        </row>
        <row r="916">
          <cell r="C916" t="str">
            <v>570756</v>
          </cell>
          <cell r="D916" t="str">
            <v>R-Carrior/Pilot Wire/AudioTone</v>
          </cell>
          <cell r="E916">
            <v>180533.81</v>
          </cell>
          <cell r="F916">
            <v>42080.47</v>
          </cell>
          <cell r="G916">
            <v>222614.28</v>
          </cell>
          <cell r="H916">
            <v>29450.21</v>
          </cell>
          <cell r="I916">
            <v>14152.73</v>
          </cell>
          <cell r="J916">
            <v>43602.94</v>
          </cell>
          <cell r="K916">
            <v>49534.67</v>
          </cell>
          <cell r="L916">
            <v>7970.02</v>
          </cell>
          <cell r="M916">
            <v>57504.69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259518.69</v>
          </cell>
          <cell r="AS916">
            <v>64203.22</v>
          </cell>
          <cell r="AT916">
            <v>323721.90999999997</v>
          </cell>
          <cell r="AV916">
            <v>259518.69</v>
          </cell>
          <cell r="AW916">
            <v>64203.22</v>
          </cell>
          <cell r="AX916">
            <v>323721.90999999997</v>
          </cell>
          <cell r="AY916" t="str">
            <v/>
          </cell>
          <cell r="AZ916" t="str">
            <v/>
          </cell>
          <cell r="BA916" t="str">
            <v/>
          </cell>
        </row>
        <row r="917">
          <cell r="C917" t="str">
            <v>570757</v>
          </cell>
          <cell r="D917" t="str">
            <v>R-Relay/SCADA</v>
          </cell>
          <cell r="E917">
            <v>622215.93999999994</v>
          </cell>
          <cell r="F917">
            <v>54054.12</v>
          </cell>
          <cell r="G917">
            <v>676270.06</v>
          </cell>
          <cell r="H917">
            <v>708876.19</v>
          </cell>
          <cell r="I917">
            <v>91962.77</v>
          </cell>
          <cell r="J917">
            <v>800838.96</v>
          </cell>
          <cell r="K917">
            <v>523345.29</v>
          </cell>
          <cell r="L917">
            <v>67353.789999999994</v>
          </cell>
          <cell r="M917">
            <v>590699.07999999996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1854437.42</v>
          </cell>
          <cell r="AS917">
            <v>213370.68</v>
          </cell>
          <cell r="AT917">
            <v>2067808.1</v>
          </cell>
          <cell r="AV917">
            <v>1854437.42</v>
          </cell>
          <cell r="AW917">
            <v>213370.68</v>
          </cell>
          <cell r="AX917">
            <v>2067808.1</v>
          </cell>
          <cell r="AY917" t="str">
            <v/>
          </cell>
          <cell r="AZ917" t="str">
            <v/>
          </cell>
          <cell r="BA917" t="str">
            <v/>
          </cell>
        </row>
        <row r="918">
          <cell r="C918" t="str">
            <v>570758</v>
          </cell>
          <cell r="D918" t="str">
            <v>R-Communication/Fault Recorder</v>
          </cell>
          <cell r="E918">
            <v>82288.87</v>
          </cell>
          <cell r="F918">
            <v>6713.3</v>
          </cell>
          <cell r="G918">
            <v>89002.17</v>
          </cell>
          <cell r="H918">
            <v>37393</v>
          </cell>
          <cell r="I918">
            <v>4903.57</v>
          </cell>
          <cell r="J918">
            <v>42296.57</v>
          </cell>
          <cell r="K918">
            <v>87937.1</v>
          </cell>
          <cell r="L918">
            <v>8975.7199999999993</v>
          </cell>
          <cell r="M918">
            <v>96912.82</v>
          </cell>
          <cell r="N918">
            <v>1908</v>
          </cell>
          <cell r="O918">
            <v>0</v>
          </cell>
          <cell r="P918">
            <v>1908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209526.97</v>
          </cell>
          <cell r="AS918">
            <v>20592.59</v>
          </cell>
          <cell r="AT918">
            <v>230119.56</v>
          </cell>
          <cell r="AV918">
            <v>209526.97</v>
          </cell>
          <cell r="AW918">
            <v>20592.59</v>
          </cell>
          <cell r="AX918">
            <v>230119.56</v>
          </cell>
          <cell r="AY918" t="str">
            <v/>
          </cell>
          <cell r="AZ918" t="str">
            <v/>
          </cell>
          <cell r="BA918" t="str">
            <v/>
          </cell>
        </row>
        <row r="919">
          <cell r="C919" t="str">
            <v>570759</v>
          </cell>
          <cell r="D919" t="str">
            <v>R-Site Maintenance</v>
          </cell>
          <cell r="E919">
            <v>452.54</v>
          </cell>
          <cell r="F919">
            <v>0</v>
          </cell>
          <cell r="G919">
            <v>452.54</v>
          </cell>
          <cell r="H919">
            <v>4767.8599999999997</v>
          </cell>
          <cell r="I919">
            <v>0</v>
          </cell>
          <cell r="J919">
            <v>4767.8599999999997</v>
          </cell>
          <cell r="K919">
            <v>833.71</v>
          </cell>
          <cell r="L919">
            <v>0</v>
          </cell>
          <cell r="M919">
            <v>833.71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P919">
            <v>0</v>
          </cell>
          <cell r="AQ919">
            <v>0</v>
          </cell>
          <cell r="AR919">
            <v>6054.11</v>
          </cell>
          <cell r="AS919">
            <v>0</v>
          </cell>
          <cell r="AT919">
            <v>6054.11</v>
          </cell>
          <cell r="AV919">
            <v>6054.11</v>
          </cell>
          <cell r="AW919">
            <v>0</v>
          </cell>
          <cell r="AX919">
            <v>6054.11</v>
          </cell>
          <cell r="AY919" t="str">
            <v/>
          </cell>
          <cell r="AZ919" t="str">
            <v/>
          </cell>
          <cell r="BA919" t="str">
            <v/>
          </cell>
        </row>
        <row r="920">
          <cell r="C920" t="str">
            <v>570760</v>
          </cell>
          <cell r="D920" t="str">
            <v>R-Test Lab Expense</v>
          </cell>
          <cell r="E920">
            <v>4266.0600000000004</v>
          </cell>
          <cell r="F920">
            <v>0</v>
          </cell>
          <cell r="G920">
            <v>4266.0600000000004</v>
          </cell>
          <cell r="H920">
            <v>659.62</v>
          </cell>
          <cell r="I920">
            <v>0</v>
          </cell>
          <cell r="J920">
            <v>659.62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4925.68</v>
          </cell>
          <cell r="AS920">
            <v>0</v>
          </cell>
          <cell r="AT920">
            <v>4925.68</v>
          </cell>
          <cell r="AV920">
            <v>4925.68</v>
          </cell>
          <cell r="AW920">
            <v>0</v>
          </cell>
          <cell r="AX920">
            <v>4925.68</v>
          </cell>
          <cell r="AY920" t="str">
            <v/>
          </cell>
          <cell r="AZ920" t="str">
            <v/>
          </cell>
          <cell r="BA920" t="str">
            <v/>
          </cell>
        </row>
        <row r="921">
          <cell r="C921" t="str">
            <v>570761</v>
          </cell>
          <cell r="D921" t="str">
            <v>R-Live Line Washing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P921">
            <v>0</v>
          </cell>
          <cell r="AQ921">
            <v>0</v>
          </cell>
          <cell r="AR921">
            <v>0</v>
          </cell>
          <cell r="AS921">
            <v>0</v>
          </cell>
          <cell r="AT921">
            <v>0</v>
          </cell>
          <cell r="AV921">
            <v>0</v>
          </cell>
          <cell r="AW921">
            <v>0</v>
          </cell>
          <cell r="AX921">
            <v>0</v>
          </cell>
          <cell r="AY921" t="str">
            <v/>
          </cell>
          <cell r="AZ921" t="str">
            <v/>
          </cell>
          <cell r="BA921" t="str">
            <v/>
          </cell>
        </row>
        <row r="922">
          <cell r="C922" t="str">
            <v>570762</v>
          </cell>
          <cell r="D922" t="str">
            <v>R- Generator Maintenance</v>
          </cell>
          <cell r="E922">
            <v>74623.67</v>
          </cell>
          <cell r="F922">
            <v>3606.48</v>
          </cell>
          <cell r="G922">
            <v>78230.149999999994</v>
          </cell>
          <cell r="H922">
            <v>119014.22</v>
          </cell>
          <cell r="I922">
            <v>2202.89</v>
          </cell>
          <cell r="J922">
            <v>121217.11</v>
          </cell>
          <cell r="K922">
            <v>6542.38</v>
          </cell>
          <cell r="L922">
            <v>0</v>
          </cell>
          <cell r="M922">
            <v>6542.38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200180.27</v>
          </cell>
          <cell r="AS922">
            <v>5809.37</v>
          </cell>
          <cell r="AT922">
            <v>205989.64</v>
          </cell>
          <cell r="AV922">
            <v>200180.27</v>
          </cell>
          <cell r="AW922">
            <v>5809.37</v>
          </cell>
          <cell r="AX922">
            <v>205989.64</v>
          </cell>
          <cell r="AY922" t="str">
            <v/>
          </cell>
          <cell r="AZ922" t="str">
            <v/>
          </cell>
          <cell r="BA922" t="str">
            <v/>
          </cell>
        </row>
        <row r="923">
          <cell r="C923" t="str">
            <v>570763</v>
          </cell>
          <cell r="D923" t="str">
            <v>R-Disconnect Maintenance</v>
          </cell>
          <cell r="E923">
            <v>80080.34</v>
          </cell>
          <cell r="F923">
            <v>1528.88</v>
          </cell>
          <cell r="G923">
            <v>81609.22</v>
          </cell>
          <cell r="H923">
            <v>231737.72</v>
          </cell>
          <cell r="I923">
            <v>21822.5</v>
          </cell>
          <cell r="J923">
            <v>253560.22</v>
          </cell>
          <cell r="K923">
            <v>285187.73</v>
          </cell>
          <cell r="L923">
            <v>-38883.35</v>
          </cell>
          <cell r="M923">
            <v>246304.38</v>
          </cell>
          <cell r="N923">
            <v>2835</v>
          </cell>
          <cell r="O923">
            <v>0</v>
          </cell>
          <cell r="P923">
            <v>2835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599840.79</v>
          </cell>
          <cell r="AS923">
            <v>-15531.97</v>
          </cell>
          <cell r="AT923">
            <v>584308.81999999995</v>
          </cell>
          <cell r="AV923">
            <v>599840.79</v>
          </cell>
          <cell r="AW923">
            <v>-15531.97</v>
          </cell>
          <cell r="AX923">
            <v>584308.81999999995</v>
          </cell>
          <cell r="AY923" t="str">
            <v/>
          </cell>
          <cell r="AZ923" t="str">
            <v/>
          </cell>
          <cell r="BA923" t="str">
            <v/>
          </cell>
        </row>
        <row r="924">
          <cell r="C924" t="str">
            <v>570764</v>
          </cell>
          <cell r="D924" t="str">
            <v>R-Vehicle &amp; Equipment O&amp;M</v>
          </cell>
          <cell r="E924">
            <v>0</v>
          </cell>
          <cell r="F924">
            <v>0</v>
          </cell>
          <cell r="G924">
            <v>0</v>
          </cell>
          <cell r="H924">
            <v>2676</v>
          </cell>
          <cell r="I924">
            <v>0</v>
          </cell>
          <cell r="J924">
            <v>2676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2676</v>
          </cell>
          <cell r="AS924">
            <v>0</v>
          </cell>
          <cell r="AT924">
            <v>2676</v>
          </cell>
          <cell r="AV924">
            <v>2676</v>
          </cell>
          <cell r="AW924">
            <v>0</v>
          </cell>
          <cell r="AX924">
            <v>2676</v>
          </cell>
          <cell r="AY924" t="str">
            <v/>
          </cell>
          <cell r="AZ924" t="str">
            <v/>
          </cell>
          <cell r="BA924" t="str">
            <v/>
          </cell>
        </row>
        <row r="925">
          <cell r="C925" t="str">
            <v>570765</v>
          </cell>
          <cell r="D925" t="str">
            <v>R-Capacitor Bank  Maintenance</v>
          </cell>
          <cell r="E925">
            <v>61237.68</v>
          </cell>
          <cell r="F925">
            <v>692.6</v>
          </cell>
          <cell r="G925">
            <v>61930.28</v>
          </cell>
          <cell r="H925">
            <v>43665.440000000002</v>
          </cell>
          <cell r="I925">
            <v>18670.8</v>
          </cell>
          <cell r="J925">
            <v>62336.24</v>
          </cell>
          <cell r="K925">
            <v>186438.15</v>
          </cell>
          <cell r="L925">
            <v>5623.57</v>
          </cell>
          <cell r="M925">
            <v>192061.72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291341.27</v>
          </cell>
          <cell r="AS925">
            <v>24986.97</v>
          </cell>
          <cell r="AT925">
            <v>316328.24</v>
          </cell>
          <cell r="AV925">
            <v>291341.27</v>
          </cell>
          <cell r="AW925">
            <v>24986.97</v>
          </cell>
          <cell r="AX925">
            <v>316328.24</v>
          </cell>
          <cell r="AY925" t="str">
            <v/>
          </cell>
          <cell r="AZ925" t="str">
            <v/>
          </cell>
          <cell r="BA925" t="str">
            <v/>
          </cell>
        </row>
        <row r="926">
          <cell r="C926" t="str">
            <v>570766</v>
          </cell>
          <cell r="D926" t="str">
            <v>R- 34kv Oil Breaker Maintenanc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9963.14</v>
          </cell>
          <cell r="L926">
            <v>4428.3999999999996</v>
          </cell>
          <cell r="M926">
            <v>14391.54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9963.14</v>
          </cell>
          <cell r="AS926">
            <v>4428.3999999999996</v>
          </cell>
          <cell r="AT926">
            <v>14391.54</v>
          </cell>
          <cell r="AV926">
            <v>9963.14</v>
          </cell>
          <cell r="AW926">
            <v>4428.3999999999996</v>
          </cell>
          <cell r="AX926">
            <v>14391.54</v>
          </cell>
          <cell r="AY926" t="str">
            <v/>
          </cell>
          <cell r="AZ926" t="str">
            <v/>
          </cell>
          <cell r="BA926" t="str">
            <v/>
          </cell>
        </row>
        <row r="927">
          <cell r="C927" t="str">
            <v>570767</v>
          </cell>
          <cell r="D927" t="str">
            <v>R- 34kv Gas Brkr/Switcher Mnt.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25911.57</v>
          </cell>
          <cell r="L927">
            <v>6106.58</v>
          </cell>
          <cell r="M927">
            <v>32018.15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25911.57</v>
          </cell>
          <cell r="AS927">
            <v>6106.58</v>
          </cell>
          <cell r="AT927">
            <v>32018.15</v>
          </cell>
          <cell r="AV927">
            <v>25911.57</v>
          </cell>
          <cell r="AW927">
            <v>6106.58</v>
          </cell>
          <cell r="AX927">
            <v>32018.15</v>
          </cell>
          <cell r="AY927" t="str">
            <v/>
          </cell>
          <cell r="AZ927" t="str">
            <v/>
          </cell>
          <cell r="BA927" t="str">
            <v/>
          </cell>
        </row>
        <row r="928">
          <cell r="C928" t="str">
            <v>570768</v>
          </cell>
          <cell r="D928" t="str">
            <v>R- 69kv Oil Breaker Maintenanc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119392.3</v>
          </cell>
          <cell r="L928">
            <v>20804.46</v>
          </cell>
          <cell r="M928">
            <v>140196.76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119392.3</v>
          </cell>
          <cell r="AS928">
            <v>20804.46</v>
          </cell>
          <cell r="AT928">
            <v>140196.76</v>
          </cell>
          <cell r="AV928">
            <v>119392.3</v>
          </cell>
          <cell r="AW928">
            <v>20804.46</v>
          </cell>
          <cell r="AX928">
            <v>140196.76</v>
          </cell>
          <cell r="AY928" t="str">
            <v/>
          </cell>
          <cell r="AZ928" t="str">
            <v/>
          </cell>
          <cell r="BA928" t="str">
            <v/>
          </cell>
        </row>
        <row r="929">
          <cell r="C929" t="str">
            <v>570769</v>
          </cell>
          <cell r="D929" t="str">
            <v>R- 69kv Gas Brkr/Switcher Mnt.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136430.32999999999</v>
          </cell>
          <cell r="L929">
            <v>57046.82</v>
          </cell>
          <cell r="M929">
            <v>193477.15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136430.32999999999</v>
          </cell>
          <cell r="AS929">
            <v>57046.82</v>
          </cell>
          <cell r="AT929">
            <v>193477.15</v>
          </cell>
          <cell r="AV929">
            <v>136430.32999999999</v>
          </cell>
          <cell r="AW929">
            <v>57046.82</v>
          </cell>
          <cell r="AX929">
            <v>193477.15</v>
          </cell>
          <cell r="AY929" t="str">
            <v/>
          </cell>
          <cell r="AZ929" t="str">
            <v/>
          </cell>
          <cell r="BA929" t="str">
            <v/>
          </cell>
        </row>
        <row r="930">
          <cell r="C930" t="str">
            <v>570770</v>
          </cell>
          <cell r="D930" t="str">
            <v>R-161kv Oil Breaker Maintenanc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37151.730000000003</v>
          </cell>
          <cell r="L930">
            <v>7564.55</v>
          </cell>
          <cell r="M930">
            <v>44716.28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37151.730000000003</v>
          </cell>
          <cell r="AS930">
            <v>7564.55</v>
          </cell>
          <cell r="AT930">
            <v>44716.28</v>
          </cell>
          <cell r="AV930">
            <v>37151.730000000003</v>
          </cell>
          <cell r="AW930">
            <v>7564.55</v>
          </cell>
          <cell r="AX930">
            <v>44716.28</v>
          </cell>
          <cell r="AY930" t="str">
            <v/>
          </cell>
          <cell r="AZ930" t="str">
            <v/>
          </cell>
          <cell r="BA930" t="str">
            <v/>
          </cell>
        </row>
        <row r="931">
          <cell r="C931" t="str">
            <v>570771</v>
          </cell>
          <cell r="D931" t="str">
            <v>R-161kv Gas Brkr/Switcher Mtnc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64950.68</v>
          </cell>
          <cell r="L931">
            <v>6267.02</v>
          </cell>
          <cell r="M931">
            <v>71217.7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64950.68</v>
          </cell>
          <cell r="AS931">
            <v>6267.02</v>
          </cell>
          <cell r="AT931">
            <v>71217.7</v>
          </cell>
          <cell r="AV931">
            <v>64950.68</v>
          </cell>
          <cell r="AW931">
            <v>6267.02</v>
          </cell>
          <cell r="AX931">
            <v>71217.7</v>
          </cell>
          <cell r="AY931" t="str">
            <v/>
          </cell>
          <cell r="AZ931" t="str">
            <v/>
          </cell>
          <cell r="BA931" t="str">
            <v/>
          </cell>
        </row>
        <row r="932">
          <cell r="C932" t="str">
            <v>570780</v>
          </cell>
          <cell r="D932" t="str">
            <v>E-Stations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5.8</v>
          </cell>
          <cell r="L932">
            <v>0</v>
          </cell>
          <cell r="M932">
            <v>5.8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5.8</v>
          </cell>
          <cell r="AS932">
            <v>0</v>
          </cell>
          <cell r="AT932">
            <v>5.8</v>
          </cell>
          <cell r="AV932">
            <v>5.8</v>
          </cell>
          <cell r="AW932">
            <v>0</v>
          </cell>
          <cell r="AX932">
            <v>5.8</v>
          </cell>
          <cell r="AY932" t="str">
            <v/>
          </cell>
          <cell r="AZ932" t="str">
            <v/>
          </cell>
          <cell r="BA932" t="str">
            <v/>
          </cell>
        </row>
        <row r="933">
          <cell r="C933" t="str">
            <v>570790</v>
          </cell>
          <cell r="D933" t="str">
            <v>O-Clean Up Expense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V933">
            <v>0</v>
          </cell>
          <cell r="AW933">
            <v>0</v>
          </cell>
          <cell r="AX933">
            <v>0</v>
          </cell>
          <cell r="AY933" t="str">
            <v/>
          </cell>
          <cell r="AZ933" t="str">
            <v/>
          </cell>
          <cell r="BA933" t="str">
            <v/>
          </cell>
        </row>
        <row r="934">
          <cell r="C934" t="str">
            <v>570791</v>
          </cell>
          <cell r="D934" t="str">
            <v>Budget Adjustment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P934">
            <v>0</v>
          </cell>
          <cell r="AQ934">
            <v>0</v>
          </cell>
          <cell r="AR934">
            <v>0</v>
          </cell>
          <cell r="AS934">
            <v>0</v>
          </cell>
          <cell r="AT934">
            <v>0</v>
          </cell>
          <cell r="AV934">
            <v>0</v>
          </cell>
          <cell r="AW934">
            <v>0</v>
          </cell>
          <cell r="AX934">
            <v>0</v>
          </cell>
          <cell r="AY934" t="str">
            <v/>
          </cell>
          <cell r="AZ934" t="str">
            <v/>
          </cell>
          <cell r="BA934" t="str">
            <v/>
          </cell>
        </row>
        <row r="935">
          <cell r="C935" t="str">
            <v>570792</v>
          </cell>
          <cell r="D935" t="str">
            <v>O-DTE Station Equipment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V935">
            <v>0</v>
          </cell>
          <cell r="AW935">
            <v>0</v>
          </cell>
          <cell r="AX935">
            <v>0</v>
          </cell>
          <cell r="AY935" t="str">
            <v/>
          </cell>
          <cell r="AZ935" t="str">
            <v/>
          </cell>
          <cell r="BA935" t="str">
            <v/>
          </cell>
        </row>
        <row r="936">
          <cell r="C936" t="str">
            <v>570799</v>
          </cell>
          <cell r="D936" t="str">
            <v>Field O&amp;M-Billing Offset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-36741.99</v>
          </cell>
          <cell r="L936">
            <v>-16305.43</v>
          </cell>
          <cell r="M936">
            <v>-53047.42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P936">
            <v>0</v>
          </cell>
          <cell r="AQ936">
            <v>0</v>
          </cell>
          <cell r="AR936">
            <v>-36741.99</v>
          </cell>
          <cell r="AS936">
            <v>-16305.43</v>
          </cell>
          <cell r="AT936">
            <v>-53047.42</v>
          </cell>
          <cell r="AV936">
            <v>-36741.99</v>
          </cell>
          <cell r="AW936">
            <v>-16305.43</v>
          </cell>
          <cell r="AX936">
            <v>-53047.42</v>
          </cell>
          <cell r="AY936" t="str">
            <v/>
          </cell>
          <cell r="AZ936" t="str">
            <v/>
          </cell>
          <cell r="BA936" t="str">
            <v/>
          </cell>
        </row>
        <row r="937">
          <cell r="C937" t="str">
            <v>571001</v>
          </cell>
          <cell r="D937" t="str">
            <v>TransMtc-Overhead Lines</v>
          </cell>
          <cell r="E937">
            <v>-175049.61</v>
          </cell>
          <cell r="F937">
            <v>-14634.95</v>
          </cell>
          <cell r="G937">
            <v>-189684.56</v>
          </cell>
          <cell r="H937">
            <v>1220.6500000000001</v>
          </cell>
          <cell r="I937">
            <v>0</v>
          </cell>
          <cell r="J937">
            <v>1220.6500000000001</v>
          </cell>
          <cell r="K937">
            <v>86927.62</v>
          </cell>
          <cell r="L937">
            <v>17970.45</v>
          </cell>
          <cell r="M937">
            <v>104898.07</v>
          </cell>
          <cell r="N937">
            <v>-180.63</v>
          </cell>
          <cell r="O937">
            <v>-84.82</v>
          </cell>
          <cell r="P937">
            <v>-265.45</v>
          </cell>
          <cell r="Q937">
            <v>0</v>
          </cell>
          <cell r="R937">
            <v>0</v>
          </cell>
          <cell r="S937">
            <v>0</v>
          </cell>
          <cell r="T937">
            <v>2.96</v>
          </cell>
          <cell r="U937">
            <v>0</v>
          </cell>
          <cell r="V937">
            <v>2.96</v>
          </cell>
          <cell r="W937">
            <v>0</v>
          </cell>
          <cell r="X937">
            <v>0</v>
          </cell>
          <cell r="Y937">
            <v>0</v>
          </cell>
          <cell r="Z937">
            <v>7.56</v>
          </cell>
          <cell r="AA937">
            <v>0</v>
          </cell>
          <cell r="AB937">
            <v>7.56</v>
          </cell>
          <cell r="AC937">
            <v>0</v>
          </cell>
          <cell r="AD937">
            <v>0</v>
          </cell>
          <cell r="AE937">
            <v>0</v>
          </cell>
          <cell r="AF937">
            <v>10.32</v>
          </cell>
          <cell r="AG937">
            <v>0</v>
          </cell>
          <cell r="AH937">
            <v>10.32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-87061.13</v>
          </cell>
          <cell r="AS937">
            <v>3250.68</v>
          </cell>
          <cell r="AT937">
            <v>-83810.45</v>
          </cell>
          <cell r="AV937">
            <v>-87061.13</v>
          </cell>
          <cell r="AW937">
            <v>3250.68</v>
          </cell>
          <cell r="AX937">
            <v>-83810.45</v>
          </cell>
          <cell r="AY937" t="str">
            <v/>
          </cell>
          <cell r="AZ937" t="str">
            <v/>
          </cell>
          <cell r="BA937" t="str">
            <v/>
          </cell>
        </row>
        <row r="938">
          <cell r="C938" t="str">
            <v>571700</v>
          </cell>
          <cell r="D938" t="str">
            <v>P-Multicone Insulator Replacem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V938">
            <v>0</v>
          </cell>
          <cell r="AW938">
            <v>0</v>
          </cell>
          <cell r="AX938">
            <v>0</v>
          </cell>
          <cell r="AY938" t="str">
            <v/>
          </cell>
          <cell r="AZ938" t="str">
            <v/>
          </cell>
          <cell r="BA938" t="str">
            <v/>
          </cell>
        </row>
        <row r="939">
          <cell r="C939" t="str">
            <v>571701</v>
          </cell>
          <cell r="D939" t="str">
            <v>P-Pole Top Maintenance</v>
          </cell>
          <cell r="E939">
            <v>1595.7</v>
          </cell>
          <cell r="F939">
            <v>84.66</v>
          </cell>
          <cell r="G939">
            <v>1680.36</v>
          </cell>
          <cell r="H939">
            <v>11252.23</v>
          </cell>
          <cell r="I939">
            <v>433.39</v>
          </cell>
          <cell r="J939">
            <v>11685.62</v>
          </cell>
          <cell r="K939">
            <v>217028.69</v>
          </cell>
          <cell r="L939">
            <v>20791.73</v>
          </cell>
          <cell r="M939">
            <v>237820.42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229876.62</v>
          </cell>
          <cell r="AS939">
            <v>21309.78</v>
          </cell>
          <cell r="AT939">
            <v>251186.4</v>
          </cell>
          <cell r="AV939">
            <v>229876.62</v>
          </cell>
          <cell r="AW939">
            <v>21309.78</v>
          </cell>
          <cell r="AX939">
            <v>251186.4</v>
          </cell>
          <cell r="AY939" t="str">
            <v/>
          </cell>
          <cell r="AZ939" t="str">
            <v/>
          </cell>
          <cell r="BA939" t="str">
            <v/>
          </cell>
        </row>
        <row r="940">
          <cell r="C940" t="str">
            <v>571702</v>
          </cell>
          <cell r="D940" t="str">
            <v>P-Tower Technicians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V940">
            <v>0</v>
          </cell>
          <cell r="AW940">
            <v>0</v>
          </cell>
          <cell r="AX940">
            <v>0</v>
          </cell>
          <cell r="AY940" t="str">
            <v/>
          </cell>
          <cell r="AZ940" t="str">
            <v/>
          </cell>
          <cell r="BA940" t="str">
            <v/>
          </cell>
        </row>
        <row r="941">
          <cell r="C941" t="str">
            <v>571703</v>
          </cell>
          <cell r="D941" t="str">
            <v>P-UPT-Pole Inspections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V941">
            <v>0</v>
          </cell>
          <cell r="AW941">
            <v>0</v>
          </cell>
          <cell r="AX941">
            <v>0</v>
          </cell>
          <cell r="AY941" t="str">
            <v/>
          </cell>
          <cell r="AZ941" t="str">
            <v/>
          </cell>
          <cell r="BA941" t="str">
            <v/>
          </cell>
        </row>
        <row r="942">
          <cell r="C942" t="str">
            <v>571704</v>
          </cell>
          <cell r="D942" t="str">
            <v>P-Helicopter Patrol</v>
          </cell>
          <cell r="E942">
            <v>49680.81</v>
          </cell>
          <cell r="F942">
            <v>3695.21</v>
          </cell>
          <cell r="G942">
            <v>53376.02</v>
          </cell>
          <cell r="H942">
            <v>273982.82</v>
          </cell>
          <cell r="I942">
            <v>-3456</v>
          </cell>
          <cell r="J942">
            <v>270526.82</v>
          </cell>
          <cell r="K942">
            <v>120868.65</v>
          </cell>
          <cell r="L942">
            <v>0</v>
          </cell>
          <cell r="M942">
            <v>120868.65</v>
          </cell>
          <cell r="N942">
            <v>5246.16</v>
          </cell>
          <cell r="O942">
            <v>0</v>
          </cell>
          <cell r="P942">
            <v>5246.16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449778.44</v>
          </cell>
          <cell r="AS942">
            <v>239.21</v>
          </cell>
          <cell r="AT942">
            <v>450017.65</v>
          </cell>
          <cell r="AV942">
            <v>449778.44</v>
          </cell>
          <cell r="AW942">
            <v>239.21</v>
          </cell>
          <cell r="AX942">
            <v>450017.65</v>
          </cell>
          <cell r="AY942" t="str">
            <v/>
          </cell>
          <cell r="AZ942" t="str">
            <v/>
          </cell>
          <cell r="BA942" t="str">
            <v/>
          </cell>
        </row>
        <row r="943">
          <cell r="C943" t="str">
            <v>571705</v>
          </cell>
          <cell r="D943" t="str">
            <v>P-Vegetation Management</v>
          </cell>
          <cell r="E943">
            <v>7484900.3899999997</v>
          </cell>
          <cell r="F943">
            <v>604656.69999999995</v>
          </cell>
          <cell r="G943">
            <v>8089557.0899999999</v>
          </cell>
          <cell r="H943">
            <v>12335148.359999999</v>
          </cell>
          <cell r="I943">
            <v>1472213.99</v>
          </cell>
          <cell r="J943">
            <v>13807362.35</v>
          </cell>
          <cell r="K943">
            <v>8063219.1900000004</v>
          </cell>
          <cell r="L943">
            <v>279219.77</v>
          </cell>
          <cell r="M943">
            <v>8342438.96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27883267.940000001</v>
          </cell>
          <cell r="AS943">
            <v>2356090.46</v>
          </cell>
          <cell r="AT943">
            <v>30239358.399999999</v>
          </cell>
          <cell r="AV943">
            <v>27883267.940000001</v>
          </cell>
          <cell r="AW943">
            <v>2356090.46</v>
          </cell>
          <cell r="AX943">
            <v>30239358.399999999</v>
          </cell>
          <cell r="AY943" t="str">
            <v/>
          </cell>
          <cell r="AZ943" t="str">
            <v/>
          </cell>
          <cell r="BA943" t="str">
            <v/>
          </cell>
        </row>
        <row r="944">
          <cell r="C944" t="str">
            <v>571706</v>
          </cell>
          <cell r="D944" t="str">
            <v>P-Lead Encapsulation</v>
          </cell>
          <cell r="E944">
            <v>1528696.55</v>
          </cell>
          <cell r="F944">
            <v>6365.81</v>
          </cell>
          <cell r="G944">
            <v>1535062.36</v>
          </cell>
          <cell r="H944">
            <v>2638279.31</v>
          </cell>
          <cell r="I944">
            <v>1629.46</v>
          </cell>
          <cell r="J944">
            <v>2639908.77</v>
          </cell>
          <cell r="K944">
            <v>397801.16</v>
          </cell>
          <cell r="L944">
            <v>0</v>
          </cell>
          <cell r="M944">
            <v>397801.16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4564777.0199999996</v>
          </cell>
          <cell r="AS944">
            <v>7995.27</v>
          </cell>
          <cell r="AT944">
            <v>4572772.29</v>
          </cell>
          <cell r="AV944">
            <v>4564777.0199999996</v>
          </cell>
          <cell r="AW944">
            <v>7995.27</v>
          </cell>
          <cell r="AX944">
            <v>4572772.29</v>
          </cell>
          <cell r="AY944" t="str">
            <v/>
          </cell>
          <cell r="AZ944" t="str">
            <v/>
          </cell>
          <cell r="BA944" t="str">
            <v/>
          </cell>
        </row>
        <row r="945">
          <cell r="C945" t="str">
            <v>571707</v>
          </cell>
          <cell r="D945" t="str">
            <v>P-Infrared Inspections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172.77</v>
          </cell>
          <cell r="L945">
            <v>0</v>
          </cell>
          <cell r="M945">
            <v>172.77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172.77</v>
          </cell>
          <cell r="AS945">
            <v>0</v>
          </cell>
          <cell r="AT945">
            <v>172.77</v>
          </cell>
          <cell r="AV945">
            <v>172.77</v>
          </cell>
          <cell r="AW945">
            <v>0</v>
          </cell>
          <cell r="AX945">
            <v>172.77</v>
          </cell>
          <cell r="AY945" t="str">
            <v/>
          </cell>
          <cell r="AZ945" t="str">
            <v/>
          </cell>
          <cell r="BA945" t="str">
            <v/>
          </cell>
        </row>
        <row r="946">
          <cell r="C946" t="str">
            <v>571708</v>
          </cell>
          <cell r="D946" t="str">
            <v>P-Tower Climbings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V946">
            <v>0</v>
          </cell>
          <cell r="AW946">
            <v>0</v>
          </cell>
          <cell r="AX946">
            <v>0</v>
          </cell>
          <cell r="AY946" t="str">
            <v/>
          </cell>
          <cell r="AZ946" t="str">
            <v/>
          </cell>
          <cell r="BA946" t="str">
            <v/>
          </cell>
        </row>
        <row r="947">
          <cell r="C947" t="str">
            <v>571709</v>
          </cell>
          <cell r="D947" t="str">
            <v>P-Helicopter Inspections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V947">
            <v>0</v>
          </cell>
          <cell r="AW947">
            <v>0</v>
          </cell>
          <cell r="AX947">
            <v>0</v>
          </cell>
          <cell r="AY947" t="str">
            <v/>
          </cell>
          <cell r="AZ947" t="str">
            <v/>
          </cell>
          <cell r="BA947" t="str">
            <v/>
          </cell>
        </row>
        <row r="948">
          <cell r="C948" t="str">
            <v>571710</v>
          </cell>
          <cell r="D948" t="str">
            <v>P Steel Tower OH Maintenance</v>
          </cell>
          <cell r="E948">
            <v>1545147.68</v>
          </cell>
          <cell r="F948">
            <v>184984.85</v>
          </cell>
          <cell r="G948">
            <v>1730132.53</v>
          </cell>
          <cell r="H948">
            <v>372642.12</v>
          </cell>
          <cell r="I948">
            <v>2131.67</v>
          </cell>
          <cell r="J948">
            <v>374773.79</v>
          </cell>
          <cell r="K948">
            <v>93166.13</v>
          </cell>
          <cell r="L948">
            <v>0</v>
          </cell>
          <cell r="M948">
            <v>93166.13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2010955.93</v>
          </cell>
          <cell r="AS948">
            <v>187116.52</v>
          </cell>
          <cell r="AT948">
            <v>2198072.4500000002</v>
          </cell>
          <cell r="AV948">
            <v>2010955.93</v>
          </cell>
          <cell r="AW948">
            <v>187116.52</v>
          </cell>
          <cell r="AX948">
            <v>2198072.4500000002</v>
          </cell>
          <cell r="AY948" t="str">
            <v/>
          </cell>
          <cell r="AZ948" t="str">
            <v/>
          </cell>
          <cell r="BA948" t="str">
            <v/>
          </cell>
        </row>
        <row r="949">
          <cell r="C949" t="str">
            <v>571711</v>
          </cell>
          <cell r="D949" t="str">
            <v>P Wood Pole OH Maintenance</v>
          </cell>
          <cell r="E949">
            <v>126417.73</v>
          </cell>
          <cell r="F949">
            <v>1654.78</v>
          </cell>
          <cell r="G949">
            <v>128072.51</v>
          </cell>
          <cell r="H949">
            <v>963705.42</v>
          </cell>
          <cell r="I949">
            <v>102032.68</v>
          </cell>
          <cell r="J949">
            <v>1065738.1000000001</v>
          </cell>
          <cell r="K949">
            <v>223335.23</v>
          </cell>
          <cell r="L949">
            <v>98509.17</v>
          </cell>
          <cell r="M949">
            <v>321844.40000000002</v>
          </cell>
          <cell r="N949">
            <v>0</v>
          </cell>
          <cell r="O949">
            <v>7425</v>
          </cell>
          <cell r="P949">
            <v>7425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1313458.3799999999</v>
          </cell>
          <cell r="AS949">
            <v>209621.63</v>
          </cell>
          <cell r="AT949">
            <v>1523080.01</v>
          </cell>
          <cell r="AV949">
            <v>1313458.3799999999</v>
          </cell>
          <cell r="AW949">
            <v>209621.63</v>
          </cell>
          <cell r="AX949">
            <v>1523080.01</v>
          </cell>
          <cell r="AY949" t="str">
            <v/>
          </cell>
          <cell r="AZ949" t="str">
            <v/>
          </cell>
          <cell r="BA949" t="str">
            <v/>
          </cell>
        </row>
        <row r="950">
          <cell r="C950" t="str">
            <v>571712</v>
          </cell>
          <cell r="D950" t="str">
            <v>Community-Related Veg Mgt</v>
          </cell>
          <cell r="E950">
            <v>66365.429999999993</v>
          </cell>
          <cell r="F950">
            <v>34665</v>
          </cell>
          <cell r="G950">
            <v>101030.43</v>
          </cell>
          <cell r="H950">
            <v>5680</v>
          </cell>
          <cell r="I950">
            <v>12597.8</v>
          </cell>
          <cell r="J950">
            <v>18277.8</v>
          </cell>
          <cell r="K950">
            <v>7403.75</v>
          </cell>
          <cell r="L950">
            <v>17996.25</v>
          </cell>
          <cell r="M950">
            <v>25400</v>
          </cell>
          <cell r="N950">
            <v>1500</v>
          </cell>
          <cell r="O950">
            <v>0</v>
          </cell>
          <cell r="P950">
            <v>1500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80949.179999999993</v>
          </cell>
          <cell r="AS950">
            <v>65259.05</v>
          </cell>
          <cell r="AT950">
            <v>146208.23000000001</v>
          </cell>
          <cell r="AV950">
            <v>80949.179999999993</v>
          </cell>
          <cell r="AW950">
            <v>65259.05</v>
          </cell>
          <cell r="AX950">
            <v>146208.23000000001</v>
          </cell>
          <cell r="AY950" t="str">
            <v/>
          </cell>
          <cell r="AZ950" t="str">
            <v/>
          </cell>
          <cell r="BA950" t="str">
            <v/>
          </cell>
        </row>
        <row r="951">
          <cell r="C951" t="str">
            <v>571750</v>
          </cell>
          <cell r="D951" t="str">
            <v>R-Multicone Insulator Replacem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V951">
            <v>0</v>
          </cell>
          <cell r="AW951">
            <v>0</v>
          </cell>
          <cell r="AX951">
            <v>0</v>
          </cell>
          <cell r="AY951" t="str">
            <v/>
          </cell>
          <cell r="AZ951" t="str">
            <v/>
          </cell>
          <cell r="BA951" t="str">
            <v/>
          </cell>
        </row>
        <row r="952">
          <cell r="C952" t="str">
            <v>571751</v>
          </cell>
          <cell r="D952" t="str">
            <v>R-Wood Pole OH Maint-Ins/Hrdwr</v>
          </cell>
          <cell r="E952">
            <v>564497.15</v>
          </cell>
          <cell r="F952">
            <v>26528.87</v>
          </cell>
          <cell r="G952">
            <v>591026.02</v>
          </cell>
          <cell r="H952">
            <v>565801.69999999995</v>
          </cell>
          <cell r="I952">
            <v>112185.08</v>
          </cell>
          <cell r="J952">
            <v>677986.78</v>
          </cell>
          <cell r="K952">
            <v>1745518.67</v>
          </cell>
          <cell r="L952">
            <v>203440.21</v>
          </cell>
          <cell r="M952">
            <v>1948958.88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2875817.52</v>
          </cell>
          <cell r="AS952">
            <v>342154.16</v>
          </cell>
          <cell r="AT952">
            <v>3217971.68</v>
          </cell>
          <cell r="AV952">
            <v>2875817.52</v>
          </cell>
          <cell r="AW952">
            <v>342154.16</v>
          </cell>
          <cell r="AX952">
            <v>3217971.68</v>
          </cell>
          <cell r="AY952" t="str">
            <v/>
          </cell>
          <cell r="AZ952" t="str">
            <v/>
          </cell>
          <cell r="BA952" t="str">
            <v/>
          </cell>
        </row>
        <row r="953">
          <cell r="C953" t="str">
            <v>571752</v>
          </cell>
          <cell r="D953" t="str">
            <v>R-Wood Pole OH Maint.-Struct</v>
          </cell>
          <cell r="E953">
            <v>50405.95</v>
          </cell>
          <cell r="F953">
            <v>0</v>
          </cell>
          <cell r="G953">
            <v>50405.95</v>
          </cell>
          <cell r="H953">
            <v>79693.97</v>
          </cell>
          <cell r="I953">
            <v>9845.74</v>
          </cell>
          <cell r="J953">
            <v>89539.71</v>
          </cell>
          <cell r="K953">
            <v>1121072.19</v>
          </cell>
          <cell r="L953">
            <v>87862.01</v>
          </cell>
          <cell r="M953">
            <v>1208934.2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1251172.1100000001</v>
          </cell>
          <cell r="AS953">
            <v>97707.75</v>
          </cell>
          <cell r="AT953">
            <v>1348879.86</v>
          </cell>
          <cell r="AV953">
            <v>1251172.1100000001</v>
          </cell>
          <cell r="AW953">
            <v>97707.75</v>
          </cell>
          <cell r="AX953">
            <v>1348879.86</v>
          </cell>
          <cell r="AY953" t="str">
            <v/>
          </cell>
          <cell r="AZ953" t="str">
            <v/>
          </cell>
          <cell r="BA953" t="str">
            <v/>
          </cell>
        </row>
        <row r="954">
          <cell r="C954" t="str">
            <v>571753</v>
          </cell>
          <cell r="D954" t="str">
            <v>R-OH Steel Twr OH Maint-Ins/Hw</v>
          </cell>
          <cell r="E954">
            <v>201721.60000000001</v>
          </cell>
          <cell r="F954">
            <v>31958.78</v>
          </cell>
          <cell r="G954">
            <v>233680.38</v>
          </cell>
          <cell r="H954">
            <v>644961.73</v>
          </cell>
          <cell r="I954">
            <v>18697.73</v>
          </cell>
          <cell r="J954">
            <v>663659.46</v>
          </cell>
          <cell r="K954">
            <v>32779.79</v>
          </cell>
          <cell r="L954">
            <v>1331.66</v>
          </cell>
          <cell r="M954">
            <v>34111.449999999997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O954">
            <v>0</v>
          </cell>
          <cell r="AP954">
            <v>0</v>
          </cell>
          <cell r="AQ954">
            <v>0</v>
          </cell>
          <cell r="AR954">
            <v>879463.12</v>
          </cell>
          <cell r="AS954">
            <v>51988.17</v>
          </cell>
          <cell r="AT954">
            <v>931451.29</v>
          </cell>
          <cell r="AV954">
            <v>879463.12</v>
          </cell>
          <cell r="AW954">
            <v>51988.17</v>
          </cell>
          <cell r="AX954">
            <v>931451.29</v>
          </cell>
          <cell r="AY954" t="str">
            <v/>
          </cell>
          <cell r="AZ954" t="str">
            <v/>
          </cell>
          <cell r="BA954" t="str">
            <v/>
          </cell>
        </row>
        <row r="955">
          <cell r="C955" t="str">
            <v>571754</v>
          </cell>
          <cell r="D955" t="str">
            <v>R- Helicopter Patrol</v>
          </cell>
          <cell r="E955">
            <v>19.82</v>
          </cell>
          <cell r="F955">
            <v>440</v>
          </cell>
          <cell r="G955">
            <v>459.82</v>
          </cell>
          <cell r="H955">
            <v>5.17</v>
          </cell>
          <cell r="I955">
            <v>0</v>
          </cell>
          <cell r="J955">
            <v>5.17</v>
          </cell>
          <cell r="K955">
            <v>58.82</v>
          </cell>
          <cell r="L955">
            <v>0</v>
          </cell>
          <cell r="M955">
            <v>58.82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83.81</v>
          </cell>
          <cell r="AS955">
            <v>440</v>
          </cell>
          <cell r="AT955">
            <v>523.80999999999995</v>
          </cell>
          <cell r="AV955">
            <v>83.81</v>
          </cell>
          <cell r="AW955">
            <v>440</v>
          </cell>
          <cell r="AX955">
            <v>523.80999999999995</v>
          </cell>
          <cell r="AY955" t="str">
            <v/>
          </cell>
          <cell r="AZ955" t="str">
            <v/>
          </cell>
          <cell r="BA955" t="str">
            <v/>
          </cell>
        </row>
        <row r="956">
          <cell r="C956" t="str">
            <v>571755</v>
          </cell>
          <cell r="D956" t="str">
            <v>R- Transformer Maintenance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V956">
            <v>0</v>
          </cell>
          <cell r="AW956">
            <v>0</v>
          </cell>
          <cell r="AX956">
            <v>0</v>
          </cell>
          <cell r="AY956" t="str">
            <v/>
          </cell>
          <cell r="AZ956" t="str">
            <v/>
          </cell>
          <cell r="BA956" t="str">
            <v/>
          </cell>
        </row>
        <row r="957">
          <cell r="C957" t="str">
            <v>571756</v>
          </cell>
          <cell r="D957" t="str">
            <v>R-Infrared Inspections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V957">
            <v>0</v>
          </cell>
          <cell r="AW957">
            <v>0</v>
          </cell>
          <cell r="AX957">
            <v>0</v>
          </cell>
          <cell r="AY957" t="str">
            <v/>
          </cell>
          <cell r="AZ957" t="str">
            <v/>
          </cell>
          <cell r="BA957" t="str">
            <v/>
          </cell>
        </row>
        <row r="958">
          <cell r="C958" t="str">
            <v>571757</v>
          </cell>
          <cell r="D958" t="str">
            <v>R-OH Steel Twr OH Maint-Struct</v>
          </cell>
          <cell r="E958">
            <v>111818.9</v>
          </cell>
          <cell r="F958">
            <v>4553.1899999999996</v>
          </cell>
          <cell r="G958">
            <v>116372.09</v>
          </cell>
          <cell r="H958">
            <v>186956.87</v>
          </cell>
          <cell r="I958">
            <v>6696.8</v>
          </cell>
          <cell r="J958">
            <v>193653.67</v>
          </cell>
          <cell r="K958">
            <v>66336.89</v>
          </cell>
          <cell r="L958">
            <v>0</v>
          </cell>
          <cell r="M958">
            <v>66336.89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O958">
            <v>0</v>
          </cell>
          <cell r="AP958">
            <v>0</v>
          </cell>
          <cell r="AQ958">
            <v>0</v>
          </cell>
          <cell r="AR958">
            <v>365112.66</v>
          </cell>
          <cell r="AS958">
            <v>11249.99</v>
          </cell>
          <cell r="AT958">
            <v>376362.65</v>
          </cell>
          <cell r="AV958">
            <v>365112.66</v>
          </cell>
          <cell r="AW958">
            <v>11249.99</v>
          </cell>
          <cell r="AX958">
            <v>376362.65</v>
          </cell>
          <cell r="AY958" t="str">
            <v/>
          </cell>
          <cell r="AZ958" t="str">
            <v/>
          </cell>
          <cell r="BA958" t="str">
            <v/>
          </cell>
        </row>
        <row r="959">
          <cell r="C959" t="str">
            <v>571761</v>
          </cell>
          <cell r="D959" t="str">
            <v>R- Pole Top Switch Maintenance</v>
          </cell>
          <cell r="E959">
            <v>0</v>
          </cell>
          <cell r="F959">
            <v>15497.33</v>
          </cell>
          <cell r="G959">
            <v>15497.33</v>
          </cell>
          <cell r="H959">
            <v>3269.33</v>
          </cell>
          <cell r="I959">
            <v>0</v>
          </cell>
          <cell r="J959">
            <v>3269.33</v>
          </cell>
          <cell r="K959">
            <v>133806.5</v>
          </cell>
          <cell r="L959">
            <v>3363.37</v>
          </cell>
          <cell r="M959">
            <v>137169.87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137075.82999999999</v>
          </cell>
          <cell r="AS959">
            <v>18860.7</v>
          </cell>
          <cell r="AT959">
            <v>155936.53</v>
          </cell>
          <cell r="AV959">
            <v>137075.82999999999</v>
          </cell>
          <cell r="AW959">
            <v>18860.7</v>
          </cell>
          <cell r="AX959">
            <v>155936.53</v>
          </cell>
          <cell r="AY959" t="str">
            <v/>
          </cell>
          <cell r="AZ959" t="str">
            <v/>
          </cell>
          <cell r="BA959" t="str">
            <v/>
          </cell>
        </row>
        <row r="960">
          <cell r="C960" t="str">
            <v>571780</v>
          </cell>
          <cell r="D960" t="str">
            <v>E-OH Lines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0</v>
          </cell>
          <cell r="AV960">
            <v>0</v>
          </cell>
          <cell r="AW960">
            <v>0</v>
          </cell>
          <cell r="AX960">
            <v>0</v>
          </cell>
          <cell r="AY960" t="str">
            <v/>
          </cell>
          <cell r="AZ960" t="str">
            <v/>
          </cell>
          <cell r="BA960" t="str">
            <v/>
          </cell>
        </row>
        <row r="961">
          <cell r="C961" t="str">
            <v>571792</v>
          </cell>
          <cell r="D961" t="str">
            <v>O-DTE Overhead Lines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  <cell r="AV961">
            <v>0</v>
          </cell>
          <cell r="AW961">
            <v>0</v>
          </cell>
          <cell r="AX961">
            <v>0</v>
          </cell>
          <cell r="AY961" t="str">
            <v/>
          </cell>
          <cell r="AZ961" t="str">
            <v/>
          </cell>
          <cell r="BA961" t="str">
            <v/>
          </cell>
        </row>
        <row r="962">
          <cell r="C962" t="str">
            <v>572001</v>
          </cell>
          <cell r="D962" t="str">
            <v>TransMtc-Underground Lines</v>
          </cell>
          <cell r="E962">
            <v>-18861.939999999999</v>
          </cell>
          <cell r="F962">
            <v>-1145.3599999999999</v>
          </cell>
          <cell r="G962">
            <v>-20007.3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-18861.939999999999</v>
          </cell>
          <cell r="AS962">
            <v>-1145.3599999999999</v>
          </cell>
          <cell r="AT962">
            <v>-20007.3</v>
          </cell>
          <cell r="AV962">
            <v>-18861.939999999999</v>
          </cell>
          <cell r="AW962">
            <v>-1145.3599999999999</v>
          </cell>
          <cell r="AX962">
            <v>-20007.3</v>
          </cell>
          <cell r="AY962" t="str">
            <v/>
          </cell>
          <cell r="AZ962" t="str">
            <v/>
          </cell>
          <cell r="BA962" t="str">
            <v/>
          </cell>
        </row>
        <row r="963">
          <cell r="C963" t="str">
            <v>572700</v>
          </cell>
          <cell r="D963" t="str">
            <v>P-Underground Lines Maint</v>
          </cell>
          <cell r="E963">
            <v>989452.13</v>
          </cell>
          <cell r="F963">
            <v>75100.160000000003</v>
          </cell>
          <cell r="G963">
            <v>1064552.29</v>
          </cell>
          <cell r="H963">
            <v>123.16</v>
          </cell>
          <cell r="I963">
            <v>0</v>
          </cell>
          <cell r="J963">
            <v>123.16</v>
          </cell>
          <cell r="K963">
            <v>117779.7</v>
          </cell>
          <cell r="L963">
            <v>8000</v>
          </cell>
          <cell r="M963">
            <v>125779.7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1107354.99</v>
          </cell>
          <cell r="AS963">
            <v>83100.160000000003</v>
          </cell>
          <cell r="AT963">
            <v>1190455.1499999999</v>
          </cell>
          <cell r="AV963">
            <v>1107354.99</v>
          </cell>
          <cell r="AW963">
            <v>83100.160000000003</v>
          </cell>
          <cell r="AX963">
            <v>1190455.1499999999</v>
          </cell>
          <cell r="AY963" t="str">
            <v/>
          </cell>
          <cell r="AZ963" t="str">
            <v/>
          </cell>
          <cell r="BA963" t="str">
            <v/>
          </cell>
        </row>
        <row r="964">
          <cell r="C964" t="str">
            <v>572701</v>
          </cell>
          <cell r="D964" t="str">
            <v>P- Underground O&amp;M</v>
          </cell>
          <cell r="E964">
            <v>0</v>
          </cell>
          <cell r="F964">
            <v>237.03</v>
          </cell>
          <cell r="G964">
            <v>237.03</v>
          </cell>
          <cell r="H964">
            <v>936</v>
          </cell>
          <cell r="I964">
            <v>0</v>
          </cell>
          <cell r="J964">
            <v>936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936</v>
          </cell>
          <cell r="AS964">
            <v>237.03</v>
          </cell>
          <cell r="AT964">
            <v>1173.03</v>
          </cell>
          <cell r="AV964">
            <v>936</v>
          </cell>
          <cell r="AW964">
            <v>237.03</v>
          </cell>
          <cell r="AX964">
            <v>1173.03</v>
          </cell>
          <cell r="AY964" t="str">
            <v/>
          </cell>
          <cell r="AZ964" t="str">
            <v/>
          </cell>
          <cell r="BA964" t="str">
            <v/>
          </cell>
        </row>
        <row r="965">
          <cell r="C965" t="str">
            <v>572750</v>
          </cell>
          <cell r="D965" t="str">
            <v>R-UG Lines Maintenance</v>
          </cell>
          <cell r="E965">
            <v>214844.59</v>
          </cell>
          <cell r="F965">
            <v>7735.89</v>
          </cell>
          <cell r="G965">
            <v>222580.48000000001</v>
          </cell>
          <cell r="H965">
            <v>0</v>
          </cell>
          <cell r="I965">
            <v>0</v>
          </cell>
          <cell r="J965">
            <v>0</v>
          </cell>
          <cell r="K965">
            <v>367.81</v>
          </cell>
          <cell r="L965">
            <v>0</v>
          </cell>
          <cell r="M965">
            <v>367.81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O965">
            <v>0</v>
          </cell>
          <cell r="AP965">
            <v>0</v>
          </cell>
          <cell r="AQ965">
            <v>0</v>
          </cell>
          <cell r="AR965">
            <v>215212.4</v>
          </cell>
          <cell r="AS965">
            <v>7735.89</v>
          </cell>
          <cell r="AT965">
            <v>222948.29</v>
          </cell>
          <cell r="AV965">
            <v>215212.4</v>
          </cell>
          <cell r="AW965">
            <v>7735.89</v>
          </cell>
          <cell r="AX965">
            <v>222948.29</v>
          </cell>
          <cell r="AY965" t="str">
            <v/>
          </cell>
          <cell r="AZ965" t="str">
            <v/>
          </cell>
          <cell r="BA965" t="str">
            <v/>
          </cell>
        </row>
        <row r="966">
          <cell r="C966" t="str">
            <v>572751</v>
          </cell>
          <cell r="D966" t="str">
            <v>R-Capacitor Maintenance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0</v>
          </cell>
          <cell r="AV966">
            <v>0</v>
          </cell>
          <cell r="AW966">
            <v>0</v>
          </cell>
          <cell r="AX966">
            <v>0</v>
          </cell>
          <cell r="AY966" t="str">
            <v/>
          </cell>
          <cell r="AZ966" t="str">
            <v/>
          </cell>
          <cell r="BA966" t="str">
            <v/>
          </cell>
        </row>
        <row r="967">
          <cell r="C967" t="str">
            <v>572780</v>
          </cell>
          <cell r="D967" t="str">
            <v>E- Emergency Underground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  <cell r="AV967">
            <v>0</v>
          </cell>
          <cell r="AW967">
            <v>0</v>
          </cell>
          <cell r="AX967">
            <v>0</v>
          </cell>
          <cell r="AY967" t="str">
            <v/>
          </cell>
          <cell r="AZ967" t="str">
            <v/>
          </cell>
          <cell r="BA967" t="str">
            <v/>
          </cell>
        </row>
        <row r="968">
          <cell r="C968" t="str">
            <v>572792</v>
          </cell>
          <cell r="D968" t="str">
            <v>O-DTE Underground Lines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0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V968">
            <v>0</v>
          </cell>
          <cell r="AW968">
            <v>0</v>
          </cell>
          <cell r="AX968">
            <v>0</v>
          </cell>
          <cell r="AY968" t="str">
            <v/>
          </cell>
          <cell r="AZ968" t="str">
            <v/>
          </cell>
          <cell r="BA968" t="str">
            <v/>
          </cell>
        </row>
        <row r="969">
          <cell r="C969" t="str">
            <v>573001</v>
          </cell>
          <cell r="D969" t="str">
            <v>TransMtc-Misc</v>
          </cell>
          <cell r="E969">
            <v>-9312.58</v>
          </cell>
          <cell r="F969">
            <v>-861.26</v>
          </cell>
          <cell r="G969">
            <v>-10173.84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-280.8</v>
          </cell>
          <cell r="O969">
            <v>-108.01</v>
          </cell>
          <cell r="P969">
            <v>-388.81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O969">
            <v>0</v>
          </cell>
          <cell r="AP969">
            <v>0</v>
          </cell>
          <cell r="AQ969">
            <v>0</v>
          </cell>
          <cell r="AR969">
            <v>-9593.3799999999992</v>
          </cell>
          <cell r="AS969">
            <v>-969.27</v>
          </cell>
          <cell r="AT969">
            <v>-10562.65</v>
          </cell>
          <cell r="AV969">
            <v>-9593.3799999999992</v>
          </cell>
          <cell r="AW969">
            <v>-969.27</v>
          </cell>
          <cell r="AX969">
            <v>-10562.65</v>
          </cell>
          <cell r="AY969" t="str">
            <v/>
          </cell>
          <cell r="AZ969" t="str">
            <v/>
          </cell>
          <cell r="BA969" t="str">
            <v/>
          </cell>
        </row>
        <row r="970">
          <cell r="C970" t="str">
            <v>573700</v>
          </cell>
          <cell r="D970" t="str">
            <v>P-Environmental Control</v>
          </cell>
          <cell r="E970">
            <v>236664.24</v>
          </cell>
          <cell r="F970">
            <v>45094.94</v>
          </cell>
          <cell r="G970">
            <v>281759.18</v>
          </cell>
          <cell r="H970">
            <v>119463.8</v>
          </cell>
          <cell r="I970">
            <v>8368.82</v>
          </cell>
          <cell r="J970">
            <v>127832.62</v>
          </cell>
          <cell r="K970">
            <v>160414.14000000001</v>
          </cell>
          <cell r="L970">
            <v>33945.089999999997</v>
          </cell>
          <cell r="M970">
            <v>194359.23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O970">
            <v>0</v>
          </cell>
          <cell r="AP970">
            <v>0</v>
          </cell>
          <cell r="AQ970">
            <v>0</v>
          </cell>
          <cell r="AR970">
            <v>516542.18</v>
          </cell>
          <cell r="AS970">
            <v>87408.85</v>
          </cell>
          <cell r="AT970">
            <v>603951.03</v>
          </cell>
          <cell r="AV970">
            <v>516542.18</v>
          </cell>
          <cell r="AW970">
            <v>87408.85</v>
          </cell>
          <cell r="AX970">
            <v>603951.03</v>
          </cell>
          <cell r="AY970" t="str">
            <v/>
          </cell>
          <cell r="AZ970" t="str">
            <v/>
          </cell>
          <cell r="BA970" t="str">
            <v/>
          </cell>
        </row>
        <row r="971">
          <cell r="C971" t="str">
            <v>573750</v>
          </cell>
          <cell r="D971" t="str">
            <v>R-Environmental Control</v>
          </cell>
          <cell r="E971">
            <v>350806</v>
          </cell>
          <cell r="F971">
            <v>27031.61</v>
          </cell>
          <cell r="G971">
            <v>377837.61</v>
          </cell>
          <cell r="H971">
            <v>75740.03</v>
          </cell>
          <cell r="I971">
            <v>194496.22</v>
          </cell>
          <cell r="J971">
            <v>270236.25</v>
          </cell>
          <cell r="K971">
            <v>219635.75</v>
          </cell>
          <cell r="L971">
            <v>15993.93</v>
          </cell>
          <cell r="M971">
            <v>235629.68</v>
          </cell>
          <cell r="N971">
            <v>8496.23</v>
          </cell>
          <cell r="O971">
            <v>0</v>
          </cell>
          <cell r="P971">
            <v>8496.23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654678.01</v>
          </cell>
          <cell r="AS971">
            <v>237521.76</v>
          </cell>
          <cell r="AT971">
            <v>892199.77</v>
          </cell>
          <cell r="AV971">
            <v>654678.01</v>
          </cell>
          <cell r="AW971">
            <v>237521.76</v>
          </cell>
          <cell r="AX971">
            <v>892199.77</v>
          </cell>
          <cell r="AY971" t="str">
            <v/>
          </cell>
          <cell r="AZ971" t="str">
            <v/>
          </cell>
          <cell r="BA971" t="str">
            <v/>
          </cell>
        </row>
        <row r="972">
          <cell r="C972" t="str">
            <v>573790</v>
          </cell>
          <cell r="D972" t="str">
            <v>O-Maintenance Misc Trans Plant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V972">
            <v>0</v>
          </cell>
          <cell r="AW972">
            <v>0</v>
          </cell>
          <cell r="AX972">
            <v>0</v>
          </cell>
          <cell r="AY972" t="str">
            <v/>
          </cell>
          <cell r="AZ972" t="str">
            <v/>
          </cell>
          <cell r="BA972" t="str">
            <v/>
          </cell>
        </row>
        <row r="973">
          <cell r="C973" t="str">
            <v>901001</v>
          </cell>
          <cell r="D973" t="str">
            <v>CustActsOper-Supv&amp;Engineer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V973">
            <v>0</v>
          </cell>
          <cell r="AW973">
            <v>0</v>
          </cell>
          <cell r="AX973">
            <v>0</v>
          </cell>
          <cell r="AY973" t="str">
            <v/>
          </cell>
          <cell r="AZ973" t="str">
            <v/>
          </cell>
          <cell r="BA973" t="str">
            <v/>
          </cell>
        </row>
        <row r="974">
          <cell r="C974" t="str">
            <v>903001</v>
          </cell>
          <cell r="D974" t="str">
            <v>CustActsOper-Records &amp; Coll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V974">
            <v>0</v>
          </cell>
          <cell r="AW974">
            <v>0</v>
          </cell>
          <cell r="AX974">
            <v>0</v>
          </cell>
          <cell r="AY974" t="str">
            <v/>
          </cell>
          <cell r="AZ974" t="str">
            <v/>
          </cell>
          <cell r="BA974" t="str">
            <v/>
          </cell>
        </row>
        <row r="975">
          <cell r="C975" t="str">
            <v>904001</v>
          </cell>
          <cell r="D975" t="str">
            <v>Uncollectible Accounts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V975">
            <v>0</v>
          </cell>
          <cell r="AW975">
            <v>0</v>
          </cell>
          <cell r="AX975">
            <v>0</v>
          </cell>
          <cell r="AY975" t="str">
            <v/>
          </cell>
          <cell r="AZ975" t="str">
            <v/>
          </cell>
          <cell r="BA975" t="str">
            <v/>
          </cell>
        </row>
        <row r="976">
          <cell r="C976" t="str">
            <v>911001</v>
          </cell>
          <cell r="D976" t="str">
            <v>Sales Oper-Supervision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V976">
            <v>0</v>
          </cell>
          <cell r="AW976">
            <v>0</v>
          </cell>
          <cell r="AX976">
            <v>0</v>
          </cell>
          <cell r="AY976" t="str">
            <v/>
          </cell>
          <cell r="AZ976" t="str">
            <v/>
          </cell>
          <cell r="BA976" t="str">
            <v/>
          </cell>
        </row>
        <row r="977">
          <cell r="C977" t="str">
            <v>920001</v>
          </cell>
          <cell r="D977" t="str">
            <v>G&amp;A-Salaries</v>
          </cell>
          <cell r="E977">
            <v>6610854.1500000004</v>
          </cell>
          <cell r="F977">
            <v>541174.47</v>
          </cell>
          <cell r="G977">
            <v>7152028.6200000001</v>
          </cell>
          <cell r="H977">
            <v>5886894.2599999998</v>
          </cell>
          <cell r="I977">
            <v>493908</v>
          </cell>
          <cell r="J977">
            <v>6380802.2599999998</v>
          </cell>
          <cell r="K977">
            <v>7104826.6200000001</v>
          </cell>
          <cell r="L977">
            <v>594854.14</v>
          </cell>
          <cell r="M977">
            <v>7699680.7599999998</v>
          </cell>
          <cell r="N977">
            <v>1153689.28</v>
          </cell>
          <cell r="O977">
            <v>70873.759999999995</v>
          </cell>
          <cell r="P977">
            <v>1224563.04</v>
          </cell>
          <cell r="Q977">
            <v>140.6</v>
          </cell>
          <cell r="R977">
            <v>0</v>
          </cell>
          <cell r="S977">
            <v>140.6</v>
          </cell>
          <cell r="T977">
            <v>7945.44</v>
          </cell>
          <cell r="U977">
            <v>730.82</v>
          </cell>
          <cell r="V977">
            <v>8676.26</v>
          </cell>
          <cell r="W977">
            <v>0</v>
          </cell>
          <cell r="X977">
            <v>0</v>
          </cell>
          <cell r="Y977">
            <v>0</v>
          </cell>
          <cell r="Z977">
            <v>813163.73</v>
          </cell>
          <cell r="AA977">
            <v>62184.21</v>
          </cell>
          <cell r="AB977">
            <v>875347.94</v>
          </cell>
          <cell r="AC977">
            <v>0</v>
          </cell>
          <cell r="AD977">
            <v>0</v>
          </cell>
          <cell r="AE977">
            <v>0</v>
          </cell>
          <cell r="AF977">
            <v>2741295.92</v>
          </cell>
          <cell r="AG977">
            <v>256306.74</v>
          </cell>
          <cell r="AH977">
            <v>2997602.66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0</v>
          </cell>
          <cell r="AQ977">
            <v>0</v>
          </cell>
          <cell r="AR977">
            <v>24318810</v>
          </cell>
          <cell r="AS977">
            <v>2020032.14</v>
          </cell>
          <cell r="AT977">
            <v>26338842.140000001</v>
          </cell>
          <cell r="AV977">
            <v>24318810</v>
          </cell>
          <cell r="AW977">
            <v>2020032.14</v>
          </cell>
          <cell r="AX977">
            <v>26338842.140000001</v>
          </cell>
          <cell r="AY977" t="str">
            <v/>
          </cell>
          <cell r="AZ977" t="str">
            <v/>
          </cell>
          <cell r="BA977" t="str">
            <v/>
          </cell>
        </row>
        <row r="978">
          <cell r="C978" t="str">
            <v>920002</v>
          </cell>
          <cell r="D978" t="str">
            <v>G&amp;A-Incentive Plan</v>
          </cell>
          <cell r="E978">
            <v>1912042.57</v>
          </cell>
          <cell r="F978">
            <v>570121.98</v>
          </cell>
          <cell r="G978">
            <v>2482164.5499999998</v>
          </cell>
          <cell r="H978">
            <v>1705909.36</v>
          </cell>
          <cell r="I978">
            <v>510416.71</v>
          </cell>
          <cell r="J978">
            <v>2216326.0699999998</v>
          </cell>
          <cell r="K978">
            <v>2052916.97</v>
          </cell>
          <cell r="L978">
            <v>577667.35</v>
          </cell>
          <cell r="M978">
            <v>2630584.3199999998</v>
          </cell>
          <cell r="N978">
            <v>500481.54</v>
          </cell>
          <cell r="O978">
            <v>145111.88</v>
          </cell>
          <cell r="P978">
            <v>645593.42000000004</v>
          </cell>
          <cell r="Q978">
            <v>82.43</v>
          </cell>
          <cell r="R978">
            <v>0</v>
          </cell>
          <cell r="S978">
            <v>82.43</v>
          </cell>
          <cell r="T978">
            <v>2236.54</v>
          </cell>
          <cell r="U978">
            <v>877.73</v>
          </cell>
          <cell r="V978">
            <v>3114.27</v>
          </cell>
          <cell r="W978">
            <v>0</v>
          </cell>
          <cell r="X978">
            <v>0</v>
          </cell>
          <cell r="Y978">
            <v>0</v>
          </cell>
          <cell r="Z978">
            <v>166110.20000000001</v>
          </cell>
          <cell r="AA978">
            <v>38187.43</v>
          </cell>
          <cell r="AB978">
            <v>204297.63</v>
          </cell>
          <cell r="AC978">
            <v>0</v>
          </cell>
          <cell r="AD978">
            <v>0</v>
          </cell>
          <cell r="AE978">
            <v>0</v>
          </cell>
          <cell r="AF978">
            <v>671912.04</v>
          </cell>
          <cell r="AG978">
            <v>127833.73</v>
          </cell>
          <cell r="AH978">
            <v>799745.77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7011691.6499999994</v>
          </cell>
          <cell r="AS978">
            <v>1970216.81</v>
          </cell>
          <cell r="AT978">
            <v>8981908.459999999</v>
          </cell>
          <cell r="AV978">
            <v>7011691.6500000004</v>
          </cell>
          <cell r="AW978">
            <v>1970216.81</v>
          </cell>
          <cell r="AX978">
            <v>8981908.4600000009</v>
          </cell>
          <cell r="AY978" t="str">
            <v/>
          </cell>
          <cell r="AZ978" t="str">
            <v/>
          </cell>
          <cell r="BA978" t="str">
            <v/>
          </cell>
        </row>
        <row r="979">
          <cell r="C979" t="str">
            <v>920003</v>
          </cell>
          <cell r="D979" t="str">
            <v>G&amp;A-Labor Non Productive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V979">
            <v>0</v>
          </cell>
          <cell r="AW979">
            <v>0</v>
          </cell>
          <cell r="AX979">
            <v>0</v>
          </cell>
          <cell r="AY979" t="str">
            <v/>
          </cell>
          <cell r="AZ979" t="str">
            <v/>
          </cell>
          <cell r="BA979" t="str">
            <v/>
          </cell>
        </row>
        <row r="980">
          <cell r="C980" t="str">
            <v>920004</v>
          </cell>
          <cell r="D980" t="str">
            <v>Labor NonProd(To be Alloc)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T980">
            <v>0</v>
          </cell>
          <cell r="AV980">
            <v>0</v>
          </cell>
          <cell r="AW980">
            <v>0</v>
          </cell>
          <cell r="AX980">
            <v>0</v>
          </cell>
          <cell r="AY980" t="str">
            <v/>
          </cell>
          <cell r="AZ980" t="str">
            <v/>
          </cell>
          <cell r="BA980" t="str">
            <v/>
          </cell>
        </row>
        <row r="981">
          <cell r="C981" t="str">
            <v>920005</v>
          </cell>
          <cell r="D981" t="str">
            <v>G&amp;A Stock Awards</v>
          </cell>
          <cell r="E981">
            <v>2453022.11</v>
          </cell>
          <cell r="F981">
            <v>292773.34999999998</v>
          </cell>
          <cell r="G981">
            <v>2745795.46</v>
          </cell>
          <cell r="H981">
            <v>2248382.96</v>
          </cell>
          <cell r="I981">
            <v>261497.36</v>
          </cell>
          <cell r="J981">
            <v>2509880.3199999998</v>
          </cell>
          <cell r="K981">
            <v>2671917.44</v>
          </cell>
          <cell r="L981">
            <v>311145.55</v>
          </cell>
          <cell r="M981">
            <v>2983062.99</v>
          </cell>
          <cell r="N981">
            <v>707056.48</v>
          </cell>
          <cell r="O981">
            <v>85305.56</v>
          </cell>
          <cell r="P981">
            <v>792362.04</v>
          </cell>
          <cell r="Q981">
            <v>140.13999999999999</v>
          </cell>
          <cell r="R981">
            <v>0</v>
          </cell>
          <cell r="S981">
            <v>140.13999999999999</v>
          </cell>
          <cell r="T981">
            <v>2888.51</v>
          </cell>
          <cell r="U981">
            <v>395.98</v>
          </cell>
          <cell r="V981">
            <v>3284.49</v>
          </cell>
          <cell r="W981">
            <v>0</v>
          </cell>
          <cell r="X981">
            <v>0</v>
          </cell>
          <cell r="Y981">
            <v>0</v>
          </cell>
          <cell r="Z981">
            <v>198567.55</v>
          </cell>
          <cell r="AA981">
            <v>33416.410000000003</v>
          </cell>
          <cell r="AB981">
            <v>231983.96</v>
          </cell>
          <cell r="AC981">
            <v>0</v>
          </cell>
          <cell r="AD981">
            <v>0</v>
          </cell>
          <cell r="AE981">
            <v>0</v>
          </cell>
          <cell r="AF981">
            <v>816456.72</v>
          </cell>
          <cell r="AG981">
            <v>88400.8</v>
          </cell>
          <cell r="AH981">
            <v>904857.52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9098431.9100000001</v>
          </cell>
          <cell r="AS981">
            <v>1072935.01</v>
          </cell>
          <cell r="AT981">
            <v>10171366.92</v>
          </cell>
          <cell r="AV981">
            <v>9098431.9100000001</v>
          </cell>
          <cell r="AW981">
            <v>1072935.01</v>
          </cell>
          <cell r="AX981">
            <v>10171366.92</v>
          </cell>
          <cell r="AY981" t="str">
            <v/>
          </cell>
          <cell r="AZ981" t="str">
            <v/>
          </cell>
          <cell r="BA981" t="str">
            <v/>
          </cell>
        </row>
        <row r="982">
          <cell r="C982" t="str">
            <v>920008</v>
          </cell>
          <cell r="D982" t="str">
            <v>G&amp;A Bonus - To be Allocated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V982">
            <v>0</v>
          </cell>
          <cell r="AW982">
            <v>0</v>
          </cell>
          <cell r="AX982">
            <v>0</v>
          </cell>
          <cell r="AY982" t="str">
            <v/>
          </cell>
          <cell r="AZ982" t="str">
            <v/>
          </cell>
          <cell r="BA982" t="str">
            <v/>
          </cell>
        </row>
        <row r="983">
          <cell r="C983" t="str">
            <v>920009</v>
          </cell>
          <cell r="D983" t="str">
            <v>G&amp;A Stock Comp - To be Allocat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O983">
            <v>0</v>
          </cell>
          <cell r="AP983">
            <v>0</v>
          </cell>
          <cell r="AQ983">
            <v>0</v>
          </cell>
          <cell r="AR983">
            <v>0</v>
          </cell>
          <cell r="AS983">
            <v>0</v>
          </cell>
          <cell r="AT983">
            <v>0</v>
          </cell>
          <cell r="AV983">
            <v>0</v>
          </cell>
          <cell r="AW983">
            <v>0</v>
          </cell>
          <cell r="AX983">
            <v>0</v>
          </cell>
          <cell r="AY983" t="str">
            <v/>
          </cell>
          <cell r="AZ983" t="str">
            <v/>
          </cell>
          <cell r="BA983" t="str">
            <v/>
          </cell>
        </row>
        <row r="984">
          <cell r="C984" t="str">
            <v>921001</v>
          </cell>
          <cell r="D984" t="str">
            <v>Office Expense</v>
          </cell>
          <cell r="E984">
            <v>2354600.3199999998</v>
          </cell>
          <cell r="F984">
            <v>150261.97</v>
          </cell>
          <cell r="G984">
            <v>2504862.29</v>
          </cell>
          <cell r="H984">
            <v>2101781.77</v>
          </cell>
          <cell r="I984">
            <v>142529.1</v>
          </cell>
          <cell r="J984">
            <v>2244310.87</v>
          </cell>
          <cell r="K984">
            <v>2082287.52</v>
          </cell>
          <cell r="L984">
            <v>120181.22</v>
          </cell>
          <cell r="M984">
            <v>2202468.7400000002</v>
          </cell>
          <cell r="N984">
            <v>407593.8</v>
          </cell>
          <cell r="O984">
            <v>30393.8</v>
          </cell>
          <cell r="P984">
            <v>437987.6</v>
          </cell>
          <cell r="Q984">
            <v>60.22</v>
          </cell>
          <cell r="R984">
            <v>0</v>
          </cell>
          <cell r="S984">
            <v>60.22</v>
          </cell>
          <cell r="T984">
            <v>4030.44</v>
          </cell>
          <cell r="U984">
            <v>260.06</v>
          </cell>
          <cell r="V984">
            <v>4290.5</v>
          </cell>
          <cell r="W984">
            <v>0</v>
          </cell>
          <cell r="X984">
            <v>0</v>
          </cell>
          <cell r="Y984">
            <v>0</v>
          </cell>
          <cell r="Z984">
            <v>145088.76</v>
          </cell>
          <cell r="AA984">
            <v>5418.04</v>
          </cell>
          <cell r="AB984">
            <v>150506.79999999999</v>
          </cell>
          <cell r="AC984">
            <v>0</v>
          </cell>
          <cell r="AD984">
            <v>0</v>
          </cell>
          <cell r="AE984">
            <v>0</v>
          </cell>
          <cell r="AF984">
            <v>479516.75</v>
          </cell>
          <cell r="AG984">
            <v>58601.4</v>
          </cell>
          <cell r="AH984">
            <v>538118.15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7574959.5799999991</v>
          </cell>
          <cell r="AS984">
            <v>507645.59</v>
          </cell>
          <cell r="AT984">
            <v>8082605.1700000009</v>
          </cell>
          <cell r="AV984">
            <v>7574959.5800000001</v>
          </cell>
          <cell r="AW984">
            <v>507645.59</v>
          </cell>
          <cell r="AX984">
            <v>8082605.1699999999</v>
          </cell>
          <cell r="AY984" t="str">
            <v/>
          </cell>
          <cell r="AZ984" t="str">
            <v/>
          </cell>
          <cell r="BA984" t="str">
            <v/>
          </cell>
        </row>
        <row r="985">
          <cell r="C985" t="str">
            <v>921002</v>
          </cell>
          <cell r="D985" t="str">
            <v>Lease Expense-Assoc Company</v>
          </cell>
          <cell r="E985">
            <v>68581.490000000005</v>
          </cell>
          <cell r="F985">
            <v>44867.78</v>
          </cell>
          <cell r="G985">
            <v>113449.27</v>
          </cell>
          <cell r="H985">
            <v>174702.49</v>
          </cell>
          <cell r="I985">
            <v>-56121.11</v>
          </cell>
          <cell r="J985">
            <v>118581.38</v>
          </cell>
          <cell r="K985">
            <v>111317.4</v>
          </cell>
          <cell r="L985">
            <v>66608.69</v>
          </cell>
          <cell r="M985">
            <v>177926.09</v>
          </cell>
          <cell r="N985">
            <v>182251.17</v>
          </cell>
          <cell r="O985">
            <v>-72076.55</v>
          </cell>
          <cell r="P985">
            <v>110174.62</v>
          </cell>
          <cell r="Q985">
            <v>0</v>
          </cell>
          <cell r="R985">
            <v>0</v>
          </cell>
          <cell r="S985">
            <v>0</v>
          </cell>
          <cell r="T985">
            <v>146.97</v>
          </cell>
          <cell r="U985">
            <v>124.91</v>
          </cell>
          <cell r="V985">
            <v>271.88</v>
          </cell>
          <cell r="W985">
            <v>0</v>
          </cell>
          <cell r="X985">
            <v>0</v>
          </cell>
          <cell r="Y985">
            <v>0</v>
          </cell>
          <cell r="Z985">
            <v>375.51</v>
          </cell>
          <cell r="AA985">
            <v>7348.17</v>
          </cell>
          <cell r="AB985">
            <v>7723.68</v>
          </cell>
          <cell r="AC985">
            <v>0</v>
          </cell>
          <cell r="AD985">
            <v>0</v>
          </cell>
          <cell r="AE985">
            <v>0</v>
          </cell>
          <cell r="AF985">
            <v>745961.97</v>
          </cell>
          <cell r="AG985">
            <v>125915.11</v>
          </cell>
          <cell r="AH985">
            <v>871877.08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-1283337</v>
          </cell>
          <cell r="AP985">
            <v>-116667</v>
          </cell>
          <cell r="AQ985">
            <v>-1400004</v>
          </cell>
          <cell r="AR985">
            <v>1.4551915228366852E-11</v>
          </cell>
          <cell r="AS985">
            <v>-1.4551915228366852E-11</v>
          </cell>
          <cell r="AT985">
            <v>9.7202246251981705E-11</v>
          </cell>
          <cell r="AV985">
            <v>0</v>
          </cell>
          <cell r="AW985">
            <v>0</v>
          </cell>
          <cell r="AX985">
            <v>0</v>
          </cell>
          <cell r="AY985" t="str">
            <v/>
          </cell>
          <cell r="AZ985" t="str">
            <v/>
          </cell>
          <cell r="BA985" t="str">
            <v/>
          </cell>
        </row>
        <row r="986">
          <cell r="C986" t="str">
            <v>921003</v>
          </cell>
          <cell r="D986" t="str">
            <v>Contra Expense for Billing</v>
          </cell>
          <cell r="E986">
            <v>-58.1</v>
          </cell>
          <cell r="F986">
            <v>0</v>
          </cell>
          <cell r="G986">
            <v>-58.1</v>
          </cell>
          <cell r="H986">
            <v>-53.07</v>
          </cell>
          <cell r="I986">
            <v>0</v>
          </cell>
          <cell r="J986">
            <v>-53.07</v>
          </cell>
          <cell r="K986">
            <v>1161.2</v>
          </cell>
          <cell r="L986">
            <v>7.0000000000000007E-2</v>
          </cell>
          <cell r="M986">
            <v>1161.27</v>
          </cell>
          <cell r="N986">
            <v>-2.09</v>
          </cell>
          <cell r="O986">
            <v>0</v>
          </cell>
          <cell r="P986">
            <v>-2.09</v>
          </cell>
          <cell r="Q986">
            <v>0</v>
          </cell>
          <cell r="R986">
            <v>0</v>
          </cell>
          <cell r="S986">
            <v>0</v>
          </cell>
          <cell r="T986">
            <v>-0.14000000000000001</v>
          </cell>
          <cell r="U986">
            <v>0</v>
          </cell>
          <cell r="V986">
            <v>-0.14000000000000001</v>
          </cell>
          <cell r="W986">
            <v>0</v>
          </cell>
          <cell r="X986">
            <v>0</v>
          </cell>
          <cell r="Y986">
            <v>0</v>
          </cell>
          <cell r="Z986">
            <v>-0.35</v>
          </cell>
          <cell r="AA986">
            <v>0</v>
          </cell>
          <cell r="AB986">
            <v>-0.35</v>
          </cell>
          <cell r="AC986">
            <v>0</v>
          </cell>
          <cell r="AD986">
            <v>0</v>
          </cell>
          <cell r="AE986">
            <v>0</v>
          </cell>
          <cell r="AF986">
            <v>-0.78</v>
          </cell>
          <cell r="AG986">
            <v>0</v>
          </cell>
          <cell r="AH986">
            <v>-0.78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1046.67</v>
          </cell>
          <cell r="AS986">
            <v>7.0000000000000007E-2</v>
          </cell>
          <cell r="AT986">
            <v>1046.74</v>
          </cell>
          <cell r="AV986">
            <v>1046.67</v>
          </cell>
          <cell r="AW986">
            <v>7.0000000000000007E-2</v>
          </cell>
          <cell r="AX986">
            <v>1046.74</v>
          </cell>
          <cell r="AY986" t="str">
            <v/>
          </cell>
          <cell r="AZ986" t="str">
            <v/>
          </cell>
          <cell r="BA986" t="str">
            <v/>
          </cell>
        </row>
        <row r="987">
          <cell r="C987" t="str">
            <v>921004</v>
          </cell>
          <cell r="D987" t="str">
            <v>Office Expense-Capitalizable</v>
          </cell>
          <cell r="E987">
            <v>3027226.06</v>
          </cell>
          <cell r="F987">
            <v>396517.31</v>
          </cell>
          <cell r="G987">
            <v>3423743.37</v>
          </cell>
          <cell r="H987">
            <v>2718398.28</v>
          </cell>
          <cell r="I987">
            <v>357771.99</v>
          </cell>
          <cell r="J987">
            <v>3076170.27</v>
          </cell>
          <cell r="K987">
            <v>3262105.1</v>
          </cell>
          <cell r="L987">
            <v>425379.86</v>
          </cell>
          <cell r="M987">
            <v>3687484.96</v>
          </cell>
          <cell r="N987">
            <v>349644.99</v>
          </cell>
          <cell r="O987">
            <v>47115.11</v>
          </cell>
          <cell r="P987">
            <v>396760.1</v>
          </cell>
          <cell r="Q987">
            <v>174.46</v>
          </cell>
          <cell r="R987">
            <v>4.3499999999999996</v>
          </cell>
          <cell r="S987">
            <v>178.81</v>
          </cell>
          <cell r="T987">
            <v>4727.29</v>
          </cell>
          <cell r="U987">
            <v>498.57</v>
          </cell>
          <cell r="V987">
            <v>5225.8599999999997</v>
          </cell>
          <cell r="W987">
            <v>0</v>
          </cell>
          <cell r="X987">
            <v>0</v>
          </cell>
          <cell r="Y987">
            <v>0</v>
          </cell>
          <cell r="Z987">
            <v>13393.51</v>
          </cell>
          <cell r="AA987">
            <v>1726.35</v>
          </cell>
          <cell r="AB987">
            <v>15119.86</v>
          </cell>
          <cell r="AC987">
            <v>0</v>
          </cell>
          <cell r="AD987">
            <v>0</v>
          </cell>
          <cell r="AE987">
            <v>0</v>
          </cell>
          <cell r="AF987">
            <v>38934.79</v>
          </cell>
          <cell r="AG987">
            <v>86435.39</v>
          </cell>
          <cell r="AH987">
            <v>125370.18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9414604.4800000004</v>
          </cell>
          <cell r="AS987">
            <v>1315448.93</v>
          </cell>
          <cell r="AT987">
            <v>10730053.41</v>
          </cell>
          <cell r="AV987">
            <v>9414604.4800000004</v>
          </cell>
          <cell r="AW987">
            <v>1315448.93</v>
          </cell>
          <cell r="AX987">
            <v>10730053.41</v>
          </cell>
          <cell r="AY987" t="str">
            <v/>
          </cell>
          <cell r="AZ987" t="str">
            <v/>
          </cell>
          <cell r="BA987" t="str">
            <v/>
          </cell>
        </row>
        <row r="988">
          <cell r="C988" t="str">
            <v>921005</v>
          </cell>
          <cell r="D988" t="str">
            <v>Shared Asset Charges-Assoc Co</v>
          </cell>
          <cell r="E988">
            <v>0</v>
          </cell>
          <cell r="F988">
            <v>0</v>
          </cell>
          <cell r="G988">
            <v>0</v>
          </cell>
          <cell r="H988">
            <v>2234508</v>
          </cell>
          <cell r="I988">
            <v>203137</v>
          </cell>
          <cell r="J988">
            <v>2437645</v>
          </cell>
          <cell r="K988">
            <v>1904200</v>
          </cell>
          <cell r="L988">
            <v>173109</v>
          </cell>
          <cell r="M988">
            <v>2077309</v>
          </cell>
          <cell r="N988">
            <v>59102</v>
          </cell>
          <cell r="O988">
            <v>5373</v>
          </cell>
          <cell r="P988">
            <v>64475</v>
          </cell>
          <cell r="Q988">
            <v>33</v>
          </cell>
          <cell r="R988">
            <v>3</v>
          </cell>
          <cell r="S988">
            <v>36</v>
          </cell>
          <cell r="T988">
            <v>4663</v>
          </cell>
          <cell r="U988">
            <v>424</v>
          </cell>
          <cell r="V988">
            <v>5087</v>
          </cell>
          <cell r="W988">
            <v>0</v>
          </cell>
          <cell r="X988">
            <v>0</v>
          </cell>
          <cell r="Y988">
            <v>0</v>
          </cell>
          <cell r="Z988">
            <v>13531</v>
          </cell>
          <cell r="AA988">
            <v>1230</v>
          </cell>
          <cell r="AB988">
            <v>14761</v>
          </cell>
          <cell r="AC988">
            <v>0</v>
          </cell>
          <cell r="AD988">
            <v>0</v>
          </cell>
          <cell r="AE988">
            <v>0</v>
          </cell>
          <cell r="AF988">
            <v>9681</v>
          </cell>
          <cell r="AG988">
            <v>880</v>
          </cell>
          <cell r="AH988">
            <v>10561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O988">
            <v>-4225718</v>
          </cell>
          <cell r="AP988">
            <v>-384156</v>
          </cell>
          <cell r="AQ988">
            <v>-4609874</v>
          </cell>
          <cell r="AR988">
            <v>0</v>
          </cell>
          <cell r="AS988">
            <v>0</v>
          </cell>
          <cell r="AT988">
            <v>0</v>
          </cell>
          <cell r="AV988">
            <v>0</v>
          </cell>
          <cell r="AW988">
            <v>0</v>
          </cell>
          <cell r="AX988">
            <v>0</v>
          </cell>
          <cell r="AY988" t="str">
            <v/>
          </cell>
          <cell r="AZ988" t="str">
            <v/>
          </cell>
          <cell r="BA988" t="str">
            <v/>
          </cell>
        </row>
        <row r="989">
          <cell r="C989" t="str">
            <v>921006</v>
          </cell>
          <cell r="D989" t="str">
            <v>Shared Asset xfer to Capital</v>
          </cell>
          <cell r="E989">
            <v>0</v>
          </cell>
          <cell r="F989">
            <v>0</v>
          </cell>
          <cell r="G989">
            <v>0</v>
          </cell>
          <cell r="H989">
            <v>-635007</v>
          </cell>
          <cell r="I989">
            <v>-59804</v>
          </cell>
          <cell r="J989">
            <v>-694811</v>
          </cell>
          <cell r="K989">
            <v>-747625</v>
          </cell>
          <cell r="L989">
            <v>-69780</v>
          </cell>
          <cell r="M989">
            <v>-817405</v>
          </cell>
          <cell r="N989">
            <v>-36477</v>
          </cell>
          <cell r="O989">
            <v>-3266</v>
          </cell>
          <cell r="P989">
            <v>-39743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-1419109</v>
          </cell>
          <cell r="AS989">
            <v>-132850</v>
          </cell>
          <cell r="AT989">
            <v>-1551959</v>
          </cell>
          <cell r="AV989">
            <v>-1419109</v>
          </cell>
          <cell r="AW989">
            <v>-132850</v>
          </cell>
          <cell r="AX989">
            <v>-1551959</v>
          </cell>
          <cell r="AY989" t="str">
            <v/>
          </cell>
          <cell r="AZ989" t="str">
            <v/>
          </cell>
          <cell r="BA989" t="str">
            <v/>
          </cell>
        </row>
        <row r="990">
          <cell r="C990" t="str">
            <v>921007</v>
          </cell>
          <cell r="D990" t="str">
            <v>Plane Expenses-Directly Assign</v>
          </cell>
          <cell r="E990">
            <v>-11229.84</v>
          </cell>
          <cell r="F990">
            <v>0</v>
          </cell>
          <cell r="G990">
            <v>-11229.84</v>
          </cell>
          <cell r="H990">
            <v>14552.68</v>
          </cell>
          <cell r="I990">
            <v>0</v>
          </cell>
          <cell r="J990">
            <v>14552.68</v>
          </cell>
          <cell r="K990">
            <v>168789.73</v>
          </cell>
          <cell r="L990">
            <v>-5652.5</v>
          </cell>
          <cell r="M990">
            <v>163137.23000000001</v>
          </cell>
          <cell r="N990">
            <v>166462.03</v>
          </cell>
          <cell r="O990">
            <v>18734.88</v>
          </cell>
          <cell r="P990">
            <v>185196.91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17862.27</v>
          </cell>
          <cell r="AA990">
            <v>0</v>
          </cell>
          <cell r="AB990">
            <v>17862.27</v>
          </cell>
          <cell r="AC990">
            <v>0</v>
          </cell>
          <cell r="AD990">
            <v>0</v>
          </cell>
          <cell r="AE990">
            <v>0</v>
          </cell>
          <cell r="AF990">
            <v>1661550.33</v>
          </cell>
          <cell r="AG990">
            <v>193903.95</v>
          </cell>
          <cell r="AH990">
            <v>1855454.28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2017987.2</v>
          </cell>
          <cell r="AS990">
            <v>206986.33</v>
          </cell>
          <cell r="AT990">
            <v>2224973.5299999998</v>
          </cell>
          <cell r="AV990">
            <v>2017987.2</v>
          </cell>
          <cell r="AW990">
            <v>206986.33</v>
          </cell>
          <cell r="AX990">
            <v>2224973.5299999998</v>
          </cell>
          <cell r="AY990" t="str">
            <v/>
          </cell>
          <cell r="AZ990" t="str">
            <v/>
          </cell>
          <cell r="BA990" t="str">
            <v/>
          </cell>
        </row>
        <row r="991">
          <cell r="C991" t="str">
            <v>921008</v>
          </cell>
          <cell r="D991" t="str">
            <v>Plane Expenses-Allocated</v>
          </cell>
          <cell r="E991">
            <v>229934.73</v>
          </cell>
          <cell r="F991">
            <v>-1203.3900000000001</v>
          </cell>
          <cell r="G991">
            <v>228731.34</v>
          </cell>
          <cell r="H991">
            <v>207166.06</v>
          </cell>
          <cell r="I991">
            <v>-1105.56</v>
          </cell>
          <cell r="J991">
            <v>206060.5</v>
          </cell>
          <cell r="K991">
            <v>177513.67</v>
          </cell>
          <cell r="L991">
            <v>-954.13</v>
          </cell>
          <cell r="M991">
            <v>176559.54</v>
          </cell>
          <cell r="N991">
            <v>7468.66</v>
          </cell>
          <cell r="O991">
            <v>-51.26</v>
          </cell>
          <cell r="P991">
            <v>7417.4</v>
          </cell>
          <cell r="Q991">
            <v>1.02</v>
          </cell>
          <cell r="R991">
            <v>0</v>
          </cell>
          <cell r="S991">
            <v>1.02</v>
          </cell>
          <cell r="T991">
            <v>528.76</v>
          </cell>
          <cell r="U991">
            <v>-3.35</v>
          </cell>
          <cell r="V991">
            <v>525.41</v>
          </cell>
          <cell r="W991">
            <v>0</v>
          </cell>
          <cell r="X991">
            <v>0</v>
          </cell>
          <cell r="Y991">
            <v>0</v>
          </cell>
          <cell r="Z991">
            <v>1337.98</v>
          </cell>
          <cell r="AA991">
            <v>-7.71</v>
          </cell>
          <cell r="AB991">
            <v>1330.27</v>
          </cell>
          <cell r="AC991">
            <v>0</v>
          </cell>
          <cell r="AD991">
            <v>0</v>
          </cell>
          <cell r="AE991">
            <v>0</v>
          </cell>
          <cell r="AF991">
            <v>2559.15</v>
          </cell>
          <cell r="AG991">
            <v>-24.79</v>
          </cell>
          <cell r="AH991">
            <v>2534.36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626510.03</v>
          </cell>
          <cell r="AS991">
            <v>-3350.19</v>
          </cell>
          <cell r="AT991">
            <v>623159.84</v>
          </cell>
          <cell r="AV991">
            <v>626510.03</v>
          </cell>
          <cell r="AW991">
            <v>-3350.19</v>
          </cell>
          <cell r="AX991">
            <v>623159.84</v>
          </cell>
          <cell r="AY991" t="str">
            <v/>
          </cell>
          <cell r="AZ991" t="str">
            <v/>
          </cell>
          <cell r="BA991" t="str">
            <v/>
          </cell>
        </row>
        <row r="992">
          <cell r="C992" t="str">
            <v>922001</v>
          </cell>
          <cell r="D992" t="str">
            <v>G&amp;A Lbr transfered to Capital</v>
          </cell>
          <cell r="E992">
            <v>-2133016.2400000002</v>
          </cell>
          <cell r="F992">
            <v>-196246.46</v>
          </cell>
          <cell r="G992">
            <v>-2329262.7000000002</v>
          </cell>
          <cell r="H992">
            <v>-1733387.78</v>
          </cell>
          <cell r="I992">
            <v>-149231.28</v>
          </cell>
          <cell r="J992">
            <v>-1882619.06</v>
          </cell>
          <cell r="K992">
            <v>-2864066.83</v>
          </cell>
          <cell r="L992">
            <v>-247933.19</v>
          </cell>
          <cell r="M992">
            <v>-3112000.02</v>
          </cell>
          <cell r="N992">
            <v>-701208.01</v>
          </cell>
          <cell r="O992">
            <v>-58039.44</v>
          </cell>
          <cell r="P992">
            <v>-759247.45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-7431678.8600000003</v>
          </cell>
          <cell r="AS992">
            <v>-651450.37</v>
          </cell>
          <cell r="AT992">
            <v>-8083129.2300000004</v>
          </cell>
          <cell r="AV992">
            <v>-7431678.8600000003</v>
          </cell>
          <cell r="AW992">
            <v>-651450.37</v>
          </cell>
          <cell r="AX992">
            <v>-8083129.2300000004</v>
          </cell>
          <cell r="AY992" t="str">
            <v/>
          </cell>
          <cell r="AZ992" t="str">
            <v/>
          </cell>
          <cell r="BA992" t="str">
            <v/>
          </cell>
        </row>
        <row r="993">
          <cell r="C993" t="str">
            <v>922002</v>
          </cell>
          <cell r="D993" t="str">
            <v>G&amp;A Incentive Plan tran to Cap</v>
          </cell>
          <cell r="E993">
            <v>-498697.99</v>
          </cell>
          <cell r="F993">
            <v>-116769.9</v>
          </cell>
          <cell r="G993">
            <v>-615467.89</v>
          </cell>
          <cell r="H993">
            <v>-429870.07</v>
          </cell>
          <cell r="I993">
            <v>-95227.58</v>
          </cell>
          <cell r="J993">
            <v>-525097.65</v>
          </cell>
          <cell r="K993">
            <v>-658586.55000000005</v>
          </cell>
          <cell r="L993">
            <v>-148408.85999999999</v>
          </cell>
          <cell r="M993">
            <v>-806995.41</v>
          </cell>
          <cell r="N993">
            <v>-232590.77</v>
          </cell>
          <cell r="O993">
            <v>-50623.01</v>
          </cell>
          <cell r="P993">
            <v>-283213.78000000003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O993">
            <v>0</v>
          </cell>
          <cell r="AP993">
            <v>0</v>
          </cell>
          <cell r="AQ993">
            <v>0</v>
          </cell>
          <cell r="AR993">
            <v>-1819745.38</v>
          </cell>
          <cell r="AS993">
            <v>-411029.35</v>
          </cell>
          <cell r="AT993">
            <v>-2230774.73</v>
          </cell>
          <cell r="AV993">
            <v>-1819745.38</v>
          </cell>
          <cell r="AW993">
            <v>-411029.35</v>
          </cell>
          <cell r="AX993">
            <v>-2230774.73</v>
          </cell>
          <cell r="AY993" t="str">
            <v/>
          </cell>
          <cell r="AZ993" t="str">
            <v/>
          </cell>
          <cell r="BA993" t="str">
            <v/>
          </cell>
        </row>
        <row r="994">
          <cell r="C994" t="str">
            <v>922003</v>
          </cell>
          <cell r="D994" t="str">
            <v>Other expense xfer to Capital</v>
          </cell>
          <cell r="E994">
            <v>-1012117.04</v>
          </cell>
          <cell r="F994">
            <v>-137332.24</v>
          </cell>
          <cell r="G994">
            <v>-1149449.28</v>
          </cell>
          <cell r="H994">
            <v>-942942.65</v>
          </cell>
          <cell r="I994">
            <v>-123637.93</v>
          </cell>
          <cell r="J994">
            <v>-1066580.58</v>
          </cell>
          <cell r="K994">
            <v>-1827801.12</v>
          </cell>
          <cell r="L994">
            <v>-235258.74</v>
          </cell>
          <cell r="M994">
            <v>-2063059.86</v>
          </cell>
          <cell r="N994">
            <v>-435357.45</v>
          </cell>
          <cell r="O994">
            <v>-73334.539999999994</v>
          </cell>
          <cell r="P994">
            <v>-508691.99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-4218218.26</v>
          </cell>
          <cell r="AS994">
            <v>-569563.44999999995</v>
          </cell>
          <cell r="AT994">
            <v>-4787781.71</v>
          </cell>
          <cell r="AV994">
            <v>-4218218.26</v>
          </cell>
          <cell r="AW994">
            <v>-569563.44999999995</v>
          </cell>
          <cell r="AX994">
            <v>-4787781.71</v>
          </cell>
          <cell r="AY994" t="str">
            <v/>
          </cell>
          <cell r="AZ994" t="str">
            <v/>
          </cell>
          <cell r="BA994" t="str">
            <v/>
          </cell>
        </row>
        <row r="995">
          <cell r="C995" t="str">
            <v>922005</v>
          </cell>
          <cell r="D995" t="str">
            <v>G&amp;A Stk Awards xfer to Capital</v>
          </cell>
          <cell r="E995">
            <v>-660597.91</v>
          </cell>
          <cell r="F995">
            <v>-77876.100000000006</v>
          </cell>
          <cell r="G995">
            <v>-738474.01</v>
          </cell>
          <cell r="H995">
            <v>-604653</v>
          </cell>
          <cell r="I995">
            <v>-64962.63</v>
          </cell>
          <cell r="J995">
            <v>-669615.63</v>
          </cell>
          <cell r="K995">
            <v>-902405.12</v>
          </cell>
          <cell r="L995">
            <v>-101160.04</v>
          </cell>
          <cell r="M995">
            <v>-1003565.16</v>
          </cell>
          <cell r="N995">
            <v>-370506.38</v>
          </cell>
          <cell r="O995">
            <v>-36937.96</v>
          </cell>
          <cell r="P995">
            <v>-407444.34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O995">
            <v>0</v>
          </cell>
          <cell r="AP995">
            <v>0</v>
          </cell>
          <cell r="AQ995">
            <v>0</v>
          </cell>
          <cell r="AR995">
            <v>-2538162.41</v>
          </cell>
          <cell r="AS995">
            <v>-280936.73</v>
          </cell>
          <cell r="AT995">
            <v>-2819099.14</v>
          </cell>
          <cell r="AV995">
            <v>-2538162.41</v>
          </cell>
          <cell r="AW995">
            <v>-280936.73</v>
          </cell>
          <cell r="AX995">
            <v>-2819099.14</v>
          </cell>
          <cell r="AY995" t="str">
            <v/>
          </cell>
          <cell r="AZ995" t="str">
            <v/>
          </cell>
          <cell r="BA995" t="str">
            <v/>
          </cell>
        </row>
        <row r="996">
          <cell r="C996" t="str">
            <v>923001</v>
          </cell>
          <cell r="D996" t="str">
            <v>Outside Services</v>
          </cell>
          <cell r="E996">
            <v>5055589.95</v>
          </cell>
          <cell r="F996">
            <v>966938.7</v>
          </cell>
          <cell r="G996">
            <v>6022528.6500000004</v>
          </cell>
          <cell r="H996">
            <v>3886474.48</v>
          </cell>
          <cell r="I996">
            <v>651859.80000000005</v>
          </cell>
          <cell r="J996">
            <v>4538334.28</v>
          </cell>
          <cell r="K996">
            <v>3874062</v>
          </cell>
          <cell r="L996">
            <v>592404.56999999995</v>
          </cell>
          <cell r="M996">
            <v>4466466.57</v>
          </cell>
          <cell r="N996">
            <v>323317.53000000003</v>
          </cell>
          <cell r="O996">
            <v>84122.68</v>
          </cell>
          <cell r="P996">
            <v>407440.21</v>
          </cell>
          <cell r="Q996">
            <v>875.42</v>
          </cell>
          <cell r="R996">
            <v>0</v>
          </cell>
          <cell r="S996">
            <v>875.42</v>
          </cell>
          <cell r="T996">
            <v>8721.64</v>
          </cell>
          <cell r="U996">
            <v>1793.41</v>
          </cell>
          <cell r="V996">
            <v>10515.05</v>
          </cell>
          <cell r="W996">
            <v>0</v>
          </cell>
          <cell r="X996">
            <v>0</v>
          </cell>
          <cell r="Y996">
            <v>0</v>
          </cell>
          <cell r="Z996">
            <v>221464.1</v>
          </cell>
          <cell r="AA996">
            <v>102134.26</v>
          </cell>
          <cell r="AB996">
            <v>323598.36</v>
          </cell>
          <cell r="AC996">
            <v>0</v>
          </cell>
          <cell r="AD996">
            <v>0</v>
          </cell>
          <cell r="AE996">
            <v>0</v>
          </cell>
          <cell r="AF996">
            <v>11871407.09</v>
          </cell>
          <cell r="AG996">
            <v>3730329.78</v>
          </cell>
          <cell r="AH996">
            <v>15601736.869999999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25241912.209999997</v>
          </cell>
          <cell r="AS996">
            <v>6129583.2000000011</v>
          </cell>
          <cell r="AT996">
            <v>31371495.41</v>
          </cell>
          <cell r="AV996">
            <v>25241912.210000001</v>
          </cell>
          <cell r="AW996">
            <v>6129583.2000000002</v>
          </cell>
          <cell r="AX996">
            <v>31371495.41</v>
          </cell>
          <cell r="AY996" t="str">
            <v/>
          </cell>
          <cell r="AZ996" t="str">
            <v/>
          </cell>
          <cell r="BA996" t="str">
            <v/>
          </cell>
        </row>
        <row r="997">
          <cell r="C997" t="str">
            <v>923002</v>
          </cell>
          <cell r="D997" t="str">
            <v>Outside Services - Lobbying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AS997">
            <v>0</v>
          </cell>
          <cell r="AT997">
            <v>0</v>
          </cell>
          <cell r="AV997">
            <v>0</v>
          </cell>
          <cell r="AW997">
            <v>0</v>
          </cell>
          <cell r="AX997">
            <v>0</v>
          </cell>
          <cell r="AY997" t="str">
            <v/>
          </cell>
          <cell r="AZ997" t="str">
            <v/>
          </cell>
          <cell r="BA997" t="str">
            <v/>
          </cell>
        </row>
        <row r="998">
          <cell r="C998" t="str">
            <v>923010</v>
          </cell>
          <cell r="D998" t="str">
            <v>Outside Services - Other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156684.07999999999</v>
          </cell>
          <cell r="AG998">
            <v>31455.65</v>
          </cell>
          <cell r="AH998">
            <v>188139.73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O998">
            <v>0</v>
          </cell>
          <cell r="AP998">
            <v>0</v>
          </cell>
          <cell r="AQ998">
            <v>0</v>
          </cell>
          <cell r="AR998">
            <v>156684.07999999999</v>
          </cell>
          <cell r="AS998">
            <v>31455.65</v>
          </cell>
          <cell r="AT998">
            <v>188139.73</v>
          </cell>
          <cell r="AV998">
            <v>156684.07999999999</v>
          </cell>
          <cell r="AW998">
            <v>31455.65</v>
          </cell>
          <cell r="AX998">
            <v>188139.73</v>
          </cell>
          <cell r="AY998" t="str">
            <v/>
          </cell>
          <cell r="AZ998" t="str">
            <v/>
          </cell>
          <cell r="BA998" t="str">
            <v/>
          </cell>
        </row>
        <row r="999">
          <cell r="C999" t="str">
            <v>924001</v>
          </cell>
          <cell r="D999" t="str">
            <v>Property Insurance</v>
          </cell>
          <cell r="E999">
            <v>341261.99</v>
          </cell>
          <cell r="F999">
            <v>32070.05</v>
          </cell>
          <cell r="G999">
            <v>373332.04</v>
          </cell>
          <cell r="H999">
            <v>294066.21000000002</v>
          </cell>
          <cell r="I999">
            <v>27702.92</v>
          </cell>
          <cell r="J999">
            <v>321769.13</v>
          </cell>
          <cell r="K999">
            <v>245089.99</v>
          </cell>
          <cell r="L999">
            <v>23210.65</v>
          </cell>
          <cell r="M999">
            <v>268300.64</v>
          </cell>
          <cell r="N999">
            <v>5619.49</v>
          </cell>
          <cell r="O999">
            <v>472.03</v>
          </cell>
          <cell r="P999">
            <v>6091.52</v>
          </cell>
          <cell r="Q999">
            <v>50.46</v>
          </cell>
          <cell r="R999">
            <v>0</v>
          </cell>
          <cell r="S999">
            <v>50.46</v>
          </cell>
          <cell r="T999">
            <v>585.33000000000004</v>
          </cell>
          <cell r="U999">
            <v>0</v>
          </cell>
          <cell r="V999">
            <v>585.33000000000004</v>
          </cell>
          <cell r="W999">
            <v>0</v>
          </cell>
          <cell r="X999">
            <v>0</v>
          </cell>
          <cell r="Y999">
            <v>0</v>
          </cell>
          <cell r="Z999">
            <v>2345.81</v>
          </cell>
          <cell r="AA999">
            <v>146.96</v>
          </cell>
          <cell r="AB999">
            <v>2492.77</v>
          </cell>
          <cell r="AC999">
            <v>0</v>
          </cell>
          <cell r="AD999">
            <v>0</v>
          </cell>
          <cell r="AE999">
            <v>0</v>
          </cell>
          <cell r="AF999">
            <v>3745.13</v>
          </cell>
          <cell r="AG999">
            <v>0</v>
          </cell>
          <cell r="AH999">
            <v>3745.13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O999">
            <v>0</v>
          </cell>
          <cell r="AP999">
            <v>0</v>
          </cell>
          <cell r="AQ999">
            <v>0</v>
          </cell>
          <cell r="AR999">
            <v>892764.41</v>
          </cell>
          <cell r="AS999">
            <v>83602.61</v>
          </cell>
          <cell r="AT999">
            <v>976367.02</v>
          </cell>
          <cell r="AV999">
            <v>892764.41</v>
          </cell>
          <cell r="AW999">
            <v>83602.61</v>
          </cell>
          <cell r="AX999">
            <v>976367.02</v>
          </cell>
          <cell r="AY999" t="str">
            <v/>
          </cell>
          <cell r="AZ999" t="str">
            <v/>
          </cell>
          <cell r="BA999" t="str">
            <v/>
          </cell>
        </row>
        <row r="1000">
          <cell r="C1000" t="str">
            <v>925001</v>
          </cell>
          <cell r="D1000" t="str">
            <v>Injuries &amp; Damages</v>
          </cell>
          <cell r="E1000">
            <v>-282341.34999999998</v>
          </cell>
          <cell r="F1000">
            <v>-1253.01</v>
          </cell>
          <cell r="G1000">
            <v>-283594.36</v>
          </cell>
          <cell r="H1000">
            <v>1034.1099999999999</v>
          </cell>
          <cell r="I1000">
            <v>47.14</v>
          </cell>
          <cell r="J1000">
            <v>1081.25</v>
          </cell>
          <cell r="K1000">
            <v>98817.1</v>
          </cell>
          <cell r="L1000">
            <v>4.51</v>
          </cell>
          <cell r="M1000">
            <v>98821.61</v>
          </cell>
          <cell r="N1000">
            <v>-35.65</v>
          </cell>
          <cell r="O1000">
            <v>-117.81</v>
          </cell>
          <cell r="P1000">
            <v>-153.46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24672.26</v>
          </cell>
          <cell r="AG1000">
            <v>0</v>
          </cell>
          <cell r="AH1000">
            <v>24672.26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O1000">
            <v>0</v>
          </cell>
          <cell r="AP1000">
            <v>0</v>
          </cell>
          <cell r="AQ1000">
            <v>0</v>
          </cell>
          <cell r="AR1000">
            <v>-157853.53</v>
          </cell>
          <cell r="AS1000">
            <v>-1319.17</v>
          </cell>
          <cell r="AT1000">
            <v>-159172.70000000001</v>
          </cell>
          <cell r="AV1000">
            <v>-157853.53</v>
          </cell>
          <cell r="AW1000">
            <v>-1319.17</v>
          </cell>
          <cell r="AX1000">
            <v>-159172.70000000001</v>
          </cell>
          <cell r="AY1000" t="str">
            <v/>
          </cell>
          <cell r="AZ1000" t="str">
            <v/>
          </cell>
          <cell r="BA1000" t="str">
            <v/>
          </cell>
        </row>
        <row r="1001">
          <cell r="C1001" t="str">
            <v>925002</v>
          </cell>
          <cell r="D1001" t="str">
            <v>General Liability Insurance</v>
          </cell>
          <cell r="E1001">
            <v>586717.43000000005</v>
          </cell>
          <cell r="F1001">
            <v>53351.94</v>
          </cell>
          <cell r="G1001">
            <v>640069.37</v>
          </cell>
          <cell r="H1001">
            <v>497801.29</v>
          </cell>
          <cell r="I1001">
            <v>45367.79</v>
          </cell>
          <cell r="J1001">
            <v>543169.07999999996</v>
          </cell>
          <cell r="K1001">
            <v>414558.57</v>
          </cell>
          <cell r="L1001">
            <v>38011.01</v>
          </cell>
          <cell r="M1001">
            <v>452569.58</v>
          </cell>
          <cell r="N1001">
            <v>9847.15</v>
          </cell>
          <cell r="O1001">
            <v>964.5</v>
          </cell>
          <cell r="P1001">
            <v>10811.65</v>
          </cell>
          <cell r="Q1001">
            <v>82.91</v>
          </cell>
          <cell r="R1001">
            <v>0</v>
          </cell>
          <cell r="S1001">
            <v>82.91</v>
          </cell>
          <cell r="T1001">
            <v>961.75</v>
          </cell>
          <cell r="U1001">
            <v>0</v>
          </cell>
          <cell r="V1001">
            <v>961.75</v>
          </cell>
          <cell r="W1001">
            <v>0</v>
          </cell>
          <cell r="X1001">
            <v>0</v>
          </cell>
          <cell r="Y1001">
            <v>0</v>
          </cell>
          <cell r="Z1001">
            <v>4385.3100000000004</v>
          </cell>
          <cell r="AA1001">
            <v>183.47</v>
          </cell>
          <cell r="AB1001">
            <v>4568.78</v>
          </cell>
          <cell r="AC1001">
            <v>0</v>
          </cell>
          <cell r="AD1001">
            <v>0</v>
          </cell>
          <cell r="AE1001">
            <v>0</v>
          </cell>
          <cell r="AF1001">
            <v>2771.78</v>
          </cell>
          <cell r="AG1001">
            <v>0</v>
          </cell>
          <cell r="AH1001">
            <v>2771.78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O1001">
            <v>0</v>
          </cell>
          <cell r="AP1001">
            <v>0</v>
          </cell>
          <cell r="AQ1001">
            <v>0</v>
          </cell>
          <cell r="AR1001">
            <v>1517126.19</v>
          </cell>
          <cell r="AS1001">
            <v>137878.71</v>
          </cell>
          <cell r="AT1001">
            <v>1655004.9</v>
          </cell>
          <cell r="AV1001">
            <v>1517126.19</v>
          </cell>
          <cell r="AW1001">
            <v>137878.71</v>
          </cell>
          <cell r="AX1001">
            <v>1655004.9</v>
          </cell>
          <cell r="AY1001" t="str">
            <v/>
          </cell>
          <cell r="AZ1001" t="str">
            <v/>
          </cell>
          <cell r="BA1001" t="str">
            <v/>
          </cell>
        </row>
        <row r="1002">
          <cell r="C1002" t="str">
            <v>925003</v>
          </cell>
          <cell r="D1002" t="str">
            <v>Executive Risk Insurance</v>
          </cell>
          <cell r="E1002">
            <v>235007.46</v>
          </cell>
          <cell r="F1002">
            <v>20694.599999999999</v>
          </cell>
          <cell r="G1002">
            <v>255702.06</v>
          </cell>
          <cell r="H1002">
            <v>242772.79</v>
          </cell>
          <cell r="I1002">
            <v>17597.64</v>
          </cell>
          <cell r="J1002">
            <v>260370.43</v>
          </cell>
          <cell r="K1002">
            <v>162499.63</v>
          </cell>
          <cell r="L1002">
            <v>14744.03</v>
          </cell>
          <cell r="M1002">
            <v>177243.66</v>
          </cell>
          <cell r="N1002">
            <v>2940.14</v>
          </cell>
          <cell r="O1002">
            <v>378.95</v>
          </cell>
          <cell r="P1002">
            <v>3319.09</v>
          </cell>
          <cell r="Q1002">
            <v>32.17</v>
          </cell>
          <cell r="R1002">
            <v>0</v>
          </cell>
          <cell r="S1002">
            <v>32.17</v>
          </cell>
          <cell r="T1002">
            <v>373.05</v>
          </cell>
          <cell r="U1002">
            <v>0</v>
          </cell>
          <cell r="V1002">
            <v>373.05</v>
          </cell>
          <cell r="W1002">
            <v>0</v>
          </cell>
          <cell r="X1002">
            <v>0</v>
          </cell>
          <cell r="Y1002">
            <v>0</v>
          </cell>
          <cell r="Z1002">
            <v>1150.3</v>
          </cell>
          <cell r="AA1002">
            <v>131.85</v>
          </cell>
          <cell r="AB1002">
            <v>1282.1500000000001</v>
          </cell>
          <cell r="AC1002">
            <v>0</v>
          </cell>
          <cell r="AD1002">
            <v>0</v>
          </cell>
          <cell r="AE1002">
            <v>0</v>
          </cell>
          <cell r="AF1002">
            <v>218.69</v>
          </cell>
          <cell r="AG1002">
            <v>0</v>
          </cell>
          <cell r="AH1002">
            <v>218.69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O1002">
            <v>0</v>
          </cell>
          <cell r="AP1002">
            <v>0</v>
          </cell>
          <cell r="AQ1002">
            <v>0</v>
          </cell>
          <cell r="AR1002">
            <v>644994.23</v>
          </cell>
          <cell r="AS1002">
            <v>53547.07</v>
          </cell>
          <cell r="AT1002">
            <v>698541.3</v>
          </cell>
          <cell r="AV1002">
            <v>644994.23</v>
          </cell>
          <cell r="AW1002">
            <v>53547.07</v>
          </cell>
          <cell r="AX1002">
            <v>698541.3</v>
          </cell>
          <cell r="AY1002" t="str">
            <v/>
          </cell>
          <cell r="AZ1002" t="str">
            <v/>
          </cell>
          <cell r="BA1002" t="str">
            <v/>
          </cell>
        </row>
        <row r="1003">
          <cell r="C1003" t="str">
            <v>925004</v>
          </cell>
          <cell r="D1003" t="str">
            <v>Terrorism Insurance</v>
          </cell>
          <cell r="E1003">
            <v>2459.88</v>
          </cell>
          <cell r="F1003">
            <v>220.93</v>
          </cell>
          <cell r="G1003">
            <v>2680.81</v>
          </cell>
          <cell r="H1003">
            <v>2075.3000000000002</v>
          </cell>
          <cell r="I1003">
            <v>187.87</v>
          </cell>
          <cell r="J1003">
            <v>2263.17</v>
          </cell>
          <cell r="K1003">
            <v>1701.47</v>
          </cell>
          <cell r="L1003">
            <v>157.4</v>
          </cell>
          <cell r="M1003">
            <v>1858.87</v>
          </cell>
          <cell r="N1003">
            <v>48.55</v>
          </cell>
          <cell r="O1003">
            <v>0</v>
          </cell>
          <cell r="P1003">
            <v>48.55</v>
          </cell>
          <cell r="Q1003">
            <v>0.34</v>
          </cell>
          <cell r="R1003">
            <v>0</v>
          </cell>
          <cell r="S1003">
            <v>0.34</v>
          </cell>
          <cell r="T1003">
            <v>3.98</v>
          </cell>
          <cell r="U1003">
            <v>0</v>
          </cell>
          <cell r="V1003">
            <v>3.98</v>
          </cell>
          <cell r="W1003">
            <v>0</v>
          </cell>
          <cell r="X1003">
            <v>0</v>
          </cell>
          <cell r="Y1003">
            <v>0</v>
          </cell>
          <cell r="Z1003">
            <v>16.89</v>
          </cell>
          <cell r="AA1003">
            <v>0</v>
          </cell>
          <cell r="AB1003">
            <v>16.89</v>
          </cell>
          <cell r="AC1003">
            <v>0</v>
          </cell>
          <cell r="AD1003">
            <v>0</v>
          </cell>
          <cell r="AE1003">
            <v>0</v>
          </cell>
          <cell r="AF1003">
            <v>2.33</v>
          </cell>
          <cell r="AG1003">
            <v>0</v>
          </cell>
          <cell r="AH1003">
            <v>2.33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P1003">
            <v>0</v>
          </cell>
          <cell r="AQ1003">
            <v>0</v>
          </cell>
          <cell r="AR1003">
            <v>6308.74</v>
          </cell>
          <cell r="AS1003">
            <v>566.20000000000005</v>
          </cell>
          <cell r="AT1003">
            <v>6874.94</v>
          </cell>
          <cell r="AV1003">
            <v>6308.74</v>
          </cell>
          <cell r="AW1003">
            <v>566.20000000000005</v>
          </cell>
          <cell r="AX1003">
            <v>6874.94</v>
          </cell>
          <cell r="AY1003" t="str">
            <v/>
          </cell>
          <cell r="AZ1003" t="str">
            <v/>
          </cell>
          <cell r="BA1003" t="str">
            <v/>
          </cell>
        </row>
        <row r="1004">
          <cell r="C1004" t="str">
            <v>925005</v>
          </cell>
          <cell r="D1004" t="str">
            <v>Automobile Insurance</v>
          </cell>
          <cell r="E1004">
            <v>46933.39</v>
          </cell>
          <cell r="F1004">
            <v>4290.67</v>
          </cell>
          <cell r="G1004">
            <v>51224.06</v>
          </cell>
          <cell r="H1004">
            <v>39822.9</v>
          </cell>
          <cell r="I1004">
            <v>3648.57</v>
          </cell>
          <cell r="J1004">
            <v>43471.47</v>
          </cell>
          <cell r="K1004">
            <v>33168.550000000003</v>
          </cell>
          <cell r="L1004">
            <v>3056.92</v>
          </cell>
          <cell r="M1004">
            <v>36225.47</v>
          </cell>
          <cell r="N1004">
            <v>942.81</v>
          </cell>
          <cell r="O1004">
            <v>0</v>
          </cell>
          <cell r="P1004">
            <v>942.81</v>
          </cell>
          <cell r="Q1004">
            <v>6.67</v>
          </cell>
          <cell r="R1004">
            <v>0</v>
          </cell>
          <cell r="S1004">
            <v>6.67</v>
          </cell>
          <cell r="T1004">
            <v>77.349999999999994</v>
          </cell>
          <cell r="U1004">
            <v>0</v>
          </cell>
          <cell r="V1004">
            <v>77.349999999999994</v>
          </cell>
          <cell r="W1004">
            <v>0</v>
          </cell>
          <cell r="X1004">
            <v>0</v>
          </cell>
          <cell r="Y1004">
            <v>0</v>
          </cell>
          <cell r="Z1004">
            <v>328.05</v>
          </cell>
          <cell r="AA1004">
            <v>0</v>
          </cell>
          <cell r="AB1004">
            <v>328.05</v>
          </cell>
          <cell r="AC1004">
            <v>0</v>
          </cell>
          <cell r="AD1004">
            <v>0</v>
          </cell>
          <cell r="AE1004">
            <v>0</v>
          </cell>
          <cell r="AF1004">
            <v>45.34</v>
          </cell>
          <cell r="AG1004">
            <v>0</v>
          </cell>
          <cell r="AH1004">
            <v>45.34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0</v>
          </cell>
          <cell r="AQ1004">
            <v>0</v>
          </cell>
          <cell r="AR1004">
            <v>121325.06</v>
          </cell>
          <cell r="AS1004">
            <v>10996.16</v>
          </cell>
          <cell r="AT1004">
            <v>132321.22</v>
          </cell>
          <cell r="AV1004">
            <v>121325.06</v>
          </cell>
          <cell r="AW1004">
            <v>10996.16</v>
          </cell>
          <cell r="AX1004">
            <v>132321.22</v>
          </cell>
          <cell r="AY1004" t="str">
            <v/>
          </cell>
          <cell r="AZ1004" t="str">
            <v/>
          </cell>
          <cell r="BA1004" t="str">
            <v/>
          </cell>
        </row>
        <row r="1005">
          <cell r="C1005" t="str">
            <v>925006</v>
          </cell>
          <cell r="D1005" t="str">
            <v>Aviation Insurance</v>
          </cell>
          <cell r="E1005">
            <v>18489.2</v>
          </cell>
          <cell r="F1005">
            <v>0</v>
          </cell>
          <cell r="G1005">
            <v>18489.2</v>
          </cell>
          <cell r="H1005">
            <v>15722.26</v>
          </cell>
          <cell r="I1005">
            <v>0</v>
          </cell>
          <cell r="J1005">
            <v>15722.26</v>
          </cell>
          <cell r="K1005">
            <v>13172.76</v>
          </cell>
          <cell r="L1005">
            <v>0</v>
          </cell>
          <cell r="M1005">
            <v>13172.76</v>
          </cell>
          <cell r="N1005">
            <v>338.56</v>
          </cell>
          <cell r="O1005">
            <v>0</v>
          </cell>
          <cell r="P1005">
            <v>338.56</v>
          </cell>
          <cell r="Q1005">
            <v>2.39</v>
          </cell>
          <cell r="R1005">
            <v>0</v>
          </cell>
          <cell r="S1005">
            <v>2.39</v>
          </cell>
          <cell r="T1005">
            <v>27.77</v>
          </cell>
          <cell r="U1005">
            <v>0</v>
          </cell>
          <cell r="V1005">
            <v>27.77</v>
          </cell>
          <cell r="W1005">
            <v>0</v>
          </cell>
          <cell r="X1005">
            <v>0</v>
          </cell>
          <cell r="Y1005">
            <v>0</v>
          </cell>
          <cell r="Z1005">
            <v>117.8</v>
          </cell>
          <cell r="AA1005">
            <v>0</v>
          </cell>
          <cell r="AB1005">
            <v>117.8</v>
          </cell>
          <cell r="AC1005">
            <v>0</v>
          </cell>
          <cell r="AD1005">
            <v>0</v>
          </cell>
          <cell r="AE1005">
            <v>0</v>
          </cell>
          <cell r="AF1005">
            <v>-3974.3</v>
          </cell>
          <cell r="AG1005">
            <v>0</v>
          </cell>
          <cell r="AH1005">
            <v>-3974.3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O1005">
            <v>0</v>
          </cell>
          <cell r="AP1005">
            <v>0</v>
          </cell>
          <cell r="AQ1005">
            <v>0</v>
          </cell>
          <cell r="AR1005">
            <v>43896.44</v>
          </cell>
          <cell r="AS1005">
            <v>0</v>
          </cell>
          <cell r="AT1005">
            <v>43896.44</v>
          </cell>
          <cell r="AV1005">
            <v>43896.44</v>
          </cell>
          <cell r="AW1005">
            <v>0</v>
          </cell>
          <cell r="AX1005">
            <v>43896.44</v>
          </cell>
          <cell r="AY1005" t="str">
            <v/>
          </cell>
          <cell r="AZ1005" t="str">
            <v/>
          </cell>
          <cell r="BA1005" t="str">
            <v/>
          </cell>
        </row>
        <row r="1006">
          <cell r="C1006" t="str">
            <v>926001</v>
          </cell>
          <cell r="D1006" t="str">
            <v>Pensions &amp; Benefit (Allocated)</v>
          </cell>
          <cell r="E1006">
            <v>4180058.93</v>
          </cell>
          <cell r="F1006">
            <v>492015.58</v>
          </cell>
          <cell r="G1006">
            <v>4672074.51</v>
          </cell>
          <cell r="H1006">
            <v>3941866.08</v>
          </cell>
          <cell r="I1006">
            <v>495750.54</v>
          </cell>
          <cell r="J1006">
            <v>4437616.62</v>
          </cell>
          <cell r="K1006">
            <v>3738410.88</v>
          </cell>
          <cell r="L1006">
            <v>449517.39</v>
          </cell>
          <cell r="M1006">
            <v>4187928.27</v>
          </cell>
          <cell r="N1006">
            <v>256941.7</v>
          </cell>
          <cell r="O1006">
            <v>41428.83</v>
          </cell>
          <cell r="P1006">
            <v>298370.53000000003</v>
          </cell>
          <cell r="Q1006">
            <v>113.57</v>
          </cell>
          <cell r="R1006">
            <v>0</v>
          </cell>
          <cell r="S1006">
            <v>113.57</v>
          </cell>
          <cell r="T1006">
            <v>6946.06</v>
          </cell>
          <cell r="U1006">
            <v>940.43</v>
          </cell>
          <cell r="V1006">
            <v>7886.49</v>
          </cell>
          <cell r="W1006">
            <v>0</v>
          </cell>
          <cell r="X1006">
            <v>0</v>
          </cell>
          <cell r="Y1006">
            <v>0</v>
          </cell>
          <cell r="Z1006">
            <v>360389.12</v>
          </cell>
          <cell r="AA1006">
            <v>41564.97</v>
          </cell>
          <cell r="AB1006">
            <v>401954.09</v>
          </cell>
          <cell r="AC1006">
            <v>0</v>
          </cell>
          <cell r="AD1006">
            <v>0</v>
          </cell>
          <cell r="AE1006">
            <v>0</v>
          </cell>
          <cell r="AF1006">
            <v>1575268.25</v>
          </cell>
          <cell r="AG1006">
            <v>168592.86</v>
          </cell>
          <cell r="AH1006">
            <v>1743861.11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P1006">
            <v>0</v>
          </cell>
          <cell r="AQ1006">
            <v>0</v>
          </cell>
          <cell r="AR1006">
            <v>14059994.59</v>
          </cell>
          <cell r="AS1006">
            <v>1689810.6</v>
          </cell>
          <cell r="AT1006">
            <v>15749805.189999998</v>
          </cell>
          <cell r="AV1006">
            <v>14059994.59</v>
          </cell>
          <cell r="AW1006">
            <v>1689810.6</v>
          </cell>
          <cell r="AX1006">
            <v>15749805.189999999</v>
          </cell>
          <cell r="AY1006" t="str">
            <v/>
          </cell>
          <cell r="AZ1006" t="str">
            <v/>
          </cell>
          <cell r="BA1006" t="str">
            <v/>
          </cell>
        </row>
        <row r="1007">
          <cell r="C1007" t="str">
            <v>926002</v>
          </cell>
          <cell r="D1007" t="str">
            <v>Pensions &amp; Ben-To be Allocated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O1007">
            <v>0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  <cell r="AT1007">
            <v>0</v>
          </cell>
          <cell r="AV1007">
            <v>0</v>
          </cell>
          <cell r="AW1007">
            <v>0</v>
          </cell>
          <cell r="AX1007">
            <v>0</v>
          </cell>
          <cell r="AY1007" t="str">
            <v/>
          </cell>
          <cell r="AZ1007" t="str">
            <v/>
          </cell>
          <cell r="BA1007" t="str">
            <v/>
          </cell>
        </row>
        <row r="1008">
          <cell r="C1008" t="str">
            <v>926003</v>
          </cell>
          <cell r="D1008" t="str">
            <v>MSBP to be Allocated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O1008">
            <v>0</v>
          </cell>
          <cell r="AP1008">
            <v>0</v>
          </cell>
          <cell r="AQ1008">
            <v>0</v>
          </cell>
          <cell r="AR1008">
            <v>0</v>
          </cell>
          <cell r="AS1008">
            <v>0</v>
          </cell>
          <cell r="AT1008">
            <v>0</v>
          </cell>
          <cell r="AV1008">
            <v>0</v>
          </cell>
          <cell r="AW1008">
            <v>0</v>
          </cell>
          <cell r="AX1008">
            <v>0</v>
          </cell>
          <cell r="AY1008" t="str">
            <v/>
          </cell>
          <cell r="AZ1008" t="str">
            <v/>
          </cell>
          <cell r="BA1008" t="str">
            <v/>
          </cell>
        </row>
        <row r="1009">
          <cell r="C1009" t="str">
            <v>926004</v>
          </cell>
          <cell r="D1009" t="str">
            <v>ESRP to be Allocated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P1009">
            <v>0</v>
          </cell>
          <cell r="AQ1009">
            <v>0</v>
          </cell>
          <cell r="AR1009">
            <v>0</v>
          </cell>
          <cell r="AS1009">
            <v>0</v>
          </cell>
          <cell r="AT1009">
            <v>0</v>
          </cell>
          <cell r="AV1009">
            <v>0</v>
          </cell>
          <cell r="AW1009">
            <v>0</v>
          </cell>
          <cell r="AX1009">
            <v>0</v>
          </cell>
          <cell r="AY1009" t="str">
            <v/>
          </cell>
          <cell r="AZ1009" t="str">
            <v/>
          </cell>
          <cell r="BA1009" t="str">
            <v/>
          </cell>
        </row>
        <row r="1010">
          <cell r="C1010" t="str">
            <v>926005</v>
          </cell>
          <cell r="D1010" t="str">
            <v>Postretirement to be Allocated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  <cell r="AT1010">
            <v>0</v>
          </cell>
          <cell r="AV1010">
            <v>0</v>
          </cell>
          <cell r="AW1010">
            <v>0</v>
          </cell>
          <cell r="AX1010">
            <v>0</v>
          </cell>
          <cell r="AY1010" t="str">
            <v/>
          </cell>
          <cell r="AZ1010" t="str">
            <v/>
          </cell>
          <cell r="BA1010" t="str">
            <v/>
          </cell>
        </row>
        <row r="1011">
          <cell r="C1011" t="str">
            <v>928001</v>
          </cell>
          <cell r="D1011" t="str">
            <v>Regulatory Commision</v>
          </cell>
          <cell r="E1011">
            <v>46928.77</v>
          </cell>
          <cell r="F1011">
            <v>17934.080000000002</v>
          </cell>
          <cell r="G1011">
            <v>64862.85</v>
          </cell>
          <cell r="H1011">
            <v>4663.8100000000004</v>
          </cell>
          <cell r="I1011">
            <v>31163.93</v>
          </cell>
          <cell r="J1011">
            <v>35827.74</v>
          </cell>
          <cell r="K1011">
            <v>167344.26999999999</v>
          </cell>
          <cell r="L1011">
            <v>43464.02</v>
          </cell>
          <cell r="M1011">
            <v>210808.29</v>
          </cell>
          <cell r="N1011">
            <v>42805.39</v>
          </cell>
          <cell r="O1011">
            <v>21287.75</v>
          </cell>
          <cell r="P1011">
            <v>64093.14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1347237.43</v>
          </cell>
          <cell r="AG1011">
            <v>735121.39</v>
          </cell>
          <cell r="AH1011">
            <v>2082358.82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P1011">
            <v>0</v>
          </cell>
          <cell r="AQ1011">
            <v>0</v>
          </cell>
          <cell r="AR1011">
            <v>1608979.67</v>
          </cell>
          <cell r="AS1011">
            <v>848971.17</v>
          </cell>
          <cell r="AT1011">
            <v>2457950.84</v>
          </cell>
          <cell r="AV1011">
            <v>1608979.67</v>
          </cell>
          <cell r="AW1011">
            <v>848971.17</v>
          </cell>
          <cell r="AX1011">
            <v>2457950.84</v>
          </cell>
          <cell r="AY1011" t="str">
            <v/>
          </cell>
          <cell r="AZ1011" t="str">
            <v/>
          </cell>
          <cell r="BA1011" t="str">
            <v/>
          </cell>
        </row>
        <row r="1012">
          <cell r="C1012" t="str">
            <v>930101</v>
          </cell>
          <cell r="D1012" t="str">
            <v>General Advertising Expense</v>
          </cell>
          <cell r="E1012">
            <v>176659.67</v>
          </cell>
          <cell r="F1012">
            <v>-4348.24</v>
          </cell>
          <cell r="G1012">
            <v>172311.43</v>
          </cell>
          <cell r="H1012">
            <v>171031.58</v>
          </cell>
          <cell r="I1012">
            <v>-2499.4499999999998</v>
          </cell>
          <cell r="J1012">
            <v>168532.13</v>
          </cell>
          <cell r="K1012">
            <v>164707.56</v>
          </cell>
          <cell r="L1012">
            <v>-946.7</v>
          </cell>
          <cell r="M1012">
            <v>163760.85999999999</v>
          </cell>
          <cell r="N1012">
            <v>15073.45</v>
          </cell>
          <cell r="O1012">
            <v>68.27</v>
          </cell>
          <cell r="P1012">
            <v>15141.72</v>
          </cell>
          <cell r="Q1012">
            <v>0.7</v>
          </cell>
          <cell r="R1012">
            <v>0</v>
          </cell>
          <cell r="S1012">
            <v>0.7</v>
          </cell>
          <cell r="T1012">
            <v>441.62</v>
          </cell>
          <cell r="U1012">
            <v>-8.84</v>
          </cell>
          <cell r="V1012">
            <v>432.78</v>
          </cell>
          <cell r="W1012">
            <v>0</v>
          </cell>
          <cell r="X1012">
            <v>0</v>
          </cell>
          <cell r="Y1012">
            <v>0</v>
          </cell>
          <cell r="Z1012">
            <v>1108.93</v>
          </cell>
          <cell r="AA1012">
            <v>-20.32</v>
          </cell>
          <cell r="AB1012">
            <v>1088.6099999999999</v>
          </cell>
          <cell r="AC1012">
            <v>0</v>
          </cell>
          <cell r="AD1012">
            <v>0</v>
          </cell>
          <cell r="AE1012">
            <v>0</v>
          </cell>
          <cell r="AF1012">
            <v>6843.2</v>
          </cell>
          <cell r="AG1012">
            <v>-65.39</v>
          </cell>
          <cell r="AH1012">
            <v>6777.81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P1012">
            <v>0</v>
          </cell>
          <cell r="AQ1012">
            <v>0</v>
          </cell>
          <cell r="AR1012">
            <v>535866.71</v>
          </cell>
          <cell r="AS1012">
            <v>-7820.67</v>
          </cell>
          <cell r="AT1012">
            <v>528046.04</v>
          </cell>
          <cell r="AV1012">
            <v>535866.71</v>
          </cell>
          <cell r="AW1012">
            <v>-7820.67</v>
          </cell>
          <cell r="AX1012">
            <v>528046.04</v>
          </cell>
          <cell r="AY1012" t="str">
            <v/>
          </cell>
          <cell r="AZ1012" t="str">
            <v/>
          </cell>
          <cell r="BA1012" t="str">
            <v/>
          </cell>
        </row>
        <row r="1013">
          <cell r="C1013" t="str">
            <v>930102</v>
          </cell>
          <cell r="D1013" t="str">
            <v>Safety</v>
          </cell>
          <cell r="E1013">
            <v>6894.32</v>
          </cell>
          <cell r="F1013">
            <v>0</v>
          </cell>
          <cell r="G1013">
            <v>6894.32</v>
          </cell>
          <cell r="H1013">
            <v>6236.75</v>
          </cell>
          <cell r="I1013">
            <v>0</v>
          </cell>
          <cell r="J1013">
            <v>6236.75</v>
          </cell>
          <cell r="K1013">
            <v>5326.73</v>
          </cell>
          <cell r="L1013">
            <v>0</v>
          </cell>
          <cell r="M1013">
            <v>5326.73</v>
          </cell>
          <cell r="N1013">
            <v>224.65</v>
          </cell>
          <cell r="O1013">
            <v>0</v>
          </cell>
          <cell r="P1013">
            <v>224.65</v>
          </cell>
          <cell r="Q1013">
            <v>0.02</v>
          </cell>
          <cell r="R1013">
            <v>0</v>
          </cell>
          <cell r="S1013">
            <v>0.02</v>
          </cell>
          <cell r="T1013">
            <v>15.88</v>
          </cell>
          <cell r="U1013">
            <v>0</v>
          </cell>
          <cell r="V1013">
            <v>15.88</v>
          </cell>
          <cell r="W1013">
            <v>0</v>
          </cell>
          <cell r="X1013">
            <v>0</v>
          </cell>
          <cell r="Y1013">
            <v>0</v>
          </cell>
          <cell r="Z1013">
            <v>40.4</v>
          </cell>
          <cell r="AA1013">
            <v>0</v>
          </cell>
          <cell r="AB1013">
            <v>40.4</v>
          </cell>
          <cell r="AC1013">
            <v>0</v>
          </cell>
          <cell r="AD1013">
            <v>0</v>
          </cell>
          <cell r="AE1013">
            <v>0</v>
          </cell>
          <cell r="AF1013">
            <v>73.44</v>
          </cell>
          <cell r="AG1013">
            <v>0</v>
          </cell>
          <cell r="AH1013">
            <v>73.44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P1013">
            <v>0</v>
          </cell>
          <cell r="AQ1013">
            <v>0</v>
          </cell>
          <cell r="AR1013">
            <v>18812.189999999999</v>
          </cell>
          <cell r="AS1013">
            <v>0</v>
          </cell>
          <cell r="AT1013">
            <v>18812.189999999999</v>
          </cell>
          <cell r="AV1013">
            <v>18812.189999999999</v>
          </cell>
          <cell r="AW1013">
            <v>0</v>
          </cell>
          <cell r="AX1013">
            <v>18812.189999999999</v>
          </cell>
          <cell r="AY1013" t="str">
            <v/>
          </cell>
          <cell r="AZ1013" t="str">
            <v/>
          </cell>
          <cell r="BA1013" t="str">
            <v/>
          </cell>
        </row>
        <row r="1014">
          <cell r="C1014" t="str">
            <v>930103</v>
          </cell>
          <cell r="D1014" t="str">
            <v>Education and Outreach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O1014">
            <v>0</v>
          </cell>
          <cell r="AP1014">
            <v>0</v>
          </cell>
          <cell r="AQ1014">
            <v>0</v>
          </cell>
          <cell r="AR1014">
            <v>0</v>
          </cell>
          <cell r="AS1014">
            <v>0</v>
          </cell>
          <cell r="AT1014">
            <v>0</v>
          </cell>
          <cell r="AV1014">
            <v>0</v>
          </cell>
          <cell r="AW1014">
            <v>0</v>
          </cell>
          <cell r="AX1014">
            <v>0</v>
          </cell>
          <cell r="AY1014" t="str">
            <v/>
          </cell>
          <cell r="AZ1014" t="str">
            <v/>
          </cell>
          <cell r="BA1014" t="str">
            <v/>
          </cell>
        </row>
        <row r="1015">
          <cell r="C1015" t="str">
            <v>930200</v>
          </cell>
          <cell r="D1015" t="str">
            <v>Miscellaneous General Expenses</v>
          </cell>
          <cell r="E1015">
            <v>374712</v>
          </cell>
          <cell r="F1015">
            <v>116589.71</v>
          </cell>
          <cell r="G1015">
            <v>491301.71</v>
          </cell>
          <cell r="H1015">
            <v>331184.02</v>
          </cell>
          <cell r="I1015">
            <v>106488.32000000001</v>
          </cell>
          <cell r="J1015">
            <v>437672.34</v>
          </cell>
          <cell r="K1015">
            <v>281749.98</v>
          </cell>
          <cell r="L1015">
            <v>91707.26</v>
          </cell>
          <cell r="M1015">
            <v>373457.24</v>
          </cell>
          <cell r="N1015">
            <v>9448.1200000000008</v>
          </cell>
          <cell r="O1015">
            <v>4431.72</v>
          </cell>
          <cell r="P1015">
            <v>13879.84</v>
          </cell>
          <cell r="Q1015">
            <v>15.66</v>
          </cell>
          <cell r="R1015">
            <v>0</v>
          </cell>
          <cell r="S1015">
            <v>15.66</v>
          </cell>
          <cell r="T1015">
            <v>758.86</v>
          </cell>
          <cell r="U1015">
            <v>299.19</v>
          </cell>
          <cell r="V1015">
            <v>1058.05</v>
          </cell>
          <cell r="W1015">
            <v>0</v>
          </cell>
          <cell r="X1015">
            <v>0</v>
          </cell>
          <cell r="Y1015">
            <v>0</v>
          </cell>
          <cell r="Z1015">
            <v>1497.85</v>
          </cell>
          <cell r="AA1015">
            <v>688.13</v>
          </cell>
          <cell r="AB1015">
            <v>2185.98</v>
          </cell>
          <cell r="AC1015">
            <v>0</v>
          </cell>
          <cell r="AD1015">
            <v>0</v>
          </cell>
          <cell r="AE1015">
            <v>0</v>
          </cell>
          <cell r="AF1015">
            <v>2411.66</v>
          </cell>
          <cell r="AG1015">
            <v>2213.9699999999998</v>
          </cell>
          <cell r="AH1015">
            <v>4625.63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O1015">
            <v>0</v>
          </cell>
          <cell r="AP1015">
            <v>0</v>
          </cell>
          <cell r="AQ1015">
            <v>0</v>
          </cell>
          <cell r="AR1015">
            <v>1001778.15</v>
          </cell>
          <cell r="AS1015">
            <v>322418.3</v>
          </cell>
          <cell r="AT1015">
            <v>1324196.45</v>
          </cell>
          <cell r="AV1015">
            <v>1001778.15</v>
          </cell>
          <cell r="AW1015">
            <v>322418.3</v>
          </cell>
          <cell r="AX1015">
            <v>1324196.45</v>
          </cell>
          <cell r="AY1015" t="str">
            <v/>
          </cell>
          <cell r="AZ1015" t="str">
            <v/>
          </cell>
          <cell r="BA1015" t="str">
            <v/>
          </cell>
        </row>
        <row r="1016">
          <cell r="C1016" t="str">
            <v>930201</v>
          </cell>
          <cell r="D1016" t="str">
            <v>Advertising &amp; Miscellaneous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V1016">
            <v>0</v>
          </cell>
          <cell r="AW1016">
            <v>0</v>
          </cell>
          <cell r="AX1016">
            <v>0</v>
          </cell>
          <cell r="AY1016" t="str">
            <v/>
          </cell>
          <cell r="AZ1016" t="str">
            <v/>
          </cell>
          <cell r="BA1016" t="str">
            <v/>
          </cell>
        </row>
        <row r="1017">
          <cell r="C1017" t="str">
            <v>930202</v>
          </cell>
          <cell r="D1017" t="str">
            <v>General Liability Insurance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O1017">
            <v>0</v>
          </cell>
          <cell r="AP1017">
            <v>0</v>
          </cell>
          <cell r="AQ1017">
            <v>0</v>
          </cell>
          <cell r="AR1017">
            <v>0</v>
          </cell>
          <cell r="AS1017">
            <v>0</v>
          </cell>
          <cell r="AT1017">
            <v>0</v>
          </cell>
          <cell r="AV1017">
            <v>0</v>
          </cell>
          <cell r="AW1017">
            <v>0</v>
          </cell>
          <cell r="AX1017">
            <v>0</v>
          </cell>
          <cell r="AY1017" t="str">
            <v/>
          </cell>
          <cell r="AZ1017" t="str">
            <v/>
          </cell>
          <cell r="BA1017" t="str">
            <v/>
          </cell>
        </row>
        <row r="1018">
          <cell r="C1018" t="str">
            <v>930203</v>
          </cell>
          <cell r="D1018" t="str">
            <v>Executive Risk Insurance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O1018">
            <v>0</v>
          </cell>
          <cell r="AP1018">
            <v>0</v>
          </cell>
          <cell r="AQ1018">
            <v>0</v>
          </cell>
          <cell r="AR1018">
            <v>0</v>
          </cell>
          <cell r="AS1018">
            <v>0</v>
          </cell>
          <cell r="AT1018">
            <v>0</v>
          </cell>
          <cell r="AV1018">
            <v>0</v>
          </cell>
          <cell r="AW1018">
            <v>0</v>
          </cell>
          <cell r="AX1018">
            <v>0</v>
          </cell>
          <cell r="AY1018" t="str">
            <v/>
          </cell>
          <cell r="AZ1018" t="str">
            <v/>
          </cell>
          <cell r="BA1018" t="str">
            <v/>
          </cell>
        </row>
        <row r="1019">
          <cell r="C1019" t="str">
            <v>930204</v>
          </cell>
          <cell r="D1019" t="str">
            <v>Terrorism Insurance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O1019">
            <v>0</v>
          </cell>
          <cell r="AP1019">
            <v>0</v>
          </cell>
          <cell r="AQ1019">
            <v>0</v>
          </cell>
          <cell r="AR1019">
            <v>0</v>
          </cell>
          <cell r="AS1019">
            <v>0</v>
          </cell>
          <cell r="AT1019">
            <v>0</v>
          </cell>
          <cell r="AV1019">
            <v>0</v>
          </cell>
          <cell r="AW1019">
            <v>0</v>
          </cell>
          <cell r="AX1019">
            <v>0</v>
          </cell>
          <cell r="AY1019" t="str">
            <v/>
          </cell>
          <cell r="AZ1019" t="str">
            <v/>
          </cell>
          <cell r="BA1019" t="str">
            <v/>
          </cell>
        </row>
        <row r="1020">
          <cell r="C1020" t="str">
            <v>930205</v>
          </cell>
          <cell r="D1020" t="str">
            <v>Automobile Insurance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O1020">
            <v>0</v>
          </cell>
          <cell r="AP1020">
            <v>0</v>
          </cell>
          <cell r="AQ1020">
            <v>0</v>
          </cell>
          <cell r="AR1020">
            <v>0</v>
          </cell>
          <cell r="AS1020">
            <v>0</v>
          </cell>
          <cell r="AT1020">
            <v>0</v>
          </cell>
          <cell r="AV1020">
            <v>0</v>
          </cell>
          <cell r="AW1020">
            <v>0</v>
          </cell>
          <cell r="AX1020">
            <v>0</v>
          </cell>
          <cell r="AY1020" t="str">
            <v/>
          </cell>
          <cell r="AZ1020" t="str">
            <v/>
          </cell>
          <cell r="BA1020" t="str">
            <v/>
          </cell>
        </row>
        <row r="1021">
          <cell r="C1021" t="str">
            <v>930206</v>
          </cell>
          <cell r="D1021" t="str">
            <v>Stock Compensation BOD</v>
          </cell>
          <cell r="E1021">
            <v>232157.95</v>
          </cell>
          <cell r="F1021">
            <v>17727.84</v>
          </cell>
          <cell r="G1021">
            <v>249885.79</v>
          </cell>
          <cell r="H1021">
            <v>209466.41</v>
          </cell>
          <cell r="I1021">
            <v>16286.71</v>
          </cell>
          <cell r="J1021">
            <v>225753.12</v>
          </cell>
          <cell r="K1021">
            <v>179525.36</v>
          </cell>
          <cell r="L1021">
            <v>14055.93</v>
          </cell>
          <cell r="M1021">
            <v>193581.29</v>
          </cell>
          <cell r="N1021">
            <v>7683.05</v>
          </cell>
          <cell r="O1021">
            <v>755.11</v>
          </cell>
          <cell r="P1021">
            <v>8438.16</v>
          </cell>
          <cell r="Q1021">
            <v>0.94</v>
          </cell>
          <cell r="R1021">
            <v>0</v>
          </cell>
          <cell r="S1021">
            <v>0.94</v>
          </cell>
          <cell r="T1021">
            <v>540.55999999999995</v>
          </cell>
          <cell r="U1021">
            <v>49.35</v>
          </cell>
          <cell r="V1021">
            <v>589.91</v>
          </cell>
          <cell r="W1021">
            <v>0</v>
          </cell>
          <cell r="X1021">
            <v>0</v>
          </cell>
          <cell r="Y1021">
            <v>0</v>
          </cell>
          <cell r="Z1021">
            <v>1359.75</v>
          </cell>
          <cell r="AA1021">
            <v>113.51</v>
          </cell>
          <cell r="AB1021">
            <v>1473.26</v>
          </cell>
          <cell r="AC1021">
            <v>0</v>
          </cell>
          <cell r="AD1021">
            <v>0</v>
          </cell>
          <cell r="AE1021">
            <v>0</v>
          </cell>
          <cell r="AF1021">
            <v>2710.69</v>
          </cell>
          <cell r="AG1021">
            <v>365.23</v>
          </cell>
          <cell r="AH1021">
            <v>3075.92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O1021">
            <v>0</v>
          </cell>
          <cell r="AP1021">
            <v>0</v>
          </cell>
          <cell r="AQ1021">
            <v>0</v>
          </cell>
          <cell r="AR1021">
            <v>633444.71</v>
          </cell>
          <cell r="AS1021">
            <v>49353.68</v>
          </cell>
          <cell r="AT1021">
            <v>682798.39</v>
          </cell>
          <cell r="AV1021">
            <v>633444.71</v>
          </cell>
          <cell r="AW1021">
            <v>49353.68</v>
          </cell>
          <cell r="AX1021">
            <v>682798.39</v>
          </cell>
          <cell r="AY1021" t="str">
            <v/>
          </cell>
          <cell r="AZ1021" t="str">
            <v/>
          </cell>
          <cell r="BA1021" t="str">
            <v/>
          </cell>
        </row>
        <row r="1022">
          <cell r="C1022" t="str">
            <v>930207</v>
          </cell>
          <cell r="D1022" t="str">
            <v>Plane Expenses-Other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O1022">
            <v>0</v>
          </cell>
          <cell r="AP1022">
            <v>0</v>
          </cell>
          <cell r="AQ1022">
            <v>0</v>
          </cell>
          <cell r="AR1022">
            <v>0</v>
          </cell>
          <cell r="AS1022">
            <v>0</v>
          </cell>
          <cell r="AT1022">
            <v>0</v>
          </cell>
          <cell r="AV1022">
            <v>0</v>
          </cell>
          <cell r="AW1022">
            <v>0</v>
          </cell>
          <cell r="AX1022">
            <v>0</v>
          </cell>
          <cell r="AY1022" t="str">
            <v/>
          </cell>
          <cell r="AZ1022" t="str">
            <v/>
          </cell>
          <cell r="BA1022" t="str">
            <v/>
          </cell>
        </row>
        <row r="1023">
          <cell r="C1023" t="str">
            <v>930208</v>
          </cell>
          <cell r="D1023" t="str">
            <v>Plane Expenses-xfer to Capital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O1023">
            <v>0</v>
          </cell>
          <cell r="AP1023">
            <v>0</v>
          </cell>
          <cell r="AQ1023">
            <v>0</v>
          </cell>
          <cell r="AR1023">
            <v>0</v>
          </cell>
          <cell r="AS1023">
            <v>0</v>
          </cell>
          <cell r="AT1023">
            <v>0</v>
          </cell>
          <cell r="AV1023">
            <v>0</v>
          </cell>
          <cell r="AW1023">
            <v>0</v>
          </cell>
          <cell r="AX1023">
            <v>0</v>
          </cell>
          <cell r="AY1023" t="str">
            <v/>
          </cell>
          <cell r="AZ1023" t="str">
            <v/>
          </cell>
          <cell r="BA1023" t="str">
            <v/>
          </cell>
        </row>
        <row r="1024">
          <cell r="C1024" t="str">
            <v>931001</v>
          </cell>
          <cell r="D1024" t="str">
            <v>Rents</v>
          </cell>
          <cell r="E1024">
            <v>23075.64</v>
          </cell>
          <cell r="F1024">
            <v>0</v>
          </cell>
          <cell r="G1024">
            <v>23075.64</v>
          </cell>
          <cell r="H1024">
            <v>21448.84</v>
          </cell>
          <cell r="I1024">
            <v>0</v>
          </cell>
          <cell r="J1024">
            <v>21448.84</v>
          </cell>
          <cell r="K1024">
            <v>446010.82</v>
          </cell>
          <cell r="L1024">
            <v>38934.47</v>
          </cell>
          <cell r="M1024">
            <v>484945.29</v>
          </cell>
          <cell r="N1024">
            <v>29893.48</v>
          </cell>
          <cell r="O1024">
            <v>2442.16</v>
          </cell>
          <cell r="P1024">
            <v>32335.64</v>
          </cell>
          <cell r="Q1024">
            <v>0.08</v>
          </cell>
          <cell r="R1024">
            <v>0</v>
          </cell>
          <cell r="S1024">
            <v>0.08</v>
          </cell>
          <cell r="T1024">
            <v>54.87</v>
          </cell>
          <cell r="U1024">
            <v>0</v>
          </cell>
          <cell r="V1024">
            <v>54.87</v>
          </cell>
          <cell r="W1024">
            <v>0</v>
          </cell>
          <cell r="X1024">
            <v>0</v>
          </cell>
          <cell r="Y1024">
            <v>0</v>
          </cell>
          <cell r="Z1024">
            <v>24800.75</v>
          </cell>
          <cell r="AA1024">
            <v>2291.11</v>
          </cell>
          <cell r="AB1024">
            <v>27091.86</v>
          </cell>
          <cell r="AC1024">
            <v>0</v>
          </cell>
          <cell r="AD1024">
            <v>0</v>
          </cell>
          <cell r="AE1024">
            <v>0</v>
          </cell>
          <cell r="AF1024">
            <v>13701.72</v>
          </cell>
          <cell r="AG1024">
            <v>1493.87</v>
          </cell>
          <cell r="AH1024">
            <v>15195.59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P1024">
            <v>0</v>
          </cell>
          <cell r="AQ1024">
            <v>0</v>
          </cell>
          <cell r="AR1024">
            <v>558986.19999999995</v>
          </cell>
          <cell r="AS1024">
            <v>45161.61</v>
          </cell>
          <cell r="AT1024">
            <v>604147.81000000006</v>
          </cell>
          <cell r="AV1024">
            <v>558986.19999999995</v>
          </cell>
          <cell r="AW1024">
            <v>45161.61</v>
          </cell>
          <cell r="AX1024">
            <v>604147.81000000006</v>
          </cell>
          <cell r="AY1024" t="str">
            <v/>
          </cell>
          <cell r="AZ1024" t="str">
            <v/>
          </cell>
          <cell r="BA1024" t="str">
            <v/>
          </cell>
        </row>
        <row r="1025">
          <cell r="C1025" t="str">
            <v>931002</v>
          </cell>
          <cell r="D1025" t="str">
            <v>Rents xfer to Capital</v>
          </cell>
          <cell r="E1025">
            <v>0</v>
          </cell>
          <cell r="F1025">
            <v>0</v>
          </cell>
          <cell r="G1025">
            <v>0</v>
          </cell>
          <cell r="H1025">
            <v>-558227</v>
          </cell>
          <cell r="I1025">
            <v>-52573</v>
          </cell>
          <cell r="J1025">
            <v>-610800</v>
          </cell>
          <cell r="K1025">
            <v>-982592.49</v>
          </cell>
          <cell r="L1025">
            <v>-91236.89</v>
          </cell>
          <cell r="M1025">
            <v>-1073829.3799999999</v>
          </cell>
          <cell r="N1025">
            <v>-60336.89</v>
          </cell>
          <cell r="O1025">
            <v>-5511.91</v>
          </cell>
          <cell r="P1025">
            <v>-65848.800000000003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O1025">
            <v>0</v>
          </cell>
          <cell r="AP1025">
            <v>0</v>
          </cell>
          <cell r="AQ1025">
            <v>0</v>
          </cell>
          <cell r="AR1025">
            <v>-1601156.38</v>
          </cell>
          <cell r="AS1025">
            <v>-149321.79999999999</v>
          </cell>
          <cell r="AT1025">
            <v>-1750478.18</v>
          </cell>
          <cell r="AV1025">
            <v>-1601156.38</v>
          </cell>
          <cell r="AW1025">
            <v>-149321.79999999999</v>
          </cell>
          <cell r="AX1025">
            <v>-1750478.18</v>
          </cell>
          <cell r="AY1025" t="str">
            <v/>
          </cell>
          <cell r="AZ1025" t="str">
            <v/>
          </cell>
          <cell r="BA1025" t="str">
            <v/>
          </cell>
        </row>
        <row r="1026">
          <cell r="C1026" t="str">
            <v>931003</v>
          </cell>
          <cell r="D1026" t="str">
            <v>Rents-Assoc Company</v>
          </cell>
          <cell r="E1026">
            <v>0</v>
          </cell>
          <cell r="F1026">
            <v>0</v>
          </cell>
          <cell r="G1026">
            <v>0</v>
          </cell>
          <cell r="H1026">
            <v>1964326</v>
          </cell>
          <cell r="I1026">
            <v>178575</v>
          </cell>
          <cell r="J1026">
            <v>2142901</v>
          </cell>
          <cell r="K1026">
            <v>1673958</v>
          </cell>
          <cell r="L1026">
            <v>152178</v>
          </cell>
          <cell r="M1026">
            <v>1826136</v>
          </cell>
          <cell r="N1026">
            <v>51953</v>
          </cell>
          <cell r="O1026">
            <v>4723</v>
          </cell>
          <cell r="P1026">
            <v>56676</v>
          </cell>
          <cell r="Q1026">
            <v>32</v>
          </cell>
          <cell r="R1026">
            <v>3</v>
          </cell>
          <cell r="S1026">
            <v>35</v>
          </cell>
          <cell r="T1026">
            <v>4093</v>
          </cell>
          <cell r="U1026">
            <v>372</v>
          </cell>
          <cell r="V1026">
            <v>4465</v>
          </cell>
          <cell r="W1026">
            <v>0</v>
          </cell>
          <cell r="X1026">
            <v>0</v>
          </cell>
          <cell r="Y1026">
            <v>0</v>
          </cell>
          <cell r="Z1026">
            <v>11892</v>
          </cell>
          <cell r="AA1026">
            <v>1081</v>
          </cell>
          <cell r="AB1026">
            <v>12973</v>
          </cell>
          <cell r="AC1026">
            <v>0</v>
          </cell>
          <cell r="AD1026">
            <v>0</v>
          </cell>
          <cell r="AE1026">
            <v>0</v>
          </cell>
          <cell r="AF1026">
            <v>8505</v>
          </cell>
          <cell r="AG1026">
            <v>773</v>
          </cell>
          <cell r="AH1026">
            <v>9278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O1026">
            <v>-3714759</v>
          </cell>
          <cell r="AP1026">
            <v>-337705</v>
          </cell>
          <cell r="AQ1026">
            <v>-4052464</v>
          </cell>
          <cell r="AR1026">
            <v>0</v>
          </cell>
          <cell r="AS1026">
            <v>0</v>
          </cell>
          <cell r="AT1026">
            <v>0</v>
          </cell>
          <cell r="AV1026">
            <v>0</v>
          </cell>
          <cell r="AW1026">
            <v>0</v>
          </cell>
          <cell r="AX1026">
            <v>0</v>
          </cell>
          <cell r="AY1026" t="str">
            <v/>
          </cell>
          <cell r="AZ1026" t="str">
            <v/>
          </cell>
          <cell r="BA1026" t="str">
            <v/>
          </cell>
        </row>
        <row r="1027">
          <cell r="C1027" t="str">
            <v>933001</v>
          </cell>
          <cell r="D1027" t="str">
            <v>Transportation Expenses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O1027">
            <v>0</v>
          </cell>
          <cell r="AP1027">
            <v>0</v>
          </cell>
          <cell r="AQ1027">
            <v>0</v>
          </cell>
          <cell r="AR1027">
            <v>0</v>
          </cell>
          <cell r="AS1027">
            <v>0</v>
          </cell>
          <cell r="AT1027">
            <v>0</v>
          </cell>
          <cell r="AV1027">
            <v>0</v>
          </cell>
          <cell r="AW1027">
            <v>0</v>
          </cell>
          <cell r="AX1027">
            <v>0</v>
          </cell>
          <cell r="AY1027" t="str">
            <v/>
          </cell>
          <cell r="AZ1027" t="str">
            <v/>
          </cell>
          <cell r="BA1027" t="str">
            <v/>
          </cell>
        </row>
        <row r="1028">
          <cell r="C1028" t="str">
            <v>935001</v>
          </cell>
          <cell r="D1028" t="str">
            <v>MTC-General Plant</v>
          </cell>
          <cell r="E1028">
            <v>738447.49</v>
          </cell>
          <cell r="F1028">
            <v>44780.47</v>
          </cell>
          <cell r="G1028">
            <v>783227.96</v>
          </cell>
          <cell r="H1028">
            <v>730887.28</v>
          </cell>
          <cell r="I1028">
            <v>-96549.28</v>
          </cell>
          <cell r="J1028">
            <v>634338</v>
          </cell>
          <cell r="K1028">
            <v>963243.75</v>
          </cell>
          <cell r="L1028">
            <v>441909.94</v>
          </cell>
          <cell r="M1028">
            <v>1405153.69</v>
          </cell>
          <cell r="N1028">
            <v>15582.65</v>
          </cell>
          <cell r="O1028">
            <v>1709.07</v>
          </cell>
          <cell r="P1028">
            <v>17291.72</v>
          </cell>
          <cell r="Q1028">
            <v>4.54</v>
          </cell>
          <cell r="R1028">
            <v>0</v>
          </cell>
          <cell r="S1028">
            <v>4.54</v>
          </cell>
          <cell r="T1028">
            <v>934.44</v>
          </cell>
          <cell r="U1028">
            <v>109.89</v>
          </cell>
          <cell r="V1028">
            <v>1044.33</v>
          </cell>
          <cell r="W1028">
            <v>0</v>
          </cell>
          <cell r="X1028">
            <v>0</v>
          </cell>
          <cell r="Y1028">
            <v>0</v>
          </cell>
          <cell r="Z1028">
            <v>2443.5</v>
          </cell>
          <cell r="AA1028">
            <v>252.75</v>
          </cell>
          <cell r="AB1028">
            <v>2696.25</v>
          </cell>
          <cell r="AC1028">
            <v>0</v>
          </cell>
          <cell r="AD1028">
            <v>0</v>
          </cell>
          <cell r="AE1028">
            <v>0</v>
          </cell>
          <cell r="AF1028">
            <v>3902.73</v>
          </cell>
          <cell r="AG1028">
            <v>813.12</v>
          </cell>
          <cell r="AH1028">
            <v>4715.8500000000004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O1028">
            <v>0</v>
          </cell>
          <cell r="AP1028">
            <v>0</v>
          </cell>
          <cell r="AQ1028">
            <v>0</v>
          </cell>
          <cell r="AR1028">
            <v>2455446.38</v>
          </cell>
          <cell r="AS1028">
            <v>393025.96</v>
          </cell>
          <cell r="AT1028">
            <v>2848472.34</v>
          </cell>
          <cell r="AV1028">
            <v>2455446.38</v>
          </cell>
          <cell r="AW1028">
            <v>393025.96</v>
          </cell>
          <cell r="AX1028">
            <v>2848472.34</v>
          </cell>
          <cell r="AY1028" t="str">
            <v/>
          </cell>
          <cell r="AZ1028" t="str">
            <v/>
          </cell>
          <cell r="BA1028" t="str">
            <v/>
          </cell>
        </row>
        <row r="1029">
          <cell r="C1029" t="str">
            <v>TOTAL</v>
          </cell>
          <cell r="D1029">
            <v>0</v>
          </cell>
          <cell r="E1029">
            <v>-1.1026859283447266E-6</v>
          </cell>
          <cell r="F1029">
            <v>6.5192580223083496E-9</v>
          </cell>
          <cell r="G1029">
            <v>-7.4505805969238281E-7</v>
          </cell>
          <cell r="H1029">
            <v>5.9425830842285698E-7</v>
          </cell>
          <cell r="I1029">
            <v>-8.7195076048374176E-8</v>
          </cell>
          <cell r="J1029">
            <v>-5.7667493807977976E-8</v>
          </cell>
          <cell r="K1029">
            <v>-2.384185791015625E-7</v>
          </cell>
          <cell r="L1029">
            <v>1.9324943423271179E-8</v>
          </cell>
          <cell r="M1029">
            <v>2.384185791015625E-7</v>
          </cell>
          <cell r="N1029">
            <v>8.0413883551955223E-8</v>
          </cell>
          <cell r="O1029">
            <v>4.7002686187624931E-9</v>
          </cell>
          <cell r="P1029">
            <v>1.2703821994364262E-8</v>
          </cell>
          <cell r="Q1029">
            <v>1.4342615983764517E-9</v>
          </cell>
          <cell r="R1029">
            <v>-1.6297629912287448E-11</v>
          </cell>
          <cell r="S1029">
            <v>8.9408747072639017E-10</v>
          </cell>
          <cell r="T1029">
            <v>-5.1222741603851318E-9</v>
          </cell>
          <cell r="U1029">
            <v>2.5465851649641991E-10</v>
          </cell>
          <cell r="V1029">
            <v>-9.3132257461547852E-10</v>
          </cell>
          <cell r="W1029">
            <v>8.9406967163085938E-8</v>
          </cell>
          <cell r="X1029">
            <v>0</v>
          </cell>
          <cell r="Y1029">
            <v>8.9406967163085938E-8</v>
          </cell>
          <cell r="Z1029">
            <v>2.9802322387695313E-8</v>
          </cell>
          <cell r="AA1029">
            <v>-1.862645149230957E-9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-1.1920928955078125E-6</v>
          </cell>
          <cell r="AG1029">
            <v>3.7252902984619141E-9</v>
          </cell>
          <cell r="AH1029">
            <v>-2.384185791015625E-7</v>
          </cell>
          <cell r="AI1029">
            <v>0</v>
          </cell>
          <cell r="AJ1029">
            <v>0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O1029">
            <v>-2.0116567611694336E-7</v>
          </cell>
          <cell r="AP1029">
            <v>1.1175870895385742E-8</v>
          </cell>
          <cell r="AQ1029">
            <v>1.2293457984924316E-7</v>
          </cell>
          <cell r="AR1029">
            <v>5.9604644775390625E-8</v>
          </cell>
          <cell r="AS1029">
            <v>-1.0989606380462646E-7</v>
          </cell>
          <cell r="AT1029">
            <v>2.0265579223632813E-6</v>
          </cell>
          <cell r="AV1029">
            <v>-1.2394266377668828E-6</v>
          </cell>
          <cell r="AW1029">
            <v>-2.2351741790771484E-8</v>
          </cell>
          <cell r="AX1029">
            <v>1.1277152225375175E-6</v>
          </cell>
          <cell r="AY1029" t="str">
            <v/>
          </cell>
          <cell r="AZ1029" t="str">
            <v/>
          </cell>
          <cell r="BA1029" t="str">
            <v/>
          </cell>
        </row>
        <row r="1031">
          <cell r="C1031" t="str">
            <v>*  FERC Accounts</v>
          </cell>
        </row>
        <row r="1033">
          <cell r="C1033" t="str">
            <v>Run Time: 02/01/13 4:17 PM</v>
          </cell>
          <cell r="AY1033">
            <v>0</v>
          </cell>
          <cell r="AZ1033">
            <v>0</v>
          </cell>
          <cell r="BA1033">
            <v>0</v>
          </cell>
        </row>
        <row r="1034">
          <cell r="C1034">
            <v>0</v>
          </cell>
        </row>
        <row r="1035">
          <cell r="C1035" t="str">
            <v>Report Delta</v>
          </cell>
          <cell r="E1035">
            <v>-1.1026859283447266E-6</v>
          </cell>
          <cell r="F1035">
            <v>6.5192580223083496E-9</v>
          </cell>
          <cell r="G1035">
            <v>-7.4505805969238281E-7</v>
          </cell>
          <cell r="H1035">
            <v>5.9425830842285698E-7</v>
          </cell>
          <cell r="I1035">
            <v>-8.7195076048374176E-8</v>
          </cell>
          <cell r="J1035">
            <v>-5.7667493807977976E-8</v>
          </cell>
          <cell r="K1035">
            <v>-2.384185791015625E-7</v>
          </cell>
          <cell r="L1035">
            <v>1.9324943423271179E-8</v>
          </cell>
          <cell r="M1035">
            <v>2.384185791015625E-7</v>
          </cell>
          <cell r="N1035">
            <v>8.0413883551955223E-8</v>
          </cell>
          <cell r="O1035">
            <v>4.7002686187624931E-9</v>
          </cell>
          <cell r="P1035">
            <v>1.2703821994364262E-8</v>
          </cell>
          <cell r="Q1035">
            <v>1.4342615983764517E-9</v>
          </cell>
          <cell r="R1035">
            <v>-1.6297629912287448E-11</v>
          </cell>
          <cell r="S1035">
            <v>8.9408747072639017E-10</v>
          </cell>
          <cell r="T1035">
            <v>-5.1222741603851318E-9</v>
          </cell>
          <cell r="U1035">
            <v>2.5465851649641991E-10</v>
          </cell>
          <cell r="V1035">
            <v>-9.3132257461547852E-10</v>
          </cell>
          <cell r="W1035">
            <v>8.9406967163085938E-8</v>
          </cell>
          <cell r="X1035">
            <v>0</v>
          </cell>
          <cell r="Y1035">
            <v>8.9406967163085938E-8</v>
          </cell>
          <cell r="Z1035">
            <v>2.9802322387695313E-8</v>
          </cell>
          <cell r="AA1035">
            <v>-1.862645149230957E-9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-1.1920928955078125E-6</v>
          </cell>
          <cell r="AG1035">
            <v>3.7252902984619141E-9</v>
          </cell>
          <cell r="AH1035">
            <v>-2.384185791015625E-7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O1035">
            <v>-2.0116567611694336E-7</v>
          </cell>
          <cell r="AP1035">
            <v>1.1175870895385742E-8</v>
          </cell>
          <cell r="AQ1035">
            <v>1.2293457984924316E-7</v>
          </cell>
          <cell r="AR1035">
            <v>5.9604644775390625E-8</v>
          </cell>
          <cell r="AS1035">
            <v>-1.0989606380462646E-7</v>
          </cell>
          <cell r="AT1035">
            <v>2.0265579223632813E-6</v>
          </cell>
        </row>
        <row r="1036">
          <cell r="C1036">
            <v>0</v>
          </cell>
          <cell r="D1036">
            <v>0</v>
          </cell>
          <cell r="E1036" t="str">
            <v/>
          </cell>
          <cell r="F1036" t="str">
            <v/>
          </cell>
          <cell r="G1036" t="str">
            <v/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 t="str">
            <v/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Q1036" t="str">
            <v/>
          </cell>
          <cell r="R1036" t="str">
            <v/>
          </cell>
          <cell r="S1036" t="str">
            <v/>
          </cell>
          <cell r="T1036" t="str">
            <v/>
          </cell>
          <cell r="U1036" t="str">
            <v/>
          </cell>
          <cell r="V1036" t="str">
            <v/>
          </cell>
          <cell r="W1036" t="str">
            <v/>
          </cell>
          <cell r="X1036" t="str">
            <v/>
          </cell>
          <cell r="Y1036" t="str">
            <v/>
          </cell>
          <cell r="Z1036" t="str">
            <v/>
          </cell>
          <cell r="AA1036" t="str">
            <v/>
          </cell>
          <cell r="AB1036" t="str">
            <v/>
          </cell>
          <cell r="AC1036" t="str">
            <v/>
          </cell>
          <cell r="AD1036" t="str">
            <v/>
          </cell>
          <cell r="AE1036" t="str">
            <v/>
          </cell>
          <cell r="AF1036" t="str">
            <v/>
          </cell>
          <cell r="AG1036" t="str">
            <v/>
          </cell>
          <cell r="AH1036" t="str">
            <v/>
          </cell>
          <cell r="AI1036" t="str">
            <v/>
          </cell>
          <cell r="AJ1036" t="str">
            <v/>
          </cell>
          <cell r="AK1036" t="str">
            <v/>
          </cell>
          <cell r="AL1036" t="str">
            <v/>
          </cell>
          <cell r="AM1036" t="str">
            <v/>
          </cell>
          <cell r="AN1036" t="str">
            <v/>
          </cell>
          <cell r="AO1036" t="str">
            <v/>
          </cell>
          <cell r="AP1036" t="str">
            <v/>
          </cell>
          <cell r="AQ1036" t="str">
            <v/>
          </cell>
          <cell r="AR1036" t="str">
            <v/>
          </cell>
          <cell r="AS1036" t="str">
            <v/>
          </cell>
          <cell r="AT1036" t="str">
            <v/>
          </cell>
          <cell r="AU1036">
            <v>0</v>
          </cell>
        </row>
        <row r="1039">
          <cell r="C1039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tabSelected="1" zoomScale="85" zoomScaleNormal="85" zoomScaleSheetLayoutView="70" workbookViewId="0">
      <selection activeCell="I17" sqref="I17"/>
    </sheetView>
  </sheetViews>
  <sheetFormatPr defaultColWidth="8.77734375" defaultRowHeight="12.75"/>
  <cols>
    <col min="1" max="1" width="4.6640625" style="1" customWidth="1"/>
    <col min="2" max="3" width="8.77734375" style="1"/>
    <col min="4" max="9" width="10.33203125" style="1" customWidth="1"/>
    <col min="10" max="10" width="1.6640625" style="1" customWidth="1"/>
    <col min="11" max="13" width="8.77734375" style="1"/>
    <col min="14" max="14" width="4.77734375" style="1" customWidth="1"/>
    <col min="15" max="15" width="9.44140625" style="1" customWidth="1"/>
    <col min="16" max="16" width="17.21875" style="1" customWidth="1"/>
    <col min="17" max="17" width="12.21875" style="3" bestFit="1" customWidth="1"/>
    <col min="18" max="18" width="8.77734375" style="2"/>
    <col min="19" max="16384" width="8.77734375" style="1"/>
  </cols>
  <sheetData>
    <row r="1" spans="1:14">
      <c r="A1" s="4"/>
      <c r="B1" s="4"/>
      <c r="C1" s="4"/>
      <c r="D1" s="4"/>
      <c r="E1" s="4"/>
      <c r="F1" s="4"/>
      <c r="G1" s="4"/>
      <c r="H1" s="5"/>
      <c r="I1" s="5"/>
      <c r="J1" s="4"/>
    </row>
    <row r="2" spans="1:14" ht="15.75">
      <c r="A2" s="4"/>
      <c r="B2" s="36" t="s">
        <v>55</v>
      </c>
      <c r="C2" s="4"/>
      <c r="D2" s="4"/>
      <c r="E2" s="4"/>
      <c r="F2" s="4"/>
      <c r="G2" s="35"/>
      <c r="H2" s="5"/>
      <c r="I2" s="5"/>
      <c r="J2" s="4"/>
    </row>
    <row r="3" spans="1:14">
      <c r="A3" s="7"/>
      <c r="B3" s="34" t="s">
        <v>54</v>
      </c>
      <c r="C3" s="7"/>
      <c r="D3" s="7"/>
      <c r="E3" s="7"/>
      <c r="F3" s="7"/>
      <c r="G3" s="7"/>
      <c r="H3" s="6"/>
      <c r="I3" s="5"/>
      <c r="J3" s="4"/>
    </row>
    <row r="4" spans="1:14">
      <c r="A4" s="7"/>
      <c r="B4" s="7"/>
      <c r="C4" s="7"/>
      <c r="D4" s="7"/>
      <c r="E4" s="7"/>
      <c r="F4" s="7"/>
      <c r="G4" s="7"/>
      <c r="H4" s="6"/>
      <c r="I4" s="5"/>
      <c r="J4" s="4"/>
    </row>
    <row r="5" spans="1:14">
      <c r="A5" s="7"/>
      <c r="B5" s="22" t="s">
        <v>53</v>
      </c>
      <c r="C5" s="33" t="s">
        <v>52</v>
      </c>
      <c r="D5" s="22" t="s">
        <v>51</v>
      </c>
      <c r="E5" s="22" t="s">
        <v>50</v>
      </c>
      <c r="F5" s="22" t="s">
        <v>49</v>
      </c>
      <c r="G5" s="22" t="s">
        <v>48</v>
      </c>
      <c r="H5" s="32" t="s">
        <v>47</v>
      </c>
      <c r="I5" s="32" t="s">
        <v>46</v>
      </c>
      <c r="J5" s="19"/>
    </row>
    <row r="6" spans="1:14">
      <c r="A6" s="7"/>
      <c r="B6" s="31" t="s">
        <v>45</v>
      </c>
      <c r="C6" s="30" t="s">
        <v>44</v>
      </c>
      <c r="D6" s="18" t="s">
        <v>41</v>
      </c>
      <c r="E6" s="18" t="s">
        <v>41</v>
      </c>
      <c r="F6" s="18" t="s">
        <v>43</v>
      </c>
      <c r="G6" s="18" t="s">
        <v>41</v>
      </c>
      <c r="H6" s="12" t="s">
        <v>42</v>
      </c>
      <c r="I6" s="18" t="s">
        <v>41</v>
      </c>
      <c r="J6" s="4"/>
    </row>
    <row r="7" spans="1:14">
      <c r="A7" s="7"/>
      <c r="B7" s="18"/>
      <c r="C7" s="7"/>
      <c r="D7" s="18" t="s">
        <v>39</v>
      </c>
      <c r="E7" s="18" t="s">
        <v>39</v>
      </c>
      <c r="F7" s="18" t="s">
        <v>40</v>
      </c>
      <c r="G7" s="18" t="s">
        <v>39</v>
      </c>
      <c r="H7" s="12" t="s">
        <v>38</v>
      </c>
      <c r="I7" s="12" t="s">
        <v>37</v>
      </c>
      <c r="J7" s="4"/>
    </row>
    <row r="8" spans="1:14" ht="15">
      <c r="A8" s="7"/>
      <c r="B8" s="7"/>
      <c r="C8" s="7"/>
      <c r="D8" s="18" t="s">
        <v>36</v>
      </c>
      <c r="E8" s="18" t="s">
        <v>36</v>
      </c>
      <c r="F8" s="18"/>
      <c r="G8" s="18" t="s">
        <v>36</v>
      </c>
      <c r="H8" s="12" t="s">
        <v>31</v>
      </c>
      <c r="I8" s="12" t="s">
        <v>35</v>
      </c>
      <c r="J8" s="4"/>
      <c r="N8" s="29"/>
    </row>
    <row r="9" spans="1:14">
      <c r="A9" s="7"/>
      <c r="B9" s="7"/>
      <c r="C9" s="7"/>
      <c r="D9" s="18" t="s">
        <v>34</v>
      </c>
      <c r="E9" s="18" t="s">
        <v>34</v>
      </c>
      <c r="F9" s="18"/>
      <c r="G9" s="18" t="s">
        <v>34</v>
      </c>
      <c r="H9" s="12" t="s">
        <v>33</v>
      </c>
      <c r="I9" s="12" t="s">
        <v>32</v>
      </c>
      <c r="J9" s="4"/>
    </row>
    <row r="10" spans="1:14">
      <c r="A10" s="7"/>
      <c r="B10" s="7"/>
      <c r="C10" s="7"/>
      <c r="D10" s="18" t="s">
        <v>31</v>
      </c>
      <c r="E10" s="18" t="s">
        <v>30</v>
      </c>
      <c r="F10" s="18"/>
      <c r="G10" s="18" t="s">
        <v>30</v>
      </c>
      <c r="H10" s="6"/>
      <c r="I10" s="12" t="s">
        <v>29</v>
      </c>
      <c r="J10" s="4"/>
    </row>
    <row r="11" spans="1:14">
      <c r="A11" s="7"/>
      <c r="B11" s="7"/>
      <c r="C11" s="7"/>
      <c r="D11" s="18" t="s">
        <v>28</v>
      </c>
      <c r="E11" s="18" t="s">
        <v>27</v>
      </c>
      <c r="F11" s="18"/>
      <c r="G11" s="18" t="s">
        <v>27</v>
      </c>
      <c r="H11" s="6"/>
      <c r="I11" s="5"/>
      <c r="J11" s="4"/>
    </row>
    <row r="12" spans="1:14">
      <c r="A12" s="7"/>
      <c r="B12" s="7"/>
      <c r="C12" s="7"/>
      <c r="D12" s="7"/>
      <c r="E12" s="18" t="s">
        <v>26</v>
      </c>
      <c r="F12" s="18"/>
      <c r="G12" s="18" t="s">
        <v>26</v>
      </c>
      <c r="H12" s="6"/>
      <c r="I12" s="5"/>
      <c r="J12" s="4"/>
    </row>
    <row r="13" spans="1:14">
      <c r="A13" s="7"/>
      <c r="B13" s="28"/>
      <c r="C13" s="28"/>
      <c r="D13" s="28"/>
      <c r="E13" s="27" t="s">
        <v>25</v>
      </c>
      <c r="F13" s="27"/>
      <c r="G13" s="27" t="s">
        <v>25</v>
      </c>
      <c r="H13" s="26"/>
      <c r="I13" s="25"/>
      <c r="J13" s="24"/>
    </row>
    <row r="14" spans="1:14">
      <c r="A14" s="7"/>
      <c r="B14" s="23"/>
      <c r="C14" s="23"/>
      <c r="D14" s="23"/>
      <c r="E14" s="22" t="s">
        <v>7</v>
      </c>
      <c r="F14" s="22"/>
      <c r="G14" s="22" t="s">
        <v>24</v>
      </c>
      <c r="H14" s="21"/>
      <c r="I14" s="20"/>
      <c r="J14" s="19"/>
    </row>
    <row r="15" spans="1:14">
      <c r="A15" s="7"/>
      <c r="B15" s="7"/>
      <c r="C15" s="7"/>
      <c r="D15" s="7"/>
      <c r="E15" s="18"/>
      <c r="F15" s="18"/>
      <c r="G15" s="18"/>
      <c r="H15" s="6"/>
      <c r="I15" s="5"/>
      <c r="J15" s="4"/>
    </row>
    <row r="16" spans="1:14">
      <c r="A16" s="7">
        <v>1</v>
      </c>
      <c r="B16" s="4">
        <v>2016</v>
      </c>
      <c r="C16" s="7" t="s">
        <v>23</v>
      </c>
      <c r="D16" s="14">
        <v>1.44E-2</v>
      </c>
      <c r="E16" s="14">
        <f t="shared" ref="E16:E32" si="0">D16</f>
        <v>1.44E-2</v>
      </c>
      <c r="F16" s="16"/>
      <c r="G16" s="13">
        <f t="shared" ref="G16:G34" si="1">ROUND(E16/12,4)</f>
        <v>1.1999999999999999E-3</v>
      </c>
      <c r="H16" s="14">
        <v>3.0000000000000001E-3</v>
      </c>
      <c r="I16" s="13">
        <f t="shared" ref="I16:I34" si="2">IF(G16&lt;H16,G16,H16)</f>
        <v>1.1999999999999999E-3</v>
      </c>
      <c r="J16" s="4"/>
    </row>
    <row r="17" spans="1:10">
      <c r="A17" s="7">
        <f t="shared" ref="A17:A49" si="3">A16+1</f>
        <v>2</v>
      </c>
      <c r="B17" s="4">
        <v>2016</v>
      </c>
      <c r="C17" s="7" t="s">
        <v>22</v>
      </c>
      <c r="D17" s="14">
        <v>1.4200000000000001E-2</v>
      </c>
      <c r="E17" s="14">
        <f t="shared" si="0"/>
        <v>1.4200000000000001E-2</v>
      </c>
      <c r="F17" s="16"/>
      <c r="G17" s="13">
        <f t="shared" si="1"/>
        <v>1.1999999999999999E-3</v>
      </c>
      <c r="H17" s="14">
        <v>2.8E-3</v>
      </c>
      <c r="I17" s="13">
        <f t="shared" si="2"/>
        <v>1.1999999999999999E-3</v>
      </c>
      <c r="J17" s="4"/>
    </row>
    <row r="18" spans="1:10">
      <c r="A18" s="7">
        <f t="shared" si="3"/>
        <v>3</v>
      </c>
      <c r="B18" s="4">
        <v>2016</v>
      </c>
      <c r="C18" s="7" t="s">
        <v>12</v>
      </c>
      <c r="D18" s="14">
        <v>1.41E-2</v>
      </c>
      <c r="E18" s="14">
        <f t="shared" si="0"/>
        <v>1.41E-2</v>
      </c>
      <c r="F18" s="16"/>
      <c r="G18" s="13">
        <f t="shared" si="1"/>
        <v>1.1999999999999999E-3</v>
      </c>
      <c r="H18" s="14">
        <v>2.8999999999999998E-3</v>
      </c>
      <c r="I18" s="13">
        <f t="shared" si="2"/>
        <v>1.1999999999999999E-3</v>
      </c>
      <c r="J18" s="4"/>
    </row>
    <row r="19" spans="1:10" ht="15">
      <c r="A19" s="7">
        <f t="shared" si="3"/>
        <v>4</v>
      </c>
      <c r="B19" s="4">
        <v>2016</v>
      </c>
      <c r="C19" s="7" t="s">
        <v>21</v>
      </c>
      <c r="D19" s="14">
        <v>1.4E-2</v>
      </c>
      <c r="E19" s="14">
        <f t="shared" si="0"/>
        <v>1.4E-2</v>
      </c>
      <c r="F19" s="17"/>
      <c r="G19" s="13">
        <f t="shared" si="1"/>
        <v>1.1999999999999999E-3</v>
      </c>
      <c r="H19" s="14">
        <v>2.8E-3</v>
      </c>
      <c r="I19" s="13">
        <f t="shared" si="2"/>
        <v>1.1999999999999999E-3</v>
      </c>
      <c r="J19" s="4"/>
    </row>
    <row r="20" spans="1:10">
      <c r="A20" s="7">
        <f t="shared" si="3"/>
        <v>5</v>
      </c>
      <c r="B20" s="4">
        <v>2016</v>
      </c>
      <c r="C20" s="7" t="s">
        <v>20</v>
      </c>
      <c r="D20" s="14">
        <v>1.3899999999999999E-2</v>
      </c>
      <c r="E20" s="14">
        <f t="shared" si="0"/>
        <v>1.3899999999999999E-2</v>
      </c>
      <c r="F20" s="16"/>
      <c r="G20" s="13">
        <f t="shared" si="1"/>
        <v>1.1999999999999999E-3</v>
      </c>
      <c r="H20" s="14">
        <v>2.8E-3</v>
      </c>
      <c r="I20" s="13">
        <f t="shared" si="2"/>
        <v>1.1999999999999999E-3</v>
      </c>
      <c r="J20" s="4"/>
    </row>
    <row r="21" spans="1:10">
      <c r="A21" s="7">
        <f t="shared" si="3"/>
        <v>6</v>
      </c>
      <c r="B21" s="4">
        <v>2016</v>
      </c>
      <c r="C21" s="7" t="s">
        <v>9</v>
      </c>
      <c r="D21" s="14">
        <v>1.3899999999999999E-2</v>
      </c>
      <c r="E21" s="14">
        <f t="shared" si="0"/>
        <v>1.3899999999999999E-2</v>
      </c>
      <c r="F21" s="15"/>
      <c r="G21" s="13">
        <f t="shared" si="1"/>
        <v>1.1999999999999999E-3</v>
      </c>
      <c r="H21" s="14">
        <v>2.5999999999999999E-3</v>
      </c>
      <c r="I21" s="13">
        <f t="shared" si="2"/>
        <v>1.1999999999999999E-3</v>
      </c>
      <c r="J21" s="4"/>
    </row>
    <row r="22" spans="1:10">
      <c r="A22" s="7">
        <f t="shared" si="3"/>
        <v>7</v>
      </c>
      <c r="B22" s="4">
        <v>2016</v>
      </c>
      <c r="C22" s="7" t="s">
        <v>8</v>
      </c>
      <c r="D22" s="14">
        <v>1.3899999999999999E-2</v>
      </c>
      <c r="E22" s="14">
        <f t="shared" si="0"/>
        <v>1.3899999999999999E-2</v>
      </c>
      <c r="F22" s="15"/>
      <c r="G22" s="13">
        <f t="shared" si="1"/>
        <v>1.1999999999999999E-3</v>
      </c>
      <c r="H22" s="14">
        <v>2.8E-3</v>
      </c>
      <c r="I22" s="13">
        <f t="shared" si="2"/>
        <v>1.1999999999999999E-3</v>
      </c>
      <c r="J22" s="4"/>
    </row>
    <row r="23" spans="1:10">
      <c r="A23" s="7">
        <f t="shared" si="3"/>
        <v>8</v>
      </c>
      <c r="B23" s="7">
        <v>2015</v>
      </c>
      <c r="C23" s="7" t="s">
        <v>19</v>
      </c>
      <c r="D23" s="14">
        <v>1.3899999999999999E-2</v>
      </c>
      <c r="E23" s="14">
        <f t="shared" si="0"/>
        <v>1.3899999999999999E-2</v>
      </c>
      <c r="F23" s="15"/>
      <c r="G23" s="13">
        <f t="shared" si="1"/>
        <v>1.1999999999999999E-3</v>
      </c>
      <c r="H23" s="14">
        <v>2.8E-3</v>
      </c>
      <c r="I23" s="13">
        <f t="shared" si="2"/>
        <v>1.1999999999999999E-3</v>
      </c>
      <c r="J23" s="4"/>
    </row>
    <row r="24" spans="1:10">
      <c r="A24" s="7">
        <f t="shared" si="3"/>
        <v>9</v>
      </c>
      <c r="B24" s="7">
        <v>2015</v>
      </c>
      <c r="C24" s="4" t="s">
        <v>18</v>
      </c>
      <c r="D24" s="14">
        <v>1.1599999999999999E-2</v>
      </c>
      <c r="E24" s="14">
        <f t="shared" si="0"/>
        <v>1.1599999999999999E-2</v>
      </c>
      <c r="F24" s="15"/>
      <c r="G24" s="13">
        <f t="shared" si="1"/>
        <v>1E-3</v>
      </c>
      <c r="H24" s="14">
        <v>2.7000000000000001E-3</v>
      </c>
      <c r="I24" s="13">
        <f t="shared" si="2"/>
        <v>1E-3</v>
      </c>
      <c r="J24" s="4"/>
    </row>
    <row r="25" spans="1:10">
      <c r="A25" s="7">
        <f t="shared" si="3"/>
        <v>10</v>
      </c>
      <c r="B25" s="7">
        <v>2015</v>
      </c>
      <c r="C25" s="7" t="s">
        <v>17</v>
      </c>
      <c r="D25" s="14">
        <v>1.15E-2</v>
      </c>
      <c r="E25" s="14">
        <f t="shared" si="0"/>
        <v>1.15E-2</v>
      </c>
      <c r="F25" s="15"/>
      <c r="G25" s="13">
        <f t="shared" si="1"/>
        <v>1E-3</v>
      </c>
      <c r="H25" s="14">
        <v>2.8E-3</v>
      </c>
      <c r="I25" s="13">
        <f t="shared" si="2"/>
        <v>1E-3</v>
      </c>
      <c r="J25" s="4"/>
    </row>
    <row r="26" spans="1:10">
      <c r="A26" s="7">
        <f t="shared" si="3"/>
        <v>11</v>
      </c>
      <c r="B26" s="7">
        <v>2015</v>
      </c>
      <c r="C26" s="4" t="s">
        <v>16</v>
      </c>
      <c r="D26" s="14">
        <v>1.1599999999999999E-2</v>
      </c>
      <c r="E26" s="14">
        <f t="shared" si="0"/>
        <v>1.1599999999999999E-2</v>
      </c>
      <c r="F26" s="15"/>
      <c r="G26" s="13">
        <f t="shared" si="1"/>
        <v>1E-3</v>
      </c>
      <c r="H26" s="14">
        <v>2.7000000000000001E-3</v>
      </c>
      <c r="I26" s="13">
        <f t="shared" si="2"/>
        <v>1E-3</v>
      </c>
      <c r="J26" s="4"/>
    </row>
    <row r="27" spans="1:10">
      <c r="A27" s="7">
        <f t="shared" si="3"/>
        <v>12</v>
      </c>
      <c r="B27" s="7">
        <v>2015</v>
      </c>
      <c r="C27" s="7" t="s">
        <v>15</v>
      </c>
      <c r="D27" s="14">
        <v>1.15E-2</v>
      </c>
      <c r="E27" s="14">
        <f t="shared" si="0"/>
        <v>1.15E-2</v>
      </c>
      <c r="F27" s="15"/>
      <c r="G27" s="13">
        <f t="shared" si="1"/>
        <v>1E-3</v>
      </c>
      <c r="H27" s="14">
        <v>2.8E-3</v>
      </c>
      <c r="I27" s="13">
        <f t="shared" si="2"/>
        <v>1E-3</v>
      </c>
      <c r="J27" s="4"/>
    </row>
    <row r="28" spans="1:10">
      <c r="A28" s="7">
        <f t="shared" si="3"/>
        <v>13</v>
      </c>
      <c r="B28" s="7">
        <v>2015</v>
      </c>
      <c r="C28" s="7" t="s">
        <v>14</v>
      </c>
      <c r="D28" s="14">
        <v>1.15E-2</v>
      </c>
      <c r="E28" s="14">
        <f t="shared" si="0"/>
        <v>1.15E-2</v>
      </c>
      <c r="F28" s="15"/>
      <c r="G28" s="13">
        <f t="shared" si="1"/>
        <v>1E-3</v>
      </c>
      <c r="H28" s="14">
        <v>2.8E-3</v>
      </c>
      <c r="I28" s="13">
        <f t="shared" si="2"/>
        <v>1E-3</v>
      </c>
      <c r="J28" s="4"/>
    </row>
    <row r="29" spans="1:10">
      <c r="A29" s="7">
        <f t="shared" si="3"/>
        <v>14</v>
      </c>
      <c r="B29" s="7">
        <v>2015</v>
      </c>
      <c r="C29" s="7" t="s">
        <v>13</v>
      </c>
      <c r="D29" s="14">
        <v>1.15E-2</v>
      </c>
      <c r="E29" s="14">
        <f t="shared" si="0"/>
        <v>1.15E-2</v>
      </c>
      <c r="F29" s="15"/>
      <c r="G29" s="13">
        <f t="shared" si="1"/>
        <v>1E-3</v>
      </c>
      <c r="H29" s="14">
        <v>2.7000000000000001E-3</v>
      </c>
      <c r="I29" s="13">
        <f t="shared" si="2"/>
        <v>1E-3</v>
      </c>
      <c r="J29" s="4"/>
    </row>
    <row r="30" spans="1:10">
      <c r="A30" s="7">
        <f t="shared" si="3"/>
        <v>15</v>
      </c>
      <c r="B30" s="7">
        <v>2015</v>
      </c>
      <c r="C30" s="7" t="s">
        <v>12</v>
      </c>
      <c r="D30" s="14">
        <v>1.15E-2</v>
      </c>
      <c r="E30" s="14">
        <f t="shared" si="0"/>
        <v>1.15E-2</v>
      </c>
      <c r="F30" s="15"/>
      <c r="G30" s="13">
        <f t="shared" si="1"/>
        <v>1E-3</v>
      </c>
      <c r="H30" s="14">
        <v>2.8E-3</v>
      </c>
      <c r="I30" s="13">
        <f t="shared" si="2"/>
        <v>1E-3</v>
      </c>
      <c r="J30" s="4"/>
    </row>
    <row r="31" spans="1:10">
      <c r="A31" s="7">
        <f t="shared" si="3"/>
        <v>16</v>
      </c>
      <c r="B31" s="7">
        <v>2015</v>
      </c>
      <c r="C31" s="7" t="s">
        <v>11</v>
      </c>
      <c r="D31" s="14">
        <v>1.14E-2</v>
      </c>
      <c r="E31" s="14">
        <f t="shared" si="0"/>
        <v>1.14E-2</v>
      </c>
      <c r="F31" s="15"/>
      <c r="G31" s="13">
        <f t="shared" si="1"/>
        <v>1E-3</v>
      </c>
      <c r="H31" s="14">
        <v>2.7000000000000001E-3</v>
      </c>
      <c r="I31" s="13">
        <f t="shared" si="2"/>
        <v>1E-3</v>
      </c>
      <c r="J31" s="4"/>
    </row>
    <row r="32" spans="1:10">
      <c r="A32" s="7">
        <f t="shared" si="3"/>
        <v>17</v>
      </c>
      <c r="B32" s="7">
        <v>2015</v>
      </c>
      <c r="C32" s="7" t="s">
        <v>10</v>
      </c>
      <c r="D32" s="14">
        <v>1.14E-2</v>
      </c>
      <c r="E32" s="14">
        <f t="shared" si="0"/>
        <v>1.14E-2</v>
      </c>
      <c r="F32" s="15"/>
      <c r="G32" s="13">
        <f t="shared" si="1"/>
        <v>1E-3</v>
      </c>
      <c r="H32" s="14">
        <v>2.8E-3</v>
      </c>
      <c r="I32" s="13">
        <f t="shared" si="2"/>
        <v>1E-3</v>
      </c>
      <c r="J32" s="4"/>
    </row>
    <row r="33" spans="1:18">
      <c r="A33" s="7">
        <f t="shared" si="3"/>
        <v>18</v>
      </c>
      <c r="B33" s="7">
        <v>2015</v>
      </c>
      <c r="C33" s="7" t="s">
        <v>9</v>
      </c>
      <c r="D33" s="14"/>
      <c r="E33" s="14">
        <v>1.1299999999999999E-2</v>
      </c>
      <c r="F33" s="15" t="s">
        <v>7</v>
      </c>
      <c r="G33" s="13">
        <f t="shared" si="1"/>
        <v>8.9999999999999998E-4</v>
      </c>
      <c r="H33" s="14">
        <v>2.5000000000000001E-3</v>
      </c>
      <c r="I33" s="13">
        <f t="shared" si="2"/>
        <v>8.9999999999999998E-4</v>
      </c>
      <c r="J33" s="4"/>
    </row>
    <row r="34" spans="1:18">
      <c r="A34" s="7">
        <f t="shared" si="3"/>
        <v>19</v>
      </c>
      <c r="B34" s="7">
        <v>2015</v>
      </c>
      <c r="C34" s="7" t="s">
        <v>8</v>
      </c>
      <c r="D34" s="14"/>
      <c r="E34" s="14">
        <v>1.1299999999999999E-2</v>
      </c>
      <c r="F34" s="15" t="s">
        <v>7</v>
      </c>
      <c r="G34" s="13">
        <f t="shared" si="1"/>
        <v>8.9999999999999998E-4</v>
      </c>
      <c r="H34" s="14">
        <v>2.8E-3</v>
      </c>
      <c r="I34" s="13">
        <f t="shared" si="2"/>
        <v>8.9999999999999998E-4</v>
      </c>
    </row>
    <row r="35" spans="1:18">
      <c r="A35" s="7">
        <f t="shared" si="3"/>
        <v>20</v>
      </c>
      <c r="B35" s="7"/>
      <c r="C35" s="7"/>
      <c r="D35" s="7"/>
      <c r="E35" s="7"/>
      <c r="F35" s="7"/>
      <c r="G35" s="7"/>
      <c r="H35" s="6"/>
      <c r="I35" s="5"/>
      <c r="J35" s="4"/>
    </row>
    <row r="36" spans="1:18">
      <c r="A36" s="7">
        <f t="shared" si="3"/>
        <v>21</v>
      </c>
      <c r="B36" s="7"/>
      <c r="C36" s="7"/>
      <c r="D36" s="7"/>
      <c r="E36" s="7"/>
      <c r="F36" s="7"/>
      <c r="G36" s="7"/>
      <c r="H36" s="6"/>
      <c r="I36" s="5"/>
      <c r="J36" s="4"/>
    </row>
    <row r="37" spans="1:18">
      <c r="A37" s="7">
        <f t="shared" si="3"/>
        <v>22</v>
      </c>
      <c r="B37" s="7" t="s">
        <v>6</v>
      </c>
      <c r="C37" s="7"/>
      <c r="D37" s="7"/>
      <c r="E37" s="7"/>
      <c r="F37" s="7"/>
      <c r="G37" s="7"/>
      <c r="H37" s="11">
        <f>SUM(H16:H34)</f>
        <v>5.2599999999999994E-2</v>
      </c>
      <c r="I37" s="11">
        <f>SUM(I16:I34)</f>
        <v>2.0400000000000008E-2</v>
      </c>
      <c r="J37" s="4"/>
    </row>
    <row r="38" spans="1:18">
      <c r="A38" s="7">
        <f t="shared" si="3"/>
        <v>23</v>
      </c>
      <c r="B38" s="7" t="s">
        <v>5</v>
      </c>
      <c r="C38" s="7"/>
      <c r="D38" s="7"/>
      <c r="E38" s="7"/>
      <c r="F38" s="7"/>
      <c r="G38" s="7"/>
      <c r="H38" s="12">
        <f>COUNT(H16:H34)</f>
        <v>19</v>
      </c>
      <c r="I38" s="12">
        <f>COUNT(I16:I34)</f>
        <v>19</v>
      </c>
      <c r="J38" s="4"/>
    </row>
    <row r="39" spans="1:18">
      <c r="A39" s="7">
        <f t="shared" si="3"/>
        <v>24</v>
      </c>
      <c r="B39" s="7" t="s">
        <v>4</v>
      </c>
      <c r="C39" s="7"/>
      <c r="D39" s="7"/>
      <c r="E39" s="7"/>
      <c r="F39" s="7"/>
      <c r="G39" s="7"/>
      <c r="H39" s="11">
        <f>ROUND(H37/H38,4)</f>
        <v>2.8E-3</v>
      </c>
      <c r="I39" s="11">
        <f>ROUND(I37/I38,4)</f>
        <v>1.1000000000000001E-3</v>
      </c>
      <c r="J39" s="4"/>
    </row>
    <row r="40" spans="1:18">
      <c r="A40" s="7">
        <f t="shared" si="3"/>
        <v>25</v>
      </c>
      <c r="J40" s="4"/>
    </row>
    <row r="41" spans="1:18">
      <c r="A41" s="7">
        <f t="shared" si="3"/>
        <v>26</v>
      </c>
      <c r="J41" s="4"/>
    </row>
    <row r="42" spans="1:18">
      <c r="A42" s="7">
        <f t="shared" si="3"/>
        <v>27</v>
      </c>
      <c r="B42" s="7"/>
      <c r="C42" s="7"/>
      <c r="D42" s="7"/>
      <c r="E42" s="7"/>
      <c r="F42" s="7"/>
      <c r="G42" s="7"/>
      <c r="H42" s="6"/>
      <c r="I42" s="5"/>
      <c r="J42" s="4"/>
    </row>
    <row r="43" spans="1:18">
      <c r="A43" s="7">
        <f t="shared" si="3"/>
        <v>28</v>
      </c>
      <c r="B43" s="7" t="s">
        <v>3</v>
      </c>
      <c r="C43" s="7"/>
      <c r="D43" s="7"/>
      <c r="E43" s="7"/>
      <c r="F43" s="7"/>
      <c r="G43" s="7"/>
      <c r="H43" s="6"/>
      <c r="I43" s="5"/>
      <c r="J43" s="4"/>
    </row>
    <row r="44" spans="1:18" s="4" customFormat="1">
      <c r="A44" s="7">
        <f t="shared" si="3"/>
        <v>29</v>
      </c>
      <c r="B44" s="6" t="s">
        <v>56</v>
      </c>
      <c r="C44" s="6"/>
      <c r="D44" s="6"/>
      <c r="E44" s="6"/>
      <c r="F44" s="6"/>
      <c r="G44" s="6"/>
      <c r="H44" s="6"/>
      <c r="I44" s="5"/>
      <c r="Q44" s="10"/>
      <c r="R44" s="9"/>
    </row>
    <row r="45" spans="1:18">
      <c r="A45" s="7">
        <f t="shared" si="3"/>
        <v>30</v>
      </c>
      <c r="B45" s="7"/>
      <c r="C45" s="7"/>
      <c r="D45" s="7"/>
      <c r="E45" s="7"/>
      <c r="F45" s="7"/>
      <c r="G45" s="7"/>
      <c r="H45" s="6"/>
      <c r="I45" s="5"/>
      <c r="J45" s="4"/>
    </row>
    <row r="46" spans="1:18">
      <c r="A46" s="7">
        <f t="shared" si="3"/>
        <v>31</v>
      </c>
      <c r="B46" s="7" t="s">
        <v>2</v>
      </c>
      <c r="C46" s="7"/>
      <c r="D46" s="7"/>
      <c r="E46" s="7"/>
      <c r="F46" s="7"/>
      <c r="G46" s="7"/>
      <c r="H46" s="6"/>
      <c r="I46" s="5"/>
      <c r="J46" s="4"/>
    </row>
    <row r="47" spans="1:18">
      <c r="A47" s="7">
        <f t="shared" si="3"/>
        <v>32</v>
      </c>
      <c r="B47" s="7" t="s">
        <v>1</v>
      </c>
      <c r="C47" s="7"/>
      <c r="D47" s="7"/>
      <c r="E47" s="7"/>
      <c r="F47" s="7"/>
      <c r="G47" s="7"/>
      <c r="H47" s="6"/>
      <c r="I47" s="5"/>
      <c r="J47" s="4"/>
    </row>
    <row r="48" spans="1:18">
      <c r="A48" s="7">
        <f t="shared" si="3"/>
        <v>33</v>
      </c>
      <c r="B48" s="7"/>
      <c r="C48" s="7"/>
      <c r="D48" s="7"/>
      <c r="E48" s="7"/>
      <c r="F48" s="7"/>
      <c r="G48" s="7"/>
      <c r="H48" s="6"/>
      <c r="I48" s="5"/>
      <c r="J48" s="4"/>
    </row>
    <row r="49" spans="1:10">
      <c r="A49" s="7">
        <f t="shared" si="3"/>
        <v>34</v>
      </c>
      <c r="B49" s="7" t="s">
        <v>0</v>
      </c>
      <c r="C49" s="7"/>
      <c r="D49" s="7"/>
      <c r="E49" s="7"/>
      <c r="F49" s="7"/>
      <c r="G49" s="7"/>
      <c r="H49" s="6"/>
      <c r="I49" s="5"/>
      <c r="J49" s="4"/>
    </row>
    <row r="50" spans="1:10" ht="15">
      <c r="A50" s="7"/>
      <c r="B50" s="8"/>
      <c r="C50" s="7"/>
      <c r="D50" s="7"/>
      <c r="E50" s="7"/>
      <c r="F50" s="7"/>
      <c r="G50" s="7"/>
      <c r="H50" s="6"/>
      <c r="I50" s="5"/>
      <c r="J50" s="4"/>
    </row>
    <row r="51" spans="1:10">
      <c r="A51" s="7"/>
      <c r="B51" s="7"/>
      <c r="C51" s="7"/>
      <c r="D51" s="7"/>
      <c r="E51" s="7"/>
      <c r="F51" s="7"/>
      <c r="G51" s="7"/>
      <c r="H51" s="6"/>
      <c r="I51" s="5"/>
      <c r="J51" s="4"/>
    </row>
    <row r="52" spans="1:10">
      <c r="A52" s="7"/>
      <c r="B52" s="7"/>
      <c r="C52" s="7"/>
      <c r="D52" s="7"/>
      <c r="E52" s="7"/>
      <c r="F52" s="7"/>
      <c r="G52" s="7"/>
      <c r="H52" s="6"/>
      <c r="I52" s="5"/>
      <c r="J52" s="4"/>
    </row>
    <row r="53" spans="1:10">
      <c r="A53" s="7"/>
      <c r="B53" s="7"/>
      <c r="C53" s="7"/>
      <c r="D53" s="7"/>
      <c r="E53" s="7"/>
      <c r="F53" s="7"/>
      <c r="G53" s="7"/>
      <c r="H53" s="6"/>
      <c r="I53" s="5"/>
      <c r="J53" s="4"/>
    </row>
    <row r="54" spans="1:10">
      <c r="A54" s="7"/>
      <c r="B54" s="7"/>
      <c r="C54" s="7"/>
      <c r="D54" s="7"/>
      <c r="E54" s="7"/>
      <c r="F54" s="7"/>
      <c r="G54" s="7"/>
      <c r="H54" s="6"/>
      <c r="I54" s="5"/>
      <c r="J54" s="4"/>
    </row>
    <row r="55" spans="1:10">
      <c r="A55" s="7"/>
      <c r="B55" s="7"/>
      <c r="C55" s="7"/>
      <c r="D55" s="7"/>
      <c r="E55" s="7"/>
      <c r="F55" s="7"/>
      <c r="G55" s="7"/>
      <c r="H55" s="6"/>
      <c r="I55" s="5"/>
      <c r="J55" s="4"/>
    </row>
    <row r="56" spans="1:10">
      <c r="A56" s="7"/>
      <c r="B56" s="7"/>
      <c r="C56" s="7"/>
      <c r="D56" s="7"/>
      <c r="E56" s="7"/>
      <c r="F56" s="7"/>
      <c r="G56" s="7"/>
      <c r="H56" s="6"/>
      <c r="I56" s="5"/>
      <c r="J56" s="4"/>
    </row>
    <row r="57" spans="1:10">
      <c r="A57" s="7"/>
      <c r="B57" s="7"/>
      <c r="C57" s="7"/>
      <c r="D57" s="7"/>
      <c r="E57" s="7"/>
      <c r="F57" s="7"/>
      <c r="G57" s="7"/>
      <c r="H57" s="6"/>
      <c r="I57" s="5"/>
      <c r="J57" s="4"/>
    </row>
    <row r="58" spans="1:10">
      <c r="A58" s="7"/>
      <c r="B58" s="7"/>
      <c r="C58" s="7"/>
      <c r="D58" s="7"/>
      <c r="E58" s="7"/>
      <c r="F58" s="7"/>
      <c r="G58" s="7"/>
      <c r="H58" s="6"/>
      <c r="I58" s="5"/>
      <c r="J58" s="4"/>
    </row>
    <row r="59" spans="1:10">
      <c r="A59" s="7"/>
      <c r="B59" s="7"/>
      <c r="C59" s="7"/>
      <c r="D59" s="7"/>
      <c r="E59" s="7"/>
      <c r="F59" s="7"/>
      <c r="G59" s="7"/>
      <c r="H59" s="6"/>
      <c r="I59" s="5"/>
      <c r="J59" s="4"/>
    </row>
    <row r="60" spans="1:10">
      <c r="A60" s="7"/>
      <c r="B60" s="7"/>
      <c r="C60" s="7"/>
      <c r="D60" s="7"/>
      <c r="E60" s="7"/>
      <c r="F60" s="7"/>
      <c r="G60" s="7"/>
      <c r="H60" s="6"/>
      <c r="I60" s="5"/>
      <c r="J60" s="4"/>
    </row>
    <row r="61" spans="1:10">
      <c r="A61" s="7"/>
      <c r="B61" s="7"/>
      <c r="C61" s="7"/>
      <c r="D61" s="7"/>
      <c r="E61" s="7"/>
      <c r="F61" s="7"/>
      <c r="G61" s="7"/>
      <c r="H61" s="6"/>
      <c r="I61" s="5"/>
      <c r="J61" s="4"/>
    </row>
  </sheetData>
  <pageMargins left="0.17" right="0.17" top="1.06" bottom="0.37" header="0.17" footer="0.16"/>
  <pageSetup scale="79" orientation="landscape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METC 2015 Actl Intr</vt:lpstr>
      <vt:lpstr>'METC 2015 Actl Intr'!Print_Area</vt:lpstr>
    </vt:vector>
  </TitlesOfParts>
  <Company>ITCTRANSCO.COM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Paquette, Zachary</dc:creator>
  <cp:lastModifiedBy>Paquette, Zachary</cp:lastModifiedBy>
  <dcterms:created xsi:type="dcterms:W3CDTF">2016-05-23T18:26:31Z</dcterms:created>
  <dcterms:modified xsi:type="dcterms:W3CDTF">2016-08-16T02:21:01Z</dcterms:modified>
</cp:coreProperties>
</file>