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0" yWindow="0" windowWidth="25200" windowHeight="11670" activeTab="1"/>
  </bookViews>
  <sheets>
    <sheet name="Plant Held for Future-P13 (REG)" sheetId="3" r:id="rId1"/>
    <sheet name="Plant Held Future Use P26 (Reg)" sheetId="4" r:id="rId2"/>
  </sheets>
  <externalReferences>
    <externalReference r:id="rId3"/>
    <externalReference r:id="rId4"/>
  </externalReferences>
  <definedNames>
    <definedName name="ColumnAttributes1" localSheetId="1">#REF!</definedName>
    <definedName name="ColumnAttributes1">#REF!</definedName>
    <definedName name="ColumnAttributes2" localSheetId="1">#REF!</definedName>
    <definedName name="ColumnAttributes2">#REF!</definedName>
    <definedName name="ColumnAttributes3" localSheetId="1">#REF!</definedName>
    <definedName name="ColumnAttributes3">#REF!</definedName>
    <definedName name="ColumnHeadings1" localSheetId="1">#REF!</definedName>
    <definedName name="ColumnHeadings1">#REF!</definedName>
    <definedName name="ColumnHeadings2" localSheetId="1">#REF!</definedName>
    <definedName name="ColumnHeadings2">#REF!</definedName>
    <definedName name="ColumnHeadings3" localSheetId="1">#REF!</definedName>
    <definedName name="ColumnHeadings3">#REF!</definedName>
    <definedName name="DolUnitFactor" localSheetId="1">[1]ListsValues!$M$29</definedName>
    <definedName name="DolUnitFactor">[2]ListsValues!$M$29</definedName>
    <definedName name="DolUnitList" localSheetId="1">[1]ListsValues!$C$32:$C$34</definedName>
    <definedName name="DolUnitList">[2]ListsValues!$C$32:$C$34</definedName>
    <definedName name="ElecUnitFactor" localSheetId="1">[1]ListsValues!$M$37</definedName>
    <definedName name="ElecUnitFactor">[2]ListsValues!$M$37</definedName>
    <definedName name="ElecUnitList" localSheetId="1">[1]ListsValues!$C$40:$C$41</definedName>
    <definedName name="ElecUnitList">[2]ListsValues!$C$40:$C$41</definedName>
    <definedName name="GasUnitFactor" localSheetId="1">[1]ListsValues!$M$44</definedName>
    <definedName name="GasUnitFactor">[2]ListsValues!$M$44</definedName>
    <definedName name="GasUnitList" localSheetId="1">[1]ListsValues!$C$47</definedName>
    <definedName name="GasUnitList">[2]ListsValues!$C$47</definedName>
    <definedName name="PVA_ReportList" localSheetId="1">[1]ListsValues!$C$53:$C$60</definedName>
    <definedName name="PVA_ReportList">[2]ListsValues!$C$53:$C$60</definedName>
    <definedName name="PVA_ReportValue" localSheetId="1">[1]ListsValues!$L$50</definedName>
    <definedName name="PVA_ReportValue">[2]ListsValues!$L$50</definedName>
    <definedName name="RBC_ReportList" localSheetId="1">[1]ListsValues!$C$65:$C$68</definedName>
    <definedName name="RBC_ReportList">[2]ListsValues!$C$65:$C$68</definedName>
    <definedName name="RBC_ReportValue" localSheetId="1">[1]ListsValues!$L$62</definedName>
    <definedName name="RBC_ReportValue">[2]ListsValues!$L$62</definedName>
    <definedName name="RBCDtl_KUE" localSheetId="1">#REF!</definedName>
    <definedName name="RBCDtl_KUE">#REF!</definedName>
    <definedName name="RBCDtl_LGEE" localSheetId="1">#REF!</definedName>
    <definedName name="RBCDtl_LGEE">#REF!</definedName>
    <definedName name="RBCDtl_LGEG" localSheetId="1">#REF!</definedName>
    <definedName name="RBCDtl_LGEG">#REF!</definedName>
    <definedName name="ReportTitle1" localSheetId="1">#REF!</definedName>
    <definedName name="ReportTitle1">#REF!</definedName>
    <definedName name="ReportTitle2" localSheetId="1">#REF!</definedName>
    <definedName name="ReportTitle2">#REF!</definedName>
    <definedName name="ReportTitle3" localSheetId="1">#REF!</definedName>
    <definedName name="ReportTitle3">#REF!</definedName>
    <definedName name="RowDetails1" localSheetId="1">#REF!</definedName>
    <definedName name="RowDetails1">#REF!</definedName>
    <definedName name="RowDetails2" localSheetId="1">#REF!</definedName>
    <definedName name="RowDetails2">#REF!</definedName>
    <definedName name="RowDetails3" localSheetId="1">#REF!</definedName>
    <definedName name="RowDetails3">#REF!</definedName>
    <definedName name="RptgMonth" localSheetId="1">[1]ListsValues!$F$3</definedName>
    <definedName name="RptgMonth">[2]ListsValues!$F$3</definedName>
    <definedName name="RptgMonthList" localSheetId="1">[1]ListsValues!$C$14:$C$26</definedName>
    <definedName name="RptgMonthList">[2]ListsValues!$C$14:$C$26</definedName>
    <definedName name="RptgMonthLYr" localSheetId="1">[1]ListsValues!$F$7</definedName>
    <definedName name="RptgMonthLYr">[2]ListsValues!$F$7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4" l="1"/>
  <c r="F31" i="4"/>
  <c r="D31" i="4"/>
  <c r="B31" i="4"/>
  <c r="J30" i="4"/>
  <c r="L30" i="4" s="1"/>
  <c r="L31" i="4" s="1"/>
  <c r="F26" i="4"/>
  <c r="F33" i="4" s="1"/>
  <c r="D26" i="4"/>
  <c r="D33" i="4" s="1"/>
  <c r="B26" i="4"/>
  <c r="J25" i="4"/>
  <c r="L25" i="4" s="1"/>
  <c r="L24" i="4"/>
  <c r="J24" i="4"/>
  <c r="J23" i="4"/>
  <c r="L23" i="4" s="1"/>
  <c r="L22" i="4"/>
  <c r="J22" i="4"/>
  <c r="H22" i="4"/>
  <c r="J21" i="4"/>
  <c r="L21" i="4" s="1"/>
  <c r="H20" i="4"/>
  <c r="H26" i="4" s="1"/>
  <c r="H33" i="4" s="1"/>
  <c r="L17" i="4"/>
  <c r="J17" i="4"/>
  <c r="H17" i="4"/>
  <c r="F17" i="4"/>
  <c r="D17" i="4"/>
  <c r="B17" i="4"/>
  <c r="L16" i="4"/>
  <c r="H13" i="4"/>
  <c r="F13" i="4"/>
  <c r="D13" i="4"/>
  <c r="B13" i="4"/>
  <c r="B33" i="4" s="1"/>
  <c r="J12" i="4"/>
  <c r="L12" i="4" s="1"/>
  <c r="J11" i="4"/>
  <c r="L11" i="4" s="1"/>
  <c r="L13" i="4" s="1"/>
  <c r="J31" i="4" l="1"/>
  <c r="J13" i="4"/>
  <c r="J20" i="4"/>
  <c r="J26" i="4" l="1"/>
  <c r="J33" i="4" s="1"/>
  <c r="L20" i="4"/>
  <c r="L26" i="4" s="1"/>
  <c r="L33" i="4" s="1"/>
  <c r="H26" i="3" l="1"/>
  <c r="F26" i="3"/>
  <c r="D26" i="3"/>
  <c r="B26" i="3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F16" i="3"/>
  <c r="D16" i="3"/>
  <c r="B16" i="3"/>
  <c r="H15" i="3"/>
  <c r="H12" i="3"/>
  <c r="F12" i="3"/>
  <c r="D12" i="3"/>
  <c r="B12" i="3"/>
  <c r="J11" i="3"/>
  <c r="B29" i="3" l="1"/>
  <c r="D29" i="3"/>
  <c r="H16" i="3"/>
  <c r="J15" i="3"/>
  <c r="F29" i="3"/>
  <c r="J12" i="3"/>
  <c r="L11" i="3"/>
  <c r="L12" i="3" s="1"/>
  <c r="L26" i="3"/>
  <c r="H29" i="3"/>
  <c r="J26" i="3"/>
  <c r="L15" i="3" l="1"/>
  <c r="L16" i="3" s="1"/>
  <c r="L29" i="3" s="1"/>
  <c r="J16" i="3"/>
  <c r="J29" i="3" s="1"/>
</calcChain>
</file>

<file path=xl/sharedStrings.xml><?xml version="1.0" encoding="utf-8"?>
<sst xmlns="http://schemas.openxmlformats.org/spreadsheetml/2006/main" count="56" uniqueCount="36">
  <si>
    <t>KENTUCKY UTILITIES COMPANY</t>
  </si>
  <si>
    <t>Beginning</t>
  </si>
  <si>
    <t>Transfers/</t>
  </si>
  <si>
    <t>Ending</t>
  </si>
  <si>
    <t>Balance</t>
  </si>
  <si>
    <t>Retirements</t>
  </si>
  <si>
    <t>Adjustments</t>
  </si>
  <si>
    <t>Electric Distribution</t>
  </si>
  <si>
    <t>Additions</t>
  </si>
  <si>
    <t>Net Additions</t>
  </si>
  <si>
    <t>E360.20-Land</t>
  </si>
  <si>
    <t>PLANT HELD FOR FUTURE USE - REGULATORY ACCOUNTING</t>
  </si>
  <si>
    <t>105 Plant Held for Future Use</t>
  </si>
  <si>
    <t>Other Production</t>
  </si>
  <si>
    <t>E340.20-Land</t>
  </si>
  <si>
    <t>Steam Production</t>
  </si>
  <si>
    <t>E310.20-Land</t>
  </si>
  <si>
    <t>E311.00-Structures and Improvements</t>
  </si>
  <si>
    <t>E312.00-Boiler Plant Equipment</t>
  </si>
  <si>
    <t>E314.00-Turbogenerator Units</t>
  </si>
  <si>
    <t>E315.00-Accessory Electric Equip</t>
  </si>
  <si>
    <t>E316.00-Misc Power Plant Equip</t>
  </si>
  <si>
    <t xml:space="preserve">Total Plant Held for Future Use </t>
  </si>
  <si>
    <t>DECEMBER 2015</t>
  </si>
  <si>
    <t>No Transmission related Plant Held for Future Use noted.</t>
  </si>
  <si>
    <t>LOUISVILLE GAS &amp; ELECTRIC COMPANY</t>
  </si>
  <si>
    <t>105001 - Plant Held for Future Use</t>
  </si>
  <si>
    <t>Distribution</t>
  </si>
  <si>
    <t>E360.25- Land Held for Future Use</t>
  </si>
  <si>
    <t>E362.05-Station Equip-For Future Us</t>
  </si>
  <si>
    <t>Electric Other Production</t>
  </si>
  <si>
    <t>E340.20-Land Future Use</t>
  </si>
  <si>
    <t>E310.27-Land Future Use</t>
  </si>
  <si>
    <t>E311.05-Struc and Improv Future Use</t>
  </si>
  <si>
    <t>105002 - Plant Held for Future Use</t>
  </si>
  <si>
    <t>E360.10-Land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</si>
</sst>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6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0" xfId="0" applyFont="1" applyFill="1" applyProtection="1">
      <protection locked="0"/>
    </xf>
    <xf numFmtId="43" fontId="2" fillId="0" borderId="0" xfId="1" applyFont="1" applyAlignment="1">
      <alignment horizontal="center"/>
    </xf>
    <xf numFmtId="43" fontId="3" fillId="0" borderId="0" xfId="1"/>
    <xf numFmtId="0" fontId="2" fillId="0" borderId="0" xfId="0" applyFont="1"/>
    <xf numFmtId="43" fontId="2" fillId="0" borderId="1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4" fontId="3" fillId="0" borderId="0" xfId="2"/>
    <xf numFmtId="44" fontId="3" fillId="0" borderId="0" xfId="2" applyBorder="1"/>
    <xf numFmtId="43" fontId="3" fillId="0" borderId="0" xfId="1" applyBorder="1"/>
    <xf numFmtId="43" fontId="3" fillId="0" borderId="1" xfId="1" applyBorder="1"/>
    <xf numFmtId="43" fontId="3" fillId="0" borderId="3" xfId="1" applyBorder="1"/>
    <xf numFmtId="164" fontId="2" fillId="0" borderId="0" xfId="0" applyNumberFormat="1" applyFont="1" applyAlignment="1">
      <alignment horizontal="center"/>
    </xf>
    <xf numFmtId="43" fontId="0" fillId="0" borderId="0" xfId="1" applyFont="1"/>
    <xf numFmtId="43" fontId="0" fillId="0" borderId="1" xfId="1" applyFont="1" applyBorder="1"/>
    <xf numFmtId="0" fontId="3" fillId="0" borderId="0" xfId="0" applyFont="1" applyFill="1"/>
    <xf numFmtId="43" fontId="0" fillId="0" borderId="2" xfId="1" applyFont="1" applyBorder="1"/>
    <xf numFmtId="43" fontId="0" fillId="0" borderId="0" xfId="1" applyFont="1" applyBorder="1"/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43" fontId="3" fillId="0" borderId="2" xfId="1" applyBorder="1"/>
    <xf numFmtId="0" fontId="1" fillId="0" borderId="0" xfId="0" applyFont="1" applyFill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quotePrefix="1" applyFont="1" applyFill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venue%20Volume%20Analysis\2011\Revenue%20Volume%20Analysis%202011.1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\Revenue%20Volume%20Analysis%202011.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Normal="100" workbookViewId="0">
      <selection activeCell="A32" sqref="A32"/>
    </sheetView>
  </sheetViews>
  <sheetFormatPr defaultRowHeight="12.75" x14ac:dyDescent="0.2"/>
  <cols>
    <col min="1" max="1" width="40.5703125" bestFit="1" customWidth="1"/>
    <col min="2" max="2" width="16.7109375" bestFit="1" customWidth="1"/>
    <col min="3" max="3" width="1.7109375" customWidth="1"/>
    <col min="4" max="4" width="14" bestFit="1" customWidth="1"/>
    <col min="5" max="5" width="2.140625" customWidth="1"/>
    <col min="6" max="6" width="13.140625" bestFit="1" customWidth="1"/>
    <col min="7" max="7" width="2" customWidth="1"/>
    <col min="8" max="8" width="16.140625" customWidth="1"/>
    <col min="9" max="9" width="2" customWidth="1"/>
    <col min="10" max="10" width="15.5703125" bestFit="1" customWidth="1"/>
    <col min="11" max="11" width="1.85546875" customWidth="1"/>
    <col min="12" max="12" width="16" bestFit="1" customWidth="1"/>
  </cols>
  <sheetData>
    <row r="1" spans="1:14" s="3" customFormat="1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s="3" customFormat="1" ht="15.75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6" spans="1:14" x14ac:dyDescent="0.2">
      <c r="B6" s="4" t="s">
        <v>1</v>
      </c>
      <c r="D6" s="15"/>
      <c r="F6" s="15"/>
      <c r="H6" s="4" t="s">
        <v>2</v>
      </c>
      <c r="J6" s="15"/>
      <c r="L6" s="4" t="s">
        <v>3</v>
      </c>
    </row>
    <row r="7" spans="1:14" s="1" customFormat="1" x14ac:dyDescent="0.2">
      <c r="B7" s="7" t="s">
        <v>4</v>
      </c>
      <c r="C7"/>
      <c r="D7" s="7" t="s">
        <v>8</v>
      </c>
      <c r="E7"/>
      <c r="F7" s="7" t="s">
        <v>5</v>
      </c>
      <c r="G7"/>
      <c r="H7" s="7" t="s">
        <v>6</v>
      </c>
      <c r="I7"/>
      <c r="J7" s="7" t="s">
        <v>9</v>
      </c>
      <c r="K7"/>
      <c r="L7" s="7" t="s">
        <v>4</v>
      </c>
    </row>
    <row r="8" spans="1:14" s="1" customFormat="1" x14ac:dyDescent="0.2">
      <c r="B8" s="8"/>
      <c r="C8"/>
      <c r="D8" s="8"/>
      <c r="E8"/>
      <c r="F8" s="8"/>
      <c r="G8"/>
      <c r="H8" s="8"/>
      <c r="I8"/>
      <c r="J8" s="8"/>
      <c r="K8"/>
      <c r="L8" s="8"/>
    </row>
    <row r="9" spans="1:14" s="1" customFormat="1" x14ac:dyDescent="0.2">
      <c r="A9" s="2" t="s">
        <v>12</v>
      </c>
      <c r="B9"/>
      <c r="C9"/>
      <c r="D9"/>
      <c r="E9"/>
      <c r="F9"/>
      <c r="G9"/>
      <c r="H9"/>
      <c r="I9"/>
      <c r="J9"/>
      <c r="K9"/>
      <c r="L9"/>
    </row>
    <row r="10" spans="1:14" s="1" customFormat="1" x14ac:dyDescent="0.2">
      <c r="A10" s="6" t="s">
        <v>7</v>
      </c>
      <c r="B10"/>
      <c r="C10"/>
      <c r="D10"/>
      <c r="E10"/>
      <c r="F10"/>
      <c r="G10"/>
      <c r="H10"/>
      <c r="I10"/>
      <c r="J10"/>
      <c r="K10"/>
      <c r="L10"/>
    </row>
    <row r="11" spans="1:14" s="1" customFormat="1" x14ac:dyDescent="0.2">
      <c r="A11" t="s">
        <v>10</v>
      </c>
      <c r="B11" s="12">
        <v>324087.84000000003</v>
      </c>
      <c r="C11"/>
      <c r="D11" s="12">
        <v>0</v>
      </c>
      <c r="E11"/>
      <c r="F11" s="12">
        <v>0</v>
      </c>
      <c r="G11"/>
      <c r="H11" s="12">
        <v>0</v>
      </c>
      <c r="I11"/>
      <c r="J11" s="16">
        <f>D11+F11+H11</f>
        <v>0</v>
      </c>
      <c r="K11"/>
      <c r="L11" s="16">
        <f>J11+B11</f>
        <v>324087.84000000003</v>
      </c>
    </row>
    <row r="12" spans="1:14" x14ac:dyDescent="0.2">
      <c r="B12" s="11">
        <f>B11</f>
        <v>324087.84000000003</v>
      </c>
      <c r="C12" s="11"/>
      <c r="D12" s="11">
        <f>SUM(D6:D11)</f>
        <v>0</v>
      </c>
      <c r="E12" s="11"/>
      <c r="F12" s="11">
        <f>SUM(F7:F10)</f>
        <v>0</v>
      </c>
      <c r="G12" s="11"/>
      <c r="H12" s="11">
        <f>SUM(H6:H11)</f>
        <v>0</v>
      </c>
      <c r="I12" s="11"/>
      <c r="J12" s="11">
        <f>SUM(J6:J11)</f>
        <v>0</v>
      </c>
      <c r="K12" s="11"/>
      <c r="L12" s="11">
        <f>SUM(L6:L11)</f>
        <v>324087.84000000003</v>
      </c>
      <c r="M12" s="10"/>
      <c r="N12" s="9"/>
    </row>
    <row r="13" spans="1:14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0"/>
      <c r="N13" s="9"/>
    </row>
    <row r="14" spans="1:14" x14ac:dyDescent="0.2">
      <c r="A14" s="2" t="s">
        <v>13</v>
      </c>
      <c r="M14" s="10"/>
      <c r="N14" s="9"/>
    </row>
    <row r="15" spans="1:14" x14ac:dyDescent="0.2">
      <c r="A15" s="17" t="s">
        <v>14</v>
      </c>
      <c r="B15" s="15">
        <v>309540.84999999998</v>
      </c>
      <c r="C15" s="15"/>
      <c r="D15" s="15">
        <v>0</v>
      </c>
      <c r="E15" s="15"/>
      <c r="F15" s="15">
        <v>0</v>
      </c>
      <c r="G15" s="15"/>
      <c r="H15" s="15">
        <f>309540.85-309540.85</f>
        <v>0</v>
      </c>
      <c r="I15" s="15"/>
      <c r="J15" s="16">
        <f>D15+F15+H15</f>
        <v>0</v>
      </c>
      <c r="K15" s="15"/>
      <c r="L15" s="16">
        <f>J15+B15</f>
        <v>309540.84999999998</v>
      </c>
      <c r="M15" s="10"/>
      <c r="N15" s="9"/>
    </row>
    <row r="16" spans="1:14" x14ac:dyDescent="0.2">
      <c r="A16" s="2"/>
      <c r="B16" s="18">
        <f>SUM(B15)</f>
        <v>309540.84999999998</v>
      </c>
      <c r="D16" s="18">
        <f>SUM(D15)</f>
        <v>0</v>
      </c>
      <c r="F16" s="18">
        <f>SUM(F15)</f>
        <v>0</v>
      </c>
      <c r="H16" s="18">
        <f>SUM(H15)</f>
        <v>0</v>
      </c>
      <c r="J16" s="18">
        <f>SUM(J15)</f>
        <v>0</v>
      </c>
      <c r="L16" s="18">
        <f>SUM(L15)</f>
        <v>309540.84999999998</v>
      </c>
      <c r="M16" s="10"/>
      <c r="N16" s="9"/>
    </row>
    <row r="17" spans="1:14" s="1" customFormat="1" x14ac:dyDescent="0.2">
      <c r="A17" s="2"/>
      <c r="B17"/>
      <c r="C17"/>
      <c r="D17"/>
      <c r="E17"/>
      <c r="F17"/>
      <c r="G17"/>
      <c r="H17"/>
      <c r="I17"/>
      <c r="J17"/>
      <c r="K17"/>
      <c r="L17"/>
    </row>
    <row r="18" spans="1:14" s="1" customFormat="1" x14ac:dyDescent="0.2">
      <c r="A18" s="2"/>
      <c r="B18"/>
      <c r="C18"/>
      <c r="D18"/>
      <c r="E18"/>
      <c r="F18"/>
      <c r="G18"/>
      <c r="H18"/>
      <c r="I18"/>
      <c r="J18"/>
      <c r="K18"/>
      <c r="L18"/>
    </row>
    <row r="19" spans="1:14" x14ac:dyDescent="0.2">
      <c r="A19" s="6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  <c r="N19" s="9"/>
    </row>
    <row r="20" spans="1:14" x14ac:dyDescent="0.2">
      <c r="A20" t="s">
        <v>16</v>
      </c>
      <c r="B20" s="11">
        <v>0</v>
      </c>
      <c r="C20" s="11"/>
      <c r="D20" s="11">
        <v>0</v>
      </c>
      <c r="E20" s="11"/>
      <c r="F20" s="11">
        <v>0</v>
      </c>
      <c r="G20" s="11"/>
      <c r="H20" s="11">
        <v>0</v>
      </c>
      <c r="I20" s="11"/>
      <c r="J20" s="19">
        <f t="shared" ref="J20:J25" si="0">D20+F20+H20</f>
        <v>0</v>
      </c>
      <c r="K20" s="11"/>
      <c r="L20" s="19">
        <f t="shared" ref="L20:L25" si="1">J20+B20</f>
        <v>0</v>
      </c>
      <c r="M20" s="10"/>
      <c r="N20" s="9"/>
    </row>
    <row r="21" spans="1:14" x14ac:dyDescent="0.2">
      <c r="A21" t="s">
        <v>17</v>
      </c>
      <c r="B21" s="11">
        <v>0</v>
      </c>
      <c r="C21" s="11"/>
      <c r="D21" s="11">
        <v>0</v>
      </c>
      <c r="E21" s="11"/>
      <c r="F21" s="11">
        <v>0</v>
      </c>
      <c r="G21" s="11"/>
      <c r="H21" s="11">
        <v>0</v>
      </c>
      <c r="I21" s="11"/>
      <c r="J21" s="19">
        <f t="shared" si="0"/>
        <v>0</v>
      </c>
      <c r="K21" s="11"/>
      <c r="L21" s="19">
        <f t="shared" si="1"/>
        <v>0</v>
      </c>
      <c r="M21" s="10"/>
      <c r="N21" s="9"/>
    </row>
    <row r="22" spans="1:14" x14ac:dyDescent="0.2">
      <c r="A22" t="s">
        <v>18</v>
      </c>
      <c r="B22" s="11">
        <v>0</v>
      </c>
      <c r="C22" s="11"/>
      <c r="D22" s="11">
        <v>0</v>
      </c>
      <c r="E22" s="11"/>
      <c r="F22" s="11">
        <v>0</v>
      </c>
      <c r="G22" s="11"/>
      <c r="H22" s="11">
        <v>0</v>
      </c>
      <c r="I22" s="11"/>
      <c r="J22" s="19">
        <f t="shared" si="0"/>
        <v>0</v>
      </c>
      <c r="K22" s="11"/>
      <c r="L22" s="19">
        <f t="shared" si="1"/>
        <v>0</v>
      </c>
      <c r="M22" s="10"/>
      <c r="N22" s="9"/>
    </row>
    <row r="23" spans="1:14" x14ac:dyDescent="0.2">
      <c r="A23" t="s">
        <v>19</v>
      </c>
      <c r="B23" s="11">
        <v>0</v>
      </c>
      <c r="C23" s="11"/>
      <c r="D23" s="11">
        <v>0</v>
      </c>
      <c r="E23" s="11"/>
      <c r="F23" s="11">
        <v>0</v>
      </c>
      <c r="G23" s="11"/>
      <c r="H23" s="11">
        <v>0</v>
      </c>
      <c r="I23" s="11"/>
      <c r="J23" s="19">
        <f t="shared" si="0"/>
        <v>0</v>
      </c>
      <c r="K23" s="11"/>
      <c r="L23" s="19">
        <f t="shared" si="1"/>
        <v>0</v>
      </c>
      <c r="M23" s="10"/>
      <c r="N23" s="9"/>
    </row>
    <row r="24" spans="1:14" x14ac:dyDescent="0.2">
      <c r="A24" t="s">
        <v>20</v>
      </c>
      <c r="B24" s="11">
        <v>0</v>
      </c>
      <c r="C24" s="11"/>
      <c r="D24" s="11">
        <v>0</v>
      </c>
      <c r="E24" s="11"/>
      <c r="F24" s="11">
        <v>0</v>
      </c>
      <c r="G24" s="11"/>
      <c r="H24" s="11">
        <v>0</v>
      </c>
      <c r="I24" s="11"/>
      <c r="J24" s="19">
        <f t="shared" si="0"/>
        <v>0</v>
      </c>
      <c r="K24" s="11"/>
      <c r="L24" s="19">
        <f t="shared" si="1"/>
        <v>0</v>
      </c>
      <c r="M24" s="10"/>
      <c r="N24" s="9"/>
    </row>
    <row r="25" spans="1:14" x14ac:dyDescent="0.2">
      <c r="A25" t="s">
        <v>21</v>
      </c>
      <c r="B25" s="12">
        <v>0</v>
      </c>
      <c r="C25" s="11"/>
      <c r="D25" s="12">
        <v>0</v>
      </c>
      <c r="E25" s="11"/>
      <c r="F25" s="12">
        <v>0</v>
      </c>
      <c r="G25" s="11"/>
      <c r="H25" s="12">
        <v>0</v>
      </c>
      <c r="I25" s="11"/>
      <c r="J25" s="16">
        <f t="shared" si="0"/>
        <v>0</v>
      </c>
      <c r="K25" s="11"/>
      <c r="L25" s="16">
        <f t="shared" si="1"/>
        <v>0</v>
      </c>
    </row>
    <row r="26" spans="1:14" x14ac:dyDescent="0.2">
      <c r="B26" s="11">
        <f>SUM(B20:B25)</f>
        <v>0</v>
      </c>
      <c r="C26" s="11"/>
      <c r="D26" s="11">
        <f>SUM(D20:D25)</f>
        <v>0</v>
      </c>
      <c r="E26" s="11"/>
      <c r="F26" s="11">
        <f>SUM(F20:F25)</f>
        <v>0</v>
      </c>
      <c r="G26" s="11"/>
      <c r="H26" s="11">
        <f>SUM(H20:H25)</f>
        <v>0</v>
      </c>
      <c r="I26" s="11"/>
      <c r="J26" s="11">
        <f>SUM(J20:J25)</f>
        <v>0</v>
      </c>
      <c r="K26" s="11"/>
      <c r="L26" s="11">
        <f>SUM(L20:L25)</f>
        <v>0</v>
      </c>
      <c r="M26" s="10"/>
      <c r="N26" s="9"/>
    </row>
    <row r="27" spans="1:14" x14ac:dyDescent="0.2">
      <c r="B27" s="11"/>
      <c r="C27" s="5"/>
      <c r="D27" s="11"/>
      <c r="E27" s="5"/>
      <c r="F27" s="11"/>
      <c r="G27" s="5"/>
      <c r="H27" s="11"/>
      <c r="I27" s="5"/>
      <c r="J27" s="11"/>
      <c r="K27" s="5"/>
      <c r="L27" s="11"/>
      <c r="M27" s="9"/>
      <c r="N27" s="9"/>
    </row>
    <row r="28" spans="1:14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9"/>
      <c r="N28" s="9"/>
    </row>
    <row r="29" spans="1:14" ht="13.5" thickBot="1" x14ac:dyDescent="0.25">
      <c r="A29" s="6" t="s">
        <v>22</v>
      </c>
      <c r="B29" s="13">
        <f>B26+B12+B16</f>
        <v>633628.68999999994</v>
      </c>
      <c r="C29" s="5"/>
      <c r="D29" s="13">
        <f>D26+D12+D16</f>
        <v>0</v>
      </c>
      <c r="E29" s="5"/>
      <c r="F29" s="13">
        <f>F26+F12+F16</f>
        <v>0</v>
      </c>
      <c r="G29" s="5"/>
      <c r="H29" s="13">
        <f>H26+H12+H16</f>
        <v>0</v>
      </c>
      <c r="I29" s="5"/>
      <c r="J29" s="13">
        <f>J26+J12+J16</f>
        <v>0</v>
      </c>
      <c r="K29" s="5"/>
      <c r="L29" s="13">
        <f>L26+L12+L16</f>
        <v>633628.68999999994</v>
      </c>
      <c r="M29" s="9"/>
      <c r="N29" s="9"/>
    </row>
    <row r="30" spans="1:14" ht="13.5" thickTop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9"/>
      <c r="N30" s="9"/>
    </row>
    <row r="31" spans="1:14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20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2:14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2:14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2:14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2:14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2:14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2:14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2:14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2:14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2:14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2:14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2:14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2:14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2:14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2:14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2:14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2:14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2:14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2:14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2:14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14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2:14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2:14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2:14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</sheetData>
  <mergeCells count="3">
    <mergeCell ref="A1:L1"/>
    <mergeCell ref="A2:L2"/>
    <mergeCell ref="A3:L3"/>
  </mergeCells>
  <pageMargins left="0.75" right="0.75" top="1" bottom="1" header="0.5" footer="0.5"/>
  <pageSetup scale="87" orientation="landscape" r:id="rId1"/>
  <headerFooter alignWithMargins="0">
    <oddFooter>&amp;L&amp;Z
&amp;F&amp;C&amp;A&amp;R13.&amp;P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6" sqref="A36"/>
    </sheetView>
  </sheetViews>
  <sheetFormatPr defaultRowHeight="12.75" x14ac:dyDescent="0.2"/>
  <cols>
    <col min="1" max="1" width="40.5703125" bestFit="1" customWidth="1"/>
    <col min="2" max="2" width="17.7109375" customWidth="1"/>
    <col min="3" max="3" width="1.7109375" customWidth="1"/>
    <col min="4" max="4" width="17.7109375" customWidth="1"/>
    <col min="5" max="5" width="1.7109375" customWidth="1"/>
    <col min="6" max="6" width="17.7109375" customWidth="1"/>
    <col min="7" max="7" width="1.7109375" customWidth="1"/>
    <col min="8" max="8" width="17.7109375" customWidth="1"/>
    <col min="9" max="9" width="1.7109375" customWidth="1"/>
    <col min="10" max="10" width="17.7109375" customWidth="1"/>
    <col min="11" max="11" width="1.7109375" customWidth="1"/>
    <col min="12" max="12" width="17.7109375" customWidth="1"/>
  </cols>
  <sheetData>
    <row r="1" spans="1:14" s="3" customFormat="1" ht="15.75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s="3" customFormat="1" ht="15.75" x14ac:dyDescent="0.25">
      <c r="A2" s="26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6" spans="1:14" x14ac:dyDescent="0.2">
      <c r="B6" s="4" t="s">
        <v>1</v>
      </c>
      <c r="D6" s="15"/>
      <c r="F6" s="15"/>
      <c r="H6" s="4" t="s">
        <v>2</v>
      </c>
      <c r="J6" s="15"/>
      <c r="L6" s="4" t="s">
        <v>3</v>
      </c>
    </row>
    <row r="7" spans="1:14" s="1" customFormat="1" x14ac:dyDescent="0.2">
      <c r="B7" s="7" t="s">
        <v>4</v>
      </c>
      <c r="C7"/>
      <c r="D7" s="7" t="s">
        <v>8</v>
      </c>
      <c r="E7"/>
      <c r="F7" s="7" t="s">
        <v>5</v>
      </c>
      <c r="G7"/>
      <c r="H7" s="7" t="s">
        <v>6</v>
      </c>
      <c r="I7"/>
      <c r="J7" s="7" t="s">
        <v>9</v>
      </c>
      <c r="K7"/>
      <c r="L7" s="7" t="s">
        <v>4</v>
      </c>
    </row>
    <row r="8" spans="1:14" s="1" customFormat="1" x14ac:dyDescent="0.2">
      <c r="B8" s="8"/>
      <c r="C8"/>
      <c r="D8" s="8"/>
      <c r="E8"/>
      <c r="F8" s="8"/>
      <c r="G8"/>
      <c r="H8" s="8"/>
      <c r="I8"/>
      <c r="J8" s="8"/>
      <c r="K8"/>
      <c r="L8" s="8"/>
    </row>
    <row r="9" spans="1:14" s="1" customFormat="1" x14ac:dyDescent="0.2">
      <c r="A9" s="2" t="s">
        <v>26</v>
      </c>
      <c r="B9"/>
      <c r="C9"/>
      <c r="D9"/>
      <c r="E9"/>
      <c r="F9"/>
      <c r="G9"/>
      <c r="H9"/>
      <c r="I9"/>
      <c r="J9"/>
      <c r="K9"/>
      <c r="L9"/>
    </row>
    <row r="10" spans="1:14" s="1" customFormat="1" x14ac:dyDescent="0.2">
      <c r="A10" s="2" t="s">
        <v>27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4" x14ac:dyDescent="0.2">
      <c r="A11" t="s">
        <v>28</v>
      </c>
      <c r="B11" s="15">
        <v>1512938.21</v>
      </c>
      <c r="C11" s="15"/>
      <c r="D11" s="15">
        <v>0</v>
      </c>
      <c r="E11" s="15"/>
      <c r="F11" s="15">
        <v>0</v>
      </c>
      <c r="G11" s="15"/>
      <c r="H11" s="15">
        <v>0</v>
      </c>
      <c r="I11" s="15"/>
      <c r="J11" s="15">
        <f>D11+F11+H11</f>
        <v>0</v>
      </c>
      <c r="K11" s="15">
        <v>0</v>
      </c>
      <c r="L11" s="15">
        <f>J11+B11</f>
        <v>1512938.21</v>
      </c>
      <c r="M11" s="9"/>
      <c r="N11" s="9"/>
    </row>
    <row r="12" spans="1:14" x14ac:dyDescent="0.2">
      <c r="A12" t="s">
        <v>29</v>
      </c>
      <c r="B12" s="16">
        <v>11748.710000000001</v>
      </c>
      <c r="C12" s="19"/>
      <c r="D12" s="16">
        <v>0</v>
      </c>
      <c r="E12" s="19"/>
      <c r="F12" s="16">
        <v>0</v>
      </c>
      <c r="G12" s="19"/>
      <c r="H12" s="16">
        <v>0</v>
      </c>
      <c r="I12" s="19"/>
      <c r="J12" s="16">
        <f>D12+F12+H12</f>
        <v>0</v>
      </c>
      <c r="K12" s="19">
        <v>0</v>
      </c>
      <c r="L12" s="16">
        <f>J12+B12</f>
        <v>11748.710000000001</v>
      </c>
      <c r="M12" s="10"/>
      <c r="N12" s="9"/>
    </row>
    <row r="13" spans="1:14" x14ac:dyDescent="0.2">
      <c r="B13" s="11">
        <f>SUM(B11:B12)</f>
        <v>1524686.92</v>
      </c>
      <c r="C13" s="11"/>
      <c r="D13" s="11">
        <f>SUM(D11:D12)</f>
        <v>0</v>
      </c>
      <c r="E13" s="11"/>
      <c r="F13" s="11">
        <f>SUM(F11:F12)</f>
        <v>0</v>
      </c>
      <c r="G13" s="11"/>
      <c r="H13" s="11">
        <f>SUM(H11:H12)</f>
        <v>0</v>
      </c>
      <c r="I13" s="11"/>
      <c r="J13" s="11">
        <f>SUM(J11:J12)</f>
        <v>0</v>
      </c>
      <c r="K13" s="11"/>
      <c r="L13" s="11">
        <f>SUM(L11:L12)</f>
        <v>1524686.92</v>
      </c>
      <c r="M13" s="10"/>
      <c r="N13" s="9"/>
    </row>
    <row r="14" spans="1:14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0"/>
      <c r="N14" s="9"/>
    </row>
    <row r="15" spans="1:14" x14ac:dyDescent="0.2">
      <c r="A15" s="6" t="s">
        <v>30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"/>
      <c r="N15" s="9"/>
    </row>
    <row r="16" spans="1:14" x14ac:dyDescent="0.2">
      <c r="A16" s="22" t="s">
        <v>31</v>
      </c>
      <c r="B16" s="11">
        <v>211409.5</v>
      </c>
      <c r="C16" s="11"/>
      <c r="D16" s="11"/>
      <c r="E16" s="11"/>
      <c r="F16" s="11"/>
      <c r="G16" s="11"/>
      <c r="H16" s="11"/>
      <c r="I16" s="11"/>
      <c r="J16" s="11"/>
      <c r="K16" s="11"/>
      <c r="L16" s="15">
        <f>J16+B16</f>
        <v>211409.5</v>
      </c>
      <c r="M16" s="10"/>
      <c r="N16" s="9"/>
    </row>
    <row r="17" spans="1:14" x14ac:dyDescent="0.2">
      <c r="B17" s="23">
        <f>SUM(B16)</f>
        <v>211409.5</v>
      </c>
      <c r="C17" s="11"/>
      <c r="D17" s="23">
        <f>SUM(D16)</f>
        <v>0</v>
      </c>
      <c r="E17" s="11"/>
      <c r="F17" s="23">
        <f>SUM(F16)</f>
        <v>0</v>
      </c>
      <c r="G17" s="11"/>
      <c r="H17" s="23">
        <f>SUM(H16)</f>
        <v>0</v>
      </c>
      <c r="I17" s="11"/>
      <c r="J17" s="23">
        <f>SUM(J16)</f>
        <v>0</v>
      </c>
      <c r="K17" s="11"/>
      <c r="L17" s="23">
        <f>SUM(L16)</f>
        <v>211409.5</v>
      </c>
      <c r="M17" s="10"/>
      <c r="N17" s="9"/>
    </row>
    <row r="18" spans="1:14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  <c r="N18" s="9"/>
    </row>
    <row r="19" spans="1:14" x14ac:dyDescent="0.2">
      <c r="A19" s="6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  <c r="N19" s="9"/>
    </row>
    <row r="20" spans="1:14" x14ac:dyDescent="0.2">
      <c r="A20" t="s">
        <v>32</v>
      </c>
      <c r="B20" s="19">
        <v>839535.3</v>
      </c>
      <c r="C20" s="11"/>
      <c r="D20" s="11">
        <v>0</v>
      </c>
      <c r="E20" s="11"/>
      <c r="F20" s="11">
        <v>0</v>
      </c>
      <c r="G20" s="11"/>
      <c r="H20" s="11">
        <f>839535.3-839535.3</f>
        <v>0</v>
      </c>
      <c r="I20" s="11"/>
      <c r="J20" s="19">
        <f t="shared" ref="J20:J25" si="0">D20+F20+H20</f>
        <v>0</v>
      </c>
      <c r="K20" s="11"/>
      <c r="L20" s="19">
        <f t="shared" ref="L20:L25" si="1">J20+B20</f>
        <v>839535.3</v>
      </c>
      <c r="M20" s="10"/>
      <c r="N20" s="9"/>
    </row>
    <row r="21" spans="1:14" x14ac:dyDescent="0.2">
      <c r="A21" t="s">
        <v>17</v>
      </c>
      <c r="B21" s="19">
        <v>0</v>
      </c>
      <c r="C21" s="11"/>
      <c r="D21" s="11">
        <v>0</v>
      </c>
      <c r="E21" s="11"/>
      <c r="F21" s="11">
        <v>0</v>
      </c>
      <c r="G21" s="11"/>
      <c r="H21" s="11">
        <v>0</v>
      </c>
      <c r="I21" s="11"/>
      <c r="J21" s="19">
        <f t="shared" si="0"/>
        <v>0</v>
      </c>
      <c r="K21" s="11"/>
      <c r="L21" s="19">
        <f t="shared" si="1"/>
        <v>0</v>
      </c>
      <c r="M21" s="10"/>
      <c r="N21" s="9"/>
    </row>
    <row r="22" spans="1:14" x14ac:dyDescent="0.2">
      <c r="A22" t="s">
        <v>33</v>
      </c>
      <c r="B22" s="19">
        <v>2772653.37</v>
      </c>
      <c r="C22" s="11"/>
      <c r="D22" s="11">
        <v>0</v>
      </c>
      <c r="E22" s="11"/>
      <c r="F22" s="11">
        <v>0</v>
      </c>
      <c r="G22" s="11"/>
      <c r="H22" s="11">
        <f>439287.69-439287.69</f>
        <v>0</v>
      </c>
      <c r="I22" s="11"/>
      <c r="J22" s="19">
        <f t="shared" si="0"/>
        <v>0</v>
      </c>
      <c r="K22" s="11"/>
      <c r="L22" s="19">
        <f t="shared" si="1"/>
        <v>2772653.37</v>
      </c>
      <c r="M22" s="10"/>
      <c r="N22" s="9"/>
    </row>
    <row r="23" spans="1:14" x14ac:dyDescent="0.2">
      <c r="A23" t="s">
        <v>18</v>
      </c>
      <c r="B23" s="19">
        <v>0</v>
      </c>
      <c r="C23" s="11"/>
      <c r="D23" s="11">
        <v>0</v>
      </c>
      <c r="E23" s="11"/>
      <c r="F23" s="11">
        <v>0</v>
      </c>
      <c r="G23" s="11"/>
      <c r="H23" s="11">
        <v>0</v>
      </c>
      <c r="I23" s="11"/>
      <c r="J23" s="19">
        <f t="shared" si="0"/>
        <v>0</v>
      </c>
      <c r="K23" s="11"/>
      <c r="L23" s="19">
        <f t="shared" si="1"/>
        <v>0</v>
      </c>
      <c r="M23" s="10"/>
      <c r="N23" s="9"/>
    </row>
    <row r="24" spans="1:14" x14ac:dyDescent="0.2">
      <c r="A24" t="s">
        <v>19</v>
      </c>
      <c r="B24" s="19">
        <v>0</v>
      </c>
      <c r="C24" s="11"/>
      <c r="D24" s="11">
        <v>0</v>
      </c>
      <c r="E24" s="11"/>
      <c r="F24" s="11">
        <v>0</v>
      </c>
      <c r="G24" s="11"/>
      <c r="H24" s="11">
        <v>0</v>
      </c>
      <c r="I24" s="11"/>
      <c r="J24" s="19">
        <f t="shared" si="0"/>
        <v>0</v>
      </c>
      <c r="K24" s="11"/>
      <c r="L24" s="19">
        <f t="shared" si="1"/>
        <v>0</v>
      </c>
      <c r="M24" s="10"/>
      <c r="N24" s="9"/>
    </row>
    <row r="25" spans="1:14" x14ac:dyDescent="0.2">
      <c r="A25" t="s">
        <v>20</v>
      </c>
      <c r="B25" s="16">
        <v>0</v>
      </c>
      <c r="C25" s="11"/>
      <c r="D25" s="12">
        <v>0</v>
      </c>
      <c r="E25" s="11"/>
      <c r="F25" s="12">
        <v>0</v>
      </c>
      <c r="G25" s="11"/>
      <c r="H25" s="12">
        <v>0</v>
      </c>
      <c r="I25" s="11"/>
      <c r="J25" s="16">
        <f t="shared" si="0"/>
        <v>0</v>
      </c>
      <c r="K25" s="11"/>
      <c r="L25" s="16">
        <f t="shared" si="1"/>
        <v>0</v>
      </c>
      <c r="M25" s="10"/>
      <c r="N25" s="9"/>
    </row>
    <row r="26" spans="1:14" x14ac:dyDescent="0.2">
      <c r="B26" s="11">
        <f>SUM(B20:B25)</f>
        <v>3612188.67</v>
      </c>
      <c r="C26" s="11"/>
      <c r="D26" s="11">
        <f>SUM(D20:D25)</f>
        <v>0</v>
      </c>
      <c r="E26" s="11"/>
      <c r="F26" s="11">
        <f>SUM(F20:F25)</f>
        <v>0</v>
      </c>
      <c r="G26" s="11"/>
      <c r="H26" s="11">
        <f>SUM(H20:H25)</f>
        <v>0</v>
      </c>
      <c r="I26" s="11"/>
      <c r="J26" s="11">
        <f>SUM(J20:J25)</f>
        <v>0</v>
      </c>
      <c r="K26" s="11"/>
      <c r="L26" s="11">
        <f>SUM(L20:L25)</f>
        <v>3612188.67</v>
      </c>
      <c r="M26" s="10"/>
      <c r="N26" s="9"/>
    </row>
    <row r="27" spans="1:14" x14ac:dyDescent="0.2">
      <c r="B27" s="11"/>
      <c r="C27" s="5"/>
      <c r="D27" s="11"/>
      <c r="E27" s="5"/>
      <c r="F27" s="11"/>
      <c r="G27" s="5"/>
      <c r="H27" s="11"/>
      <c r="I27" s="5"/>
      <c r="J27" s="11"/>
      <c r="K27" s="5"/>
      <c r="L27" s="11"/>
      <c r="M27" s="9"/>
      <c r="N27" s="9"/>
    </row>
    <row r="28" spans="1:14" s="1" customFormat="1" x14ac:dyDescent="0.2">
      <c r="A28" s="2" t="s">
        <v>34</v>
      </c>
      <c r="B28"/>
      <c r="C28"/>
      <c r="D28"/>
      <c r="E28"/>
      <c r="F28"/>
      <c r="G28"/>
      <c r="H28"/>
      <c r="I28"/>
      <c r="J28"/>
      <c r="K28"/>
      <c r="L28"/>
    </row>
    <row r="29" spans="1:14" s="1" customFormat="1" x14ac:dyDescent="0.2">
      <c r="A29" s="2" t="s">
        <v>27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2">
      <c r="A30" t="s">
        <v>35</v>
      </c>
      <c r="B30" s="15">
        <v>519009.11</v>
      </c>
      <c r="C30" s="15"/>
      <c r="D30" s="15">
        <v>0</v>
      </c>
      <c r="E30" s="15"/>
      <c r="F30" s="15">
        <v>0</v>
      </c>
      <c r="G30" s="15"/>
      <c r="H30" s="15">
        <v>0</v>
      </c>
      <c r="I30" s="15"/>
      <c r="J30" s="15">
        <f>D30+F30+H30</f>
        <v>0</v>
      </c>
      <c r="K30" s="15">
        <v>0</v>
      </c>
      <c r="L30" s="15">
        <f>J30+B30</f>
        <v>519009.11</v>
      </c>
      <c r="M30" s="9"/>
      <c r="N30" s="9"/>
    </row>
    <row r="31" spans="1:14" x14ac:dyDescent="0.2">
      <c r="B31" s="23">
        <f>SUM(B30:B30)</f>
        <v>519009.11</v>
      </c>
      <c r="C31" s="11"/>
      <c r="D31" s="23">
        <f>SUM(D30:D30)</f>
        <v>0</v>
      </c>
      <c r="E31" s="11"/>
      <c r="F31" s="23">
        <f>SUM(F30:F30)</f>
        <v>0</v>
      </c>
      <c r="G31" s="11"/>
      <c r="H31" s="23">
        <f>SUM(H30:H30)</f>
        <v>0</v>
      </c>
      <c r="I31" s="11"/>
      <c r="J31" s="23">
        <f>SUM(J30:J30)</f>
        <v>0</v>
      </c>
      <c r="K31" s="11"/>
      <c r="L31" s="23">
        <f>SUM(L30:L30)</f>
        <v>519009.11</v>
      </c>
      <c r="M31" s="10"/>
      <c r="N31" s="9"/>
    </row>
    <row r="32" spans="1:14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9"/>
      <c r="N32" s="9"/>
    </row>
    <row r="33" spans="1:14" ht="13.5" thickBot="1" x14ac:dyDescent="0.25">
      <c r="A33" s="6" t="s">
        <v>22</v>
      </c>
      <c r="B33" s="13">
        <f>B26+B13+B31+B17</f>
        <v>5867294.2000000002</v>
      </c>
      <c r="C33" s="5"/>
      <c r="D33" s="13">
        <f>D26+D13+D31+D17</f>
        <v>0</v>
      </c>
      <c r="E33" s="5"/>
      <c r="F33" s="13">
        <f>F26+F13+F31+F17</f>
        <v>0</v>
      </c>
      <c r="G33" s="5"/>
      <c r="H33" s="13">
        <f>H26+H13+H31+H17</f>
        <v>0</v>
      </c>
      <c r="I33" s="5"/>
      <c r="J33" s="13">
        <f>J26+J13+J31+J17</f>
        <v>0</v>
      </c>
      <c r="K33" s="5"/>
      <c r="L33" s="13">
        <f>L26+L13+L31+L17</f>
        <v>5867294.2000000002</v>
      </c>
      <c r="M33" s="9"/>
      <c r="N33" s="9"/>
    </row>
    <row r="34" spans="1:14" ht="13.5" thickTop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9"/>
      <c r="N34" s="9"/>
    </row>
    <row r="35" spans="1:14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20" t="s"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2:14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2:14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2:14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2:14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2:14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2:14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2:14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2:14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2:14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2:14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2:14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2:14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2:14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2:14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2:14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2:14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2:14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2:14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2:14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2:14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2:14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14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2:14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2:14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2:14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2:14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2:14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2:14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2:14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</sheetData>
  <mergeCells count="3">
    <mergeCell ref="A1:L1"/>
    <mergeCell ref="A2:L2"/>
    <mergeCell ref="A3:L3"/>
  </mergeCells>
  <pageMargins left="0.75" right="0.75" top="1" bottom="1" header="0.5" footer="0.5"/>
  <pageSetup scale="79" orientation="landscape" r:id="rId1"/>
  <headerFooter alignWithMargins="0">
    <oddFooter>&amp;L&amp;Z
&amp;F&amp;C&amp;A&amp;R26.&amp;P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 Held for Future-P13 (REG)</vt:lpstr>
      <vt:lpstr>Plant Held Future Use P26 (Reg)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Fackler, Andrea</dc:creator>
  <cp:lastModifiedBy>Fackler, Andrea</cp:lastModifiedBy>
  <dcterms:created xsi:type="dcterms:W3CDTF">2016-05-16T19:37:14Z</dcterms:created>
  <dcterms:modified xsi:type="dcterms:W3CDTF">2016-05-20T17:03:18Z</dcterms:modified>
</cp:coreProperties>
</file>