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'Sheet1'!$A$1:$P$106</definedName>
    <definedName name="_xlnm.Print_Area" localSheetId="1">'Sheet2'!$A$1:$L$45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dobian</author>
  </authors>
  <commentList>
    <comment ref="G20" authorId="0">
      <text>
        <r>
          <rPr>
            <b/>
            <sz val="8"/>
            <rFont val="Tahoma"/>
            <family val="2"/>
          </rPr>
          <t>dobian: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<sst xmlns="http://schemas.openxmlformats.org/spreadsheetml/2006/main" count="866" uniqueCount="132">
  <si>
    <t>DATE FIRST</t>
  </si>
  <si>
    <t>CARRIED</t>
  </si>
  <si>
    <t>SYSTEM</t>
  </si>
  <si>
    <t>LOAD</t>
  </si>
  <si>
    <t>NAME OF</t>
  </si>
  <si>
    <t>PLANT</t>
  </si>
  <si>
    <t>UNIT</t>
  </si>
  <si>
    <t>NO.</t>
  </si>
  <si>
    <t>1A</t>
  </si>
  <si>
    <t>5A</t>
  </si>
  <si>
    <t>Haiwee Power Plant</t>
  </si>
  <si>
    <t>Division Creek P. P.</t>
  </si>
  <si>
    <t xml:space="preserve">Pleasant Valley P. P. </t>
  </si>
  <si>
    <t>Upper Gorge P. P.</t>
  </si>
  <si>
    <t>Middle Gorge P. P.</t>
  </si>
  <si>
    <t>Control Gorge P. P.</t>
  </si>
  <si>
    <t>Castaic Power Plant</t>
  </si>
  <si>
    <t>Big Pine Power Plant</t>
  </si>
  <si>
    <t>Foothill Power Plant</t>
  </si>
  <si>
    <t>Franklin Power Plant</t>
  </si>
  <si>
    <t>Sawtelle Power Plant</t>
  </si>
  <si>
    <t xml:space="preserve">Pine Tree Wind Power Plant  </t>
  </si>
  <si>
    <t xml:space="preserve"> San Francisquito
Power Plant 1</t>
  </si>
  <si>
    <t>San Francisquito
Power Plant 2</t>
  </si>
  <si>
    <t>San Fernando
Power Plant</t>
  </si>
  <si>
    <t>Cottonwood
Power Plant</t>
  </si>
  <si>
    <t>Harbor Generating
Station</t>
  </si>
  <si>
    <t>Valley Generating
Station</t>
  </si>
  <si>
    <t>Scattergood
Generating Station</t>
  </si>
  <si>
    <t>Haynes Generating
Station</t>
  </si>
  <si>
    <t>Navajo Generating
Station</t>
  </si>
  <si>
    <t>Intermountain
Generating Station</t>
  </si>
  <si>
    <t>Palo Verde Nuclear
Generating Station</t>
  </si>
  <si>
    <t>WIND</t>
  </si>
  <si>
    <t xml:space="preserve">HYDRO </t>
  </si>
  <si>
    <t>EXTERNAL THERMAL</t>
  </si>
  <si>
    <t>BASIN THERMAL</t>
  </si>
  <si>
    <t>TYPE</t>
  </si>
  <si>
    <t>MVA</t>
  </si>
  <si>
    <t>PERCENT</t>
  </si>
  <si>
    <t>OWNERSHIP</t>
  </si>
  <si>
    <t>GENERATING</t>
  </si>
  <si>
    <t>RATING</t>
  </si>
  <si>
    <t>CAPABILITY (MW)</t>
  </si>
  <si>
    <t>MW</t>
  </si>
  <si>
    <t>SUMMER</t>
  </si>
  <si>
    <t>WINTER</t>
  </si>
  <si>
    <t>Pump Storage</t>
  </si>
  <si>
    <t>Hydro</t>
  </si>
  <si>
    <t>Nuclear</t>
  </si>
  <si>
    <t>Wind</t>
  </si>
  <si>
    <t>Natural Gas [CC]</t>
  </si>
  <si>
    <t>Natural Gas [CT]</t>
  </si>
  <si>
    <t>Natural Gas [ST]</t>
  </si>
  <si>
    <t>Coal [FF]</t>
  </si>
  <si>
    <t>PUMP STORAGE [Hydro]</t>
  </si>
  <si>
    <t>Milford Wind Power Plant I</t>
  </si>
  <si>
    <t>Milford Wind Power Plant II</t>
  </si>
  <si>
    <t>1- 90</t>
  </si>
  <si>
    <t>1- 97</t>
  </si>
  <si>
    <t>N/A</t>
  </si>
  <si>
    <t>100.00%</t>
  </si>
  <si>
    <t>ANCILLARY SERVICES</t>
  </si>
  <si>
    <t>PROVIDED BY SCHEDULES</t>
  </si>
  <si>
    <t>Please check one or more</t>
  </si>
  <si>
    <t>S2</t>
  </si>
  <si>
    <t>S3</t>
  </si>
  <si>
    <t>S5</t>
  </si>
  <si>
    <t>S6</t>
  </si>
  <si>
    <t xml:space="preserve">      GENERATION</t>
  </si>
  <si>
    <t xml:space="preserve">       NAMEPLATE</t>
  </si>
  <si>
    <t xml:space="preserve">                                                                                                       (Abbreviated terms are defined below Table)</t>
  </si>
  <si>
    <t>X</t>
  </si>
  <si>
    <t>EXTERNAL HYDRO</t>
  </si>
  <si>
    <t>17 units</t>
  </si>
  <si>
    <t>AGE AT COMPLIANCE DATE</t>
  </si>
  <si>
    <t>NET MAXIMUM CAPABILITY (MW)    (JUNE 2013)</t>
  </si>
  <si>
    <t xml:space="preserve"> COMPLIANCE YEAR</t>
  </si>
  <si>
    <t>Natural Gas [Aux]</t>
  </si>
  <si>
    <t>CC:Combined Cycle</t>
  </si>
  <si>
    <t>CT: Combustion Gas Turbine</t>
  </si>
  <si>
    <t>ST: Steam Turbine</t>
  </si>
  <si>
    <t>Units 11 through 16 have replaced Unit 5 and 6 at 100 MW each</t>
  </si>
  <si>
    <t>1- 67</t>
  </si>
  <si>
    <t>Adelanto Solar Power Plant</t>
  </si>
  <si>
    <t>Solar</t>
  </si>
  <si>
    <t>Apex Generating Station</t>
  </si>
  <si>
    <t>1B</t>
  </si>
  <si>
    <t>STG</t>
  </si>
  <si>
    <t xml:space="preserve"> </t>
  </si>
  <si>
    <t>Voltage Level (kV)</t>
  </si>
  <si>
    <t>500DC</t>
  </si>
  <si>
    <t>ANCILLARY SERVICES PROVIDED BY POWER PLANT FOR FISCAL YEAR 2014-2015</t>
  </si>
  <si>
    <t>Pine Tree Solar Pow. Plant</t>
  </si>
  <si>
    <t>Yes</t>
  </si>
  <si>
    <t>No</t>
  </si>
  <si>
    <t xml:space="preserve">DRAFT </t>
  </si>
  <si>
    <r>
      <t xml:space="preserve">Hoover Power Plant </t>
    </r>
    <r>
      <rPr>
        <b/>
        <sz val="12"/>
        <color indexed="10"/>
        <rFont val="Arial"/>
        <family val="2"/>
      </rPr>
      <t>[1]</t>
    </r>
  </si>
  <si>
    <r>
      <rPr>
        <b/>
        <sz val="12"/>
        <color indexed="10"/>
        <rFont val="Arial"/>
        <family val="2"/>
      </rPr>
      <t>AGC</t>
    </r>
    <r>
      <rPr>
        <b/>
        <sz val="12"/>
        <rFont val="Arial"/>
        <family val="2"/>
      </rPr>
      <t xml:space="preserve"> Yes/No</t>
    </r>
  </si>
  <si>
    <r>
      <rPr>
        <b/>
        <sz val="12"/>
        <color indexed="10"/>
        <rFont val="Arial"/>
        <family val="2"/>
      </rPr>
      <t>AVC</t>
    </r>
    <r>
      <rPr>
        <b/>
        <sz val="12"/>
        <rFont val="Arial"/>
        <family val="2"/>
      </rPr>
      <t xml:space="preserve"> Yes/No</t>
    </r>
  </si>
  <si>
    <r>
      <t xml:space="preserve">1250.00 </t>
    </r>
    <r>
      <rPr>
        <b/>
        <sz val="12"/>
        <color indexed="10"/>
        <rFont val="Arial"/>
        <family val="2"/>
      </rPr>
      <t>[2]</t>
    </r>
  </si>
  <si>
    <t>PARTICIPATING</t>
  </si>
  <si>
    <t>VOLTAGE CONTROL CAPABILITY</t>
  </si>
  <si>
    <t>AGC UNITS</t>
  </si>
  <si>
    <t>Q.S.C</t>
  </si>
  <si>
    <t>B.A.A</t>
  </si>
  <si>
    <t>A.G.C. UNITS</t>
  </si>
  <si>
    <t>IF YES ON A.G.C.</t>
  </si>
  <si>
    <t>V.C.</t>
  </si>
  <si>
    <t>IF YES ON VOLTAGE CONTROL (V.C.)</t>
  </si>
  <si>
    <t>Notes</t>
  </si>
  <si>
    <t>YES/NO</t>
  </si>
  <si>
    <t>A.P.T. on AGC</t>
  </si>
  <si>
    <t>R.O.H.</t>
  </si>
  <si>
    <t>EXCITER (kW)</t>
  </si>
  <si>
    <t>MAX(MVAR)</t>
  </si>
  <si>
    <t>MIN(MVAR)</t>
  </si>
  <si>
    <t>NO</t>
  </si>
  <si>
    <t>AGI</t>
  </si>
  <si>
    <t>Single Exciter for both Units</t>
  </si>
  <si>
    <t xml:space="preserve">Yes </t>
  </si>
  <si>
    <t>Yes (+)</t>
  </si>
  <si>
    <t>Yes (*)</t>
  </si>
  <si>
    <t>SRP (*)</t>
  </si>
  <si>
    <t>SRP</t>
  </si>
  <si>
    <t>APS (*)</t>
  </si>
  <si>
    <t>APS</t>
  </si>
  <si>
    <t>**</t>
  </si>
  <si>
    <t>Dynamic Signal for all Wind Power Plants</t>
  </si>
  <si>
    <t xml:space="preserve"> PMAX</t>
  </si>
  <si>
    <t>PMIN</t>
  </si>
  <si>
    <t>YES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</si>
</sst>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0.000"/>
    <numFmt numFmtId="166" formatCode="#,##0.000"/>
    <numFmt numFmtId="167" formatCode="#,##0\ "/>
    <numFmt numFmtId="168" formatCode="mmm\-yyyy"/>
    <numFmt numFmtId="169" formatCode="[$-409]dddd\,\ mmmm\ dd\,\ yyyy"/>
    <numFmt numFmtId="170" formatCode="[$-409]h:mm:ss\ AM/PM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Helv"/>
      <family val="0"/>
    </font>
    <font>
      <sz val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8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164" fontId="6" fillId="0" borderId="28" xfId="0" applyNumberFormat="1" applyFont="1" applyFill="1" applyBorder="1" applyAlignment="1">
      <alignment/>
    </xf>
    <xf numFmtId="165" fontId="6" fillId="0" borderId="28" xfId="0" applyNumberFormat="1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top"/>
    </xf>
    <xf numFmtId="3" fontId="6" fillId="0" borderId="28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9" fontId="6" fillId="0" borderId="29" xfId="0" applyNumberFormat="1" applyFont="1" applyBorder="1" applyAlignment="1">
      <alignment horizontal="center"/>
    </xf>
    <xf numFmtId="14" fontId="6" fillId="0" borderId="30" xfId="0" applyNumberFormat="1" applyFont="1" applyBorder="1" applyAlignment="1">
      <alignment/>
    </xf>
    <xf numFmtId="164" fontId="6" fillId="0" borderId="31" xfId="0" applyNumberFormat="1" applyFont="1" applyFill="1" applyBorder="1" applyAlignment="1">
      <alignment/>
    </xf>
    <xf numFmtId="165" fontId="6" fillId="0" borderId="31" xfId="0" applyNumberFormat="1" applyFont="1" applyFill="1" applyBorder="1" applyAlignment="1">
      <alignment horizontal="center"/>
    </xf>
    <xf numFmtId="3" fontId="6" fillId="0" borderId="31" xfId="0" applyNumberFormat="1" applyFont="1" applyFill="1" applyBorder="1" applyAlignment="1">
      <alignment horizontal="center" vertical="top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9" fontId="6" fillId="0" borderId="34" xfId="0" applyNumberFormat="1" applyFont="1" applyBorder="1" applyAlignment="1">
      <alignment horizontal="center"/>
    </xf>
    <xf numFmtId="14" fontId="6" fillId="0" borderId="35" xfId="0" applyNumberFormat="1" applyFont="1" applyBorder="1" applyAlignment="1">
      <alignment/>
    </xf>
    <xf numFmtId="164" fontId="6" fillId="0" borderId="36" xfId="0" applyNumberFormat="1" applyFont="1" applyFill="1" applyBorder="1" applyAlignment="1">
      <alignment/>
    </xf>
    <xf numFmtId="165" fontId="6" fillId="0" borderId="36" xfId="0" applyNumberFormat="1" applyFont="1" applyFill="1" applyBorder="1" applyAlignment="1">
      <alignment horizontal="center"/>
    </xf>
    <xf numFmtId="165" fontId="6" fillId="0" borderId="36" xfId="0" applyNumberFormat="1" applyFont="1" applyFill="1" applyBorder="1" applyAlignment="1">
      <alignment horizontal="right" vertical="center"/>
    </xf>
    <xf numFmtId="165" fontId="6" fillId="0" borderId="36" xfId="0" applyNumberFormat="1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4" fontId="6" fillId="0" borderId="37" xfId="0" applyNumberFormat="1" applyFont="1" applyBorder="1" applyAlignment="1">
      <alignment/>
    </xf>
    <xf numFmtId="3" fontId="6" fillId="0" borderId="34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9" fontId="6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64" fontId="6" fillId="0" borderId="39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 horizontal="center" vertical="top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/>
    </xf>
    <xf numFmtId="166" fontId="6" fillId="0" borderId="28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/>
    </xf>
    <xf numFmtId="164" fontId="8" fillId="0" borderId="28" xfId="0" applyNumberFormat="1" applyFont="1" applyFill="1" applyBorder="1" applyAlignment="1">
      <alignment/>
    </xf>
    <xf numFmtId="166" fontId="8" fillId="0" borderId="28" xfId="0" applyNumberFormat="1" applyFont="1" applyFill="1" applyBorder="1" applyAlignment="1">
      <alignment/>
    </xf>
    <xf numFmtId="0" fontId="6" fillId="0" borderId="28" xfId="0" applyFont="1" applyBorder="1" applyAlignment="1">
      <alignment horizontal="center"/>
    </xf>
    <xf numFmtId="14" fontId="6" fillId="0" borderId="15" xfId="0" applyNumberFormat="1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 vertical="top"/>
    </xf>
    <xf numFmtId="14" fontId="8" fillId="0" borderId="30" xfId="0" applyNumberFormat="1" applyFont="1" applyFill="1" applyBorder="1" applyAlignment="1">
      <alignment/>
    </xf>
    <xf numFmtId="164" fontId="8" fillId="0" borderId="31" xfId="0" applyNumberFormat="1" applyFont="1" applyFill="1" applyBorder="1" applyAlignment="1">
      <alignment/>
    </xf>
    <xf numFmtId="166" fontId="8" fillId="0" borderId="31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 horizontal="center" vertical="top"/>
    </xf>
    <xf numFmtId="14" fontId="6" fillId="0" borderId="40" xfId="0" applyNumberFormat="1" applyFont="1" applyFill="1" applyBorder="1" applyAlignment="1">
      <alignment/>
    </xf>
    <xf numFmtId="166" fontId="6" fillId="0" borderId="39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4" fontId="6" fillId="0" borderId="30" xfId="0" applyNumberFormat="1" applyFont="1" applyFill="1" applyBorder="1" applyAlignment="1">
      <alignment/>
    </xf>
    <xf numFmtId="166" fontId="6" fillId="0" borderId="31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14" fontId="6" fillId="0" borderId="15" xfId="0" applyNumberFormat="1" applyFont="1" applyFill="1" applyBorder="1" applyAlignment="1">
      <alignment/>
    </xf>
    <xf numFmtId="164" fontId="6" fillId="0" borderId="28" xfId="0" applyNumberFormat="1" applyFont="1" applyFill="1" applyBorder="1" applyAlignment="1">
      <alignment/>
    </xf>
    <xf numFmtId="166" fontId="6" fillId="0" borderId="28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3" fontId="6" fillId="0" borderId="31" xfId="0" applyNumberFormat="1" applyFont="1" applyFill="1" applyBorder="1" applyAlignment="1">
      <alignment horizontal="center" vertical="top"/>
    </xf>
    <xf numFmtId="3" fontId="6" fillId="0" borderId="34" xfId="0" applyNumberFormat="1" applyFont="1" applyFill="1" applyBorder="1" applyAlignment="1">
      <alignment horizontal="center"/>
    </xf>
    <xf numFmtId="0" fontId="6" fillId="0" borderId="42" xfId="57" applyFont="1" applyBorder="1" applyAlignment="1">
      <alignment horizontal="left"/>
      <protection/>
    </xf>
    <xf numFmtId="3" fontId="6" fillId="0" borderId="43" xfId="57" applyNumberFormat="1" applyFont="1" applyFill="1" applyBorder="1" applyAlignment="1">
      <alignment horizontal="center"/>
      <protection/>
    </xf>
    <xf numFmtId="14" fontId="6" fillId="0" borderId="43" xfId="57" applyNumberFormat="1" applyFont="1" applyFill="1" applyBorder="1" applyAlignment="1">
      <alignment horizontal="right"/>
      <protection/>
    </xf>
    <xf numFmtId="164" fontId="6" fillId="0" borderId="43" xfId="57" applyNumberFormat="1" applyFont="1" applyFill="1" applyBorder="1" applyAlignment="1">
      <alignment horizontal="right"/>
      <protection/>
    </xf>
    <xf numFmtId="165" fontId="6" fillId="0" borderId="43" xfId="57" applyNumberFormat="1" applyFont="1" applyFill="1" applyBorder="1" applyAlignment="1">
      <alignment horizontal="right"/>
      <protection/>
    </xf>
    <xf numFmtId="3" fontId="6" fillId="0" borderId="43" xfId="0" applyNumberFormat="1" applyFont="1" applyFill="1" applyBorder="1" applyAlignment="1">
      <alignment horizontal="center"/>
    </xf>
    <xf numFmtId="3" fontId="6" fillId="0" borderId="33" xfId="57" applyNumberFormat="1" applyFont="1" applyFill="1" applyBorder="1" applyAlignment="1">
      <alignment horizontal="center"/>
      <protection/>
    </xf>
    <xf numFmtId="0" fontId="0" fillId="0" borderId="35" xfId="0" applyBorder="1" applyAlignment="1">
      <alignment/>
    </xf>
    <xf numFmtId="0" fontId="5" fillId="0" borderId="44" xfId="0" applyFont="1" applyBorder="1" applyAlignment="1">
      <alignment/>
    </xf>
    <xf numFmtId="0" fontId="5" fillId="0" borderId="38" xfId="0" applyFont="1" applyBorder="1" applyAlignment="1">
      <alignment horizontal="center"/>
    </xf>
    <xf numFmtId="3" fontId="6" fillId="0" borderId="34" xfId="0" applyNumberFormat="1" applyFont="1" applyFill="1" applyBorder="1" applyAlignment="1">
      <alignment horizontal="center" vertical="top"/>
    </xf>
    <xf numFmtId="3" fontId="6" fillId="0" borderId="33" xfId="0" applyNumberFormat="1" applyFont="1" applyFill="1" applyBorder="1" applyAlignment="1">
      <alignment horizontal="center" vertical="top"/>
    </xf>
    <xf numFmtId="3" fontId="6" fillId="0" borderId="38" xfId="0" applyNumberFormat="1" applyFont="1" applyFill="1" applyBorder="1" applyAlignment="1">
      <alignment horizontal="center" vertical="top"/>
    </xf>
    <xf numFmtId="9" fontId="6" fillId="0" borderId="11" xfId="0" applyNumberFormat="1" applyFont="1" applyBorder="1" applyAlignment="1">
      <alignment horizontal="center"/>
    </xf>
    <xf numFmtId="14" fontId="6" fillId="0" borderId="45" xfId="0" applyNumberFormat="1" applyFont="1" applyBorder="1" applyAlignment="1">
      <alignment/>
    </xf>
    <xf numFmtId="164" fontId="6" fillId="0" borderId="46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 horizontal="center" vertical="top"/>
    </xf>
    <xf numFmtId="3" fontId="6" fillId="0" borderId="46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/>
    </xf>
    <xf numFmtId="9" fontId="6" fillId="0" borderId="23" xfId="0" applyNumberFormat="1" applyFont="1" applyBorder="1" applyAlignment="1">
      <alignment horizontal="center"/>
    </xf>
    <xf numFmtId="14" fontId="6" fillId="0" borderId="47" xfId="0" applyNumberFormat="1" applyFont="1" applyBorder="1" applyAlignment="1">
      <alignment/>
    </xf>
    <xf numFmtId="164" fontId="6" fillId="0" borderId="48" xfId="0" applyNumberFormat="1" applyFont="1" applyFill="1" applyBorder="1" applyAlignment="1">
      <alignment/>
    </xf>
    <xf numFmtId="165" fontId="6" fillId="0" borderId="48" xfId="0" applyNumberFormat="1" applyFont="1" applyFill="1" applyBorder="1" applyAlignment="1">
      <alignment horizontal="center"/>
    </xf>
    <xf numFmtId="3" fontId="6" fillId="0" borderId="48" xfId="0" applyNumberFormat="1" applyFont="1" applyFill="1" applyBorder="1" applyAlignment="1">
      <alignment horizontal="center"/>
    </xf>
    <xf numFmtId="14" fontId="6" fillId="0" borderId="45" xfId="0" applyNumberFormat="1" applyFont="1" applyFill="1" applyBorder="1" applyAlignment="1">
      <alignment/>
    </xf>
    <xf numFmtId="166" fontId="6" fillId="0" borderId="46" xfId="0" applyNumberFormat="1" applyFont="1" applyFill="1" applyBorder="1" applyAlignment="1">
      <alignment/>
    </xf>
    <xf numFmtId="0" fontId="6" fillId="0" borderId="23" xfId="0" applyFont="1" applyBorder="1" applyAlignment="1">
      <alignment horizontal="center"/>
    </xf>
    <xf numFmtId="14" fontId="6" fillId="0" borderId="44" xfId="0" applyNumberFormat="1" applyFont="1" applyFill="1" applyBorder="1" applyAlignment="1">
      <alignment/>
    </xf>
    <xf numFmtId="164" fontId="6" fillId="0" borderId="49" xfId="0" applyNumberFormat="1" applyFont="1" applyFill="1" applyBorder="1" applyAlignment="1">
      <alignment/>
    </xf>
    <xf numFmtId="166" fontId="6" fillId="0" borderId="49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/>
    </xf>
    <xf numFmtId="14" fontId="6" fillId="0" borderId="23" xfId="0" applyNumberFormat="1" applyFont="1" applyFill="1" applyBorder="1" applyAlignment="1">
      <alignment/>
    </xf>
    <xf numFmtId="164" fontId="6" fillId="0" borderId="49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 horizontal="center" vertical="top"/>
    </xf>
    <xf numFmtId="3" fontId="6" fillId="0" borderId="4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3" fontId="4" fillId="0" borderId="0" xfId="57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6" fillId="0" borderId="43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3" fontId="6" fillId="0" borderId="38" xfId="0" applyNumberFormat="1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horizontal="center" vertical="top"/>
    </xf>
    <xf numFmtId="3" fontId="6" fillId="0" borderId="33" xfId="0" applyNumberFormat="1" applyFont="1" applyFill="1" applyBorder="1" applyAlignment="1">
      <alignment horizontal="center" vertical="top"/>
    </xf>
    <xf numFmtId="3" fontId="6" fillId="0" borderId="34" xfId="0" applyNumberFormat="1" applyFont="1" applyFill="1" applyBorder="1" applyAlignment="1">
      <alignment horizontal="center" vertical="top"/>
    </xf>
    <xf numFmtId="3" fontId="6" fillId="0" borderId="33" xfId="0" applyNumberFormat="1" applyFont="1" applyFill="1" applyBorder="1" applyAlignment="1">
      <alignment horizontal="center" vertical="center"/>
    </xf>
    <xf numFmtId="9" fontId="6" fillId="0" borderId="41" xfId="0" applyNumberFormat="1" applyFont="1" applyFill="1" applyBorder="1" applyAlignment="1">
      <alignment horizontal="center"/>
    </xf>
    <xf numFmtId="2" fontId="6" fillId="0" borderId="41" xfId="0" applyNumberFormat="1" applyFont="1" applyFill="1" applyBorder="1" applyAlignment="1">
      <alignment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top"/>
    </xf>
    <xf numFmtId="0" fontId="6" fillId="0" borderId="51" xfId="0" applyFont="1" applyFill="1" applyBorder="1" applyAlignment="1">
      <alignment/>
    </xf>
    <xf numFmtId="164" fontId="6" fillId="0" borderId="51" xfId="0" applyNumberFormat="1" applyFont="1" applyFill="1" applyBorder="1" applyAlignment="1">
      <alignment/>
    </xf>
    <xf numFmtId="0" fontId="6" fillId="0" borderId="51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167" fontId="9" fillId="0" borderId="43" xfId="57" applyNumberFormat="1" applyFont="1" applyFill="1" applyBorder="1" applyAlignment="1">
      <alignment horizontal="center" vertical="center" wrapText="1"/>
      <protection/>
    </xf>
    <xf numFmtId="0" fontId="5" fillId="0" borderId="33" xfId="0" applyFont="1" applyBorder="1" applyAlignment="1">
      <alignment horizontal="center"/>
    </xf>
    <xf numFmtId="14" fontId="6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14" fontId="6" fillId="0" borderId="33" xfId="0" applyNumberFormat="1" applyFont="1" applyFill="1" applyBorder="1" applyAlignment="1">
      <alignment/>
    </xf>
    <xf numFmtId="14" fontId="6" fillId="0" borderId="33" xfId="0" applyNumberFormat="1" applyFont="1" applyFill="1" applyBorder="1" applyAlignment="1">
      <alignment/>
    </xf>
    <xf numFmtId="14" fontId="6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6" fillId="0" borderId="56" xfId="0" applyFont="1" applyFill="1" applyBorder="1" applyAlignment="1">
      <alignment horizontal="center"/>
    </xf>
    <xf numFmtId="9" fontId="6" fillId="0" borderId="38" xfId="0" applyNumberFormat="1" applyFont="1" applyBorder="1" applyAlignment="1">
      <alignment horizontal="center"/>
    </xf>
    <xf numFmtId="14" fontId="6" fillId="0" borderId="38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57" xfId="0" applyBorder="1" applyAlignment="1">
      <alignment/>
    </xf>
    <xf numFmtId="0" fontId="51" fillId="0" borderId="0" xfId="0" applyFont="1" applyAlignment="1">
      <alignment/>
    </xf>
    <xf numFmtId="0" fontId="0" fillId="8" borderId="0" xfId="0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6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164" fontId="6" fillId="0" borderId="33" xfId="0" applyNumberFormat="1" applyFont="1" applyFill="1" applyBorder="1" applyAlignment="1">
      <alignment/>
    </xf>
    <xf numFmtId="0" fontId="6" fillId="0" borderId="33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164" fontId="6" fillId="0" borderId="43" xfId="0" applyNumberFormat="1" applyFont="1" applyFill="1" applyBorder="1" applyAlignment="1">
      <alignment/>
    </xf>
    <xf numFmtId="0" fontId="6" fillId="0" borderId="43" xfId="0" applyFont="1" applyFill="1" applyBorder="1" applyAlignment="1">
      <alignment horizontal="center" vertical="top"/>
    </xf>
    <xf numFmtId="0" fontId="6" fillId="0" borderId="43" xfId="0" applyFont="1" applyFill="1" applyBorder="1" applyAlignment="1">
      <alignment horizontal="center" vertical="center"/>
    </xf>
    <xf numFmtId="14" fontId="6" fillId="0" borderId="43" xfId="0" applyNumberFormat="1" applyFont="1" applyFill="1" applyBorder="1" applyAlignment="1">
      <alignment/>
    </xf>
    <xf numFmtId="166" fontId="6" fillId="0" borderId="33" xfId="0" applyNumberFormat="1" applyFont="1" applyFill="1" applyBorder="1" applyAlignment="1">
      <alignment/>
    </xf>
    <xf numFmtId="165" fontId="6" fillId="0" borderId="3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3" fontId="6" fillId="0" borderId="33" xfId="0" applyNumberFormat="1" applyFont="1" applyFill="1" applyBorder="1" applyAlignment="1">
      <alignment horizontal="center"/>
    </xf>
    <xf numFmtId="3" fontId="6" fillId="0" borderId="33" xfId="57" applyNumberFormat="1" applyFont="1" applyFill="1" applyBorder="1" applyAlignment="1" quotePrefix="1">
      <alignment horizontal="center"/>
      <protection/>
    </xf>
    <xf numFmtId="3" fontId="6" fillId="0" borderId="46" xfId="0" applyNumberFormat="1" applyFont="1" applyFill="1" applyBorder="1" applyAlignment="1">
      <alignment horizontal="right"/>
    </xf>
    <xf numFmtId="3" fontId="6" fillId="0" borderId="36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3" fontId="6" fillId="0" borderId="39" xfId="0" applyNumberFormat="1" applyFont="1" applyFill="1" applyBorder="1" applyAlignment="1">
      <alignment horizontal="right"/>
    </xf>
    <xf numFmtId="3" fontId="6" fillId="0" borderId="36" xfId="0" applyNumberFormat="1" applyFont="1" applyFill="1" applyBorder="1" applyAlignment="1">
      <alignment horizontal="right" vertical="center" wrapText="1"/>
    </xf>
    <xf numFmtId="3" fontId="6" fillId="0" borderId="31" xfId="0" applyNumberFormat="1" applyFont="1" applyFill="1" applyBorder="1" applyAlignment="1">
      <alignment horizontal="right" vertical="center" wrapText="1"/>
    </xf>
    <xf numFmtId="3" fontId="6" fillId="0" borderId="36" xfId="0" applyNumberFormat="1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0" fontId="6" fillId="0" borderId="59" xfId="0" applyFont="1" applyFill="1" applyBorder="1" applyAlignment="1">
      <alignment horizontal="center" vertical="center"/>
    </xf>
    <xf numFmtId="3" fontId="53" fillId="0" borderId="43" xfId="0" applyNumberFormat="1" applyFont="1" applyFill="1" applyBorder="1" applyAlignment="1">
      <alignment horizontal="center" vertical="top"/>
    </xf>
    <xf numFmtId="3" fontId="53" fillId="0" borderId="33" xfId="0" applyNumberFormat="1" applyFont="1" applyFill="1" applyBorder="1" applyAlignment="1">
      <alignment horizontal="center" vertical="top"/>
    </xf>
    <xf numFmtId="3" fontId="53" fillId="0" borderId="29" xfId="0" applyNumberFormat="1" applyFont="1" applyFill="1" applyBorder="1" applyAlignment="1">
      <alignment horizontal="center" vertical="top"/>
    </xf>
    <xf numFmtId="3" fontId="53" fillId="0" borderId="28" xfId="0" applyNumberFormat="1" applyFont="1" applyFill="1" applyBorder="1" applyAlignment="1">
      <alignment horizontal="center" vertical="top"/>
    </xf>
    <xf numFmtId="3" fontId="53" fillId="0" borderId="34" xfId="0" applyNumberFormat="1" applyFont="1" applyFill="1" applyBorder="1" applyAlignment="1">
      <alignment horizontal="center" vertical="top"/>
    </xf>
    <xf numFmtId="3" fontId="53" fillId="0" borderId="36" xfId="0" applyNumberFormat="1" applyFont="1" applyFill="1" applyBorder="1" applyAlignment="1">
      <alignment horizontal="center"/>
    </xf>
    <xf numFmtId="3" fontId="53" fillId="0" borderId="49" xfId="0" applyNumberFormat="1" applyFont="1" applyFill="1" applyBorder="1" applyAlignment="1">
      <alignment horizontal="center"/>
    </xf>
    <xf numFmtId="3" fontId="6" fillId="33" borderId="33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1" xfId="0" applyFont="1" applyBorder="1" applyAlignment="1">
      <alignment/>
    </xf>
    <xf numFmtId="0" fontId="6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166" fontId="6" fillId="0" borderId="49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 horizontal="center" vertical="top"/>
    </xf>
    <xf numFmtId="3" fontId="6" fillId="0" borderId="23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/>
    </xf>
    <xf numFmtId="166" fontId="8" fillId="0" borderId="15" xfId="0" applyNumberFormat="1" applyFont="1" applyFill="1" applyBorder="1" applyAlignment="1">
      <alignment/>
    </xf>
    <xf numFmtId="14" fontId="8" fillId="0" borderId="40" xfId="0" applyNumberFormat="1" applyFont="1" applyFill="1" applyBorder="1" applyAlignment="1">
      <alignment/>
    </xf>
    <xf numFmtId="164" fontId="8" fillId="0" borderId="39" xfId="0" applyNumberFormat="1" applyFont="1" applyFill="1" applyBorder="1" applyAlignment="1">
      <alignment/>
    </xf>
    <xf numFmtId="166" fontId="8" fillId="0" borderId="39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164" fontId="6" fillId="0" borderId="38" xfId="0" applyNumberFormat="1" applyFont="1" applyFill="1" applyBorder="1" applyAlignment="1">
      <alignment/>
    </xf>
    <xf numFmtId="166" fontId="6" fillId="0" borderId="38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43" xfId="57" applyNumberFormat="1" applyFont="1" applyFill="1" applyBorder="1" applyAlignment="1" quotePrefix="1">
      <alignment horizontal="center"/>
      <protection/>
    </xf>
    <xf numFmtId="14" fontId="6" fillId="0" borderId="33" xfId="57" applyNumberFormat="1" applyFont="1" applyFill="1" applyBorder="1" applyAlignment="1">
      <alignment horizontal="right"/>
      <protection/>
    </xf>
    <xf numFmtId="164" fontId="6" fillId="0" borderId="33" xfId="57" applyNumberFormat="1" applyFont="1" applyFill="1" applyBorder="1" applyAlignment="1">
      <alignment horizontal="right"/>
      <protection/>
    </xf>
    <xf numFmtId="165" fontId="6" fillId="0" borderId="33" xfId="57" applyNumberFormat="1" applyFont="1" applyFill="1" applyBorder="1" applyAlignment="1">
      <alignment horizontal="right"/>
      <protection/>
    </xf>
    <xf numFmtId="167" fontId="9" fillId="0" borderId="33" xfId="57" applyNumberFormat="1" applyFont="1" applyFill="1" applyBorder="1" applyAlignment="1">
      <alignment horizontal="center" vertical="center"/>
      <protection/>
    </xf>
    <xf numFmtId="164" fontId="6" fillId="0" borderId="33" xfId="0" applyNumberFormat="1" applyFont="1" applyFill="1" applyBorder="1" applyAlignment="1">
      <alignment horizontal="right"/>
    </xf>
    <xf numFmtId="165" fontId="6" fillId="0" borderId="33" xfId="0" applyNumberFormat="1" applyFont="1" applyFill="1" applyBorder="1" applyAlignment="1">
      <alignment horizontal="right"/>
    </xf>
    <xf numFmtId="0" fontId="6" fillId="0" borderId="33" xfId="0" applyFont="1" applyFill="1" applyBorder="1" applyAlignment="1">
      <alignment horizontal="right"/>
    </xf>
    <xf numFmtId="167" fontId="9" fillId="0" borderId="43" xfId="57" applyNumberFormat="1" applyFont="1" applyFill="1" applyBorder="1" applyAlignment="1">
      <alignment horizontal="center" vertical="center"/>
      <protection/>
    </xf>
    <xf numFmtId="3" fontId="6" fillId="0" borderId="43" xfId="0" applyNumberFormat="1" applyFont="1" applyFill="1" applyBorder="1" applyAlignment="1">
      <alignment/>
    </xf>
    <xf numFmtId="0" fontId="6" fillId="0" borderId="32" xfId="57" applyFont="1" applyBorder="1" applyAlignment="1">
      <alignment horizontal="left"/>
      <protection/>
    </xf>
    <xf numFmtId="0" fontId="6" fillId="0" borderId="32" xfId="0" applyFont="1" applyBorder="1" applyAlignment="1">
      <alignment/>
    </xf>
    <xf numFmtId="0" fontId="6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6" fillId="33" borderId="33" xfId="0" applyFont="1" applyFill="1" applyBorder="1" applyAlignment="1">
      <alignment horizontal="center"/>
    </xf>
    <xf numFmtId="14" fontId="6" fillId="33" borderId="33" xfId="0" applyNumberFormat="1" applyFont="1" applyFill="1" applyBorder="1" applyAlignment="1">
      <alignment/>
    </xf>
    <xf numFmtId="164" fontId="6" fillId="33" borderId="33" xfId="0" applyNumberFormat="1" applyFont="1" applyFill="1" applyBorder="1" applyAlignment="1">
      <alignment horizontal="right"/>
    </xf>
    <xf numFmtId="165" fontId="6" fillId="33" borderId="33" xfId="0" applyNumberFormat="1" applyFont="1" applyFill="1" applyBorder="1" applyAlignment="1">
      <alignment horizontal="right"/>
    </xf>
    <xf numFmtId="43" fontId="6" fillId="33" borderId="33" xfId="42" applyFont="1" applyFill="1" applyBorder="1" applyAlignment="1">
      <alignment horizontal="right"/>
    </xf>
    <xf numFmtId="0" fontId="0" fillId="33" borderId="33" xfId="0" applyFill="1" applyBorder="1" applyAlignment="1">
      <alignment horizontal="center" vertical="center" wrapText="1"/>
    </xf>
    <xf numFmtId="167" fontId="9" fillId="33" borderId="33" xfId="57" applyNumberFormat="1" applyFont="1" applyFill="1" applyBorder="1" applyAlignment="1">
      <alignment horizontal="center" vertical="center"/>
      <protection/>
    </xf>
    <xf numFmtId="3" fontId="6" fillId="33" borderId="33" xfId="0" applyNumberFormat="1" applyFont="1" applyFill="1" applyBorder="1" applyAlignment="1">
      <alignment horizontal="center"/>
    </xf>
    <xf numFmtId="3" fontId="6" fillId="33" borderId="33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6" fillId="33" borderId="38" xfId="57" applyNumberFormat="1" applyFont="1" applyFill="1" applyBorder="1" applyAlignment="1" quotePrefix="1">
      <alignment horizontal="center"/>
      <protection/>
    </xf>
    <xf numFmtId="0" fontId="6" fillId="33" borderId="38" xfId="0" applyFont="1" applyFill="1" applyBorder="1" applyAlignment="1">
      <alignment horizontal="center"/>
    </xf>
    <xf numFmtId="14" fontId="6" fillId="33" borderId="38" xfId="0" applyNumberFormat="1" applyFont="1" applyFill="1" applyBorder="1" applyAlignment="1">
      <alignment/>
    </xf>
    <xf numFmtId="164" fontId="6" fillId="33" borderId="38" xfId="0" applyNumberFormat="1" applyFont="1" applyFill="1" applyBorder="1" applyAlignment="1">
      <alignment horizontal="right"/>
    </xf>
    <xf numFmtId="164" fontId="6" fillId="33" borderId="38" xfId="42" applyNumberFormat="1" applyFont="1" applyFill="1" applyBorder="1" applyAlignment="1">
      <alignment horizontal="right"/>
    </xf>
    <xf numFmtId="0" fontId="0" fillId="33" borderId="38" xfId="0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/>
    </xf>
    <xf numFmtId="0" fontId="6" fillId="33" borderId="38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33" borderId="33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166" fontId="8" fillId="33" borderId="39" xfId="0" applyNumberFormat="1" applyFont="1" applyFill="1" applyBorder="1" applyAlignment="1">
      <alignment/>
    </xf>
    <xf numFmtId="166" fontId="8" fillId="33" borderId="28" xfId="0" applyNumberFormat="1" applyFont="1" applyFill="1" applyBorder="1" applyAlignment="1">
      <alignment/>
    </xf>
    <xf numFmtId="166" fontId="8" fillId="33" borderId="31" xfId="0" applyNumberFormat="1" applyFont="1" applyFill="1" applyBorder="1" applyAlignment="1">
      <alignment/>
    </xf>
    <xf numFmtId="166" fontId="6" fillId="33" borderId="39" xfId="0" applyNumberFormat="1" applyFont="1" applyFill="1" applyBorder="1" applyAlignment="1">
      <alignment/>
    </xf>
    <xf numFmtId="166" fontId="6" fillId="33" borderId="28" xfId="0" applyNumberFormat="1" applyFont="1" applyFill="1" applyBorder="1" applyAlignment="1">
      <alignment/>
    </xf>
    <xf numFmtId="166" fontId="6" fillId="33" borderId="31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 horizontal="center" vertical="top"/>
    </xf>
    <xf numFmtId="3" fontId="6" fillId="0" borderId="53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 vertical="top"/>
    </xf>
    <xf numFmtId="3" fontId="6" fillId="0" borderId="37" xfId="0" applyNumberFormat="1" applyFont="1" applyFill="1" applyBorder="1" applyAlignment="1">
      <alignment horizontal="center" vertical="top"/>
    </xf>
    <xf numFmtId="165" fontId="6" fillId="33" borderId="34" xfId="0" applyNumberFormat="1" applyFont="1" applyFill="1" applyBorder="1" applyAlignment="1">
      <alignment horizontal="center" vertical="center"/>
    </xf>
    <xf numFmtId="165" fontId="6" fillId="33" borderId="15" xfId="0" applyNumberFormat="1" applyFont="1" applyFill="1" applyBorder="1" applyAlignment="1">
      <alignment horizontal="center" vertical="center"/>
    </xf>
    <xf numFmtId="165" fontId="6" fillId="33" borderId="29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/>
    </xf>
    <xf numFmtId="0" fontId="6" fillId="34" borderId="15" xfId="0" applyFont="1" applyFill="1" applyBorder="1" applyAlignment="1">
      <alignment horizontal="center"/>
    </xf>
    <xf numFmtId="9" fontId="6" fillId="34" borderId="15" xfId="0" applyNumberFormat="1" applyFont="1" applyFill="1" applyBorder="1" applyAlignment="1">
      <alignment horizontal="center"/>
    </xf>
    <xf numFmtId="14" fontId="6" fillId="34" borderId="0" xfId="0" applyNumberFormat="1" applyFont="1" applyFill="1" applyBorder="1" applyAlignment="1">
      <alignment/>
    </xf>
    <xf numFmtId="164" fontId="6" fillId="34" borderId="28" xfId="0" applyNumberFormat="1" applyFont="1" applyFill="1" applyBorder="1" applyAlignment="1">
      <alignment/>
    </xf>
    <xf numFmtId="165" fontId="6" fillId="34" borderId="28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9" fontId="6" fillId="34" borderId="11" xfId="0" applyNumberFormat="1" applyFont="1" applyFill="1" applyBorder="1" applyAlignment="1">
      <alignment horizontal="center"/>
    </xf>
    <xf numFmtId="14" fontId="6" fillId="34" borderId="45" xfId="0" applyNumberFormat="1" applyFont="1" applyFill="1" applyBorder="1" applyAlignment="1">
      <alignment/>
    </xf>
    <xf numFmtId="164" fontId="6" fillId="34" borderId="46" xfId="0" applyNumberFormat="1" applyFont="1" applyFill="1" applyBorder="1" applyAlignment="1">
      <alignment/>
    </xf>
    <xf numFmtId="165" fontId="6" fillId="34" borderId="46" xfId="0" applyNumberFormat="1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9" fontId="6" fillId="34" borderId="33" xfId="0" applyNumberFormat="1" applyFont="1" applyFill="1" applyBorder="1" applyAlignment="1">
      <alignment horizontal="center"/>
    </xf>
    <xf numFmtId="14" fontId="6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5" fontId="6" fillId="34" borderId="36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6" fillId="0" borderId="6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52" fillId="0" borderId="25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6" fillId="8" borderId="32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62" xfId="0" applyFont="1" applyBorder="1" applyAlignment="1">
      <alignment horizontal="center" wrapText="1"/>
    </xf>
    <xf numFmtId="0" fontId="5" fillId="0" borderId="6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6" fillId="0" borderId="6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5" fillId="0" borderId="49" xfId="0" applyFont="1" applyBorder="1" applyAlignment="1">
      <alignment horizontal="center"/>
    </xf>
    <xf numFmtId="0" fontId="5" fillId="0" borderId="66" xfId="0" applyFont="1" applyBorder="1" applyAlignment="1">
      <alignment horizontal="center" wrapText="1"/>
    </xf>
    <xf numFmtId="0" fontId="6" fillId="0" borderId="44" xfId="0" applyFont="1" applyFill="1" applyBorder="1" applyAlignment="1">
      <alignment/>
    </xf>
    <xf numFmtId="0" fontId="6" fillId="0" borderId="44" xfId="0" applyFont="1" applyFill="1" applyBorder="1" applyAlignment="1">
      <alignment wrapText="1"/>
    </xf>
    <xf numFmtId="3" fontId="6" fillId="0" borderId="28" xfId="0" applyNumberFormat="1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right"/>
    </xf>
    <xf numFmtId="4" fontId="6" fillId="0" borderId="28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/>
    </xf>
    <xf numFmtId="4" fontId="6" fillId="0" borderId="29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 horizontal="center" vertical="top"/>
    </xf>
    <xf numFmtId="3" fontId="6" fillId="0" borderId="33" xfId="0" applyNumberFormat="1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top"/>
    </xf>
    <xf numFmtId="0" fontId="6" fillId="0" borderId="36" xfId="0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top"/>
    </xf>
    <xf numFmtId="3" fontId="6" fillId="0" borderId="34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top"/>
    </xf>
    <xf numFmtId="4" fontId="6" fillId="0" borderId="33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 horizontal="center" vertical="top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center"/>
    </xf>
    <xf numFmtId="0" fontId="5" fillId="0" borderId="41" xfId="0" applyFont="1" applyFill="1" applyBorder="1" applyAlignment="1">
      <alignment wrapText="1"/>
    </xf>
    <xf numFmtId="10" fontId="6" fillId="0" borderId="28" xfId="0" applyNumberFormat="1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5" fillId="0" borderId="45" xfId="0" applyFont="1" applyBorder="1" applyAlignment="1">
      <alignment horizontal="center" vertical="center"/>
    </xf>
    <xf numFmtId="10" fontId="5" fillId="0" borderId="45" xfId="0" applyNumberFormat="1" applyFont="1" applyBorder="1" applyAlignment="1">
      <alignment horizontal="center" vertical="top"/>
    </xf>
    <xf numFmtId="10" fontId="6" fillId="0" borderId="34" xfId="0" applyNumberFormat="1" applyFont="1" applyFill="1" applyBorder="1" applyAlignment="1">
      <alignment horizontal="center" vertical="top"/>
    </xf>
    <xf numFmtId="10" fontId="6" fillId="0" borderId="15" xfId="0" applyNumberFormat="1" applyFont="1" applyFill="1" applyBorder="1" applyAlignment="1">
      <alignment horizontal="center" vertical="top"/>
    </xf>
    <xf numFmtId="4" fontId="8" fillId="0" borderId="15" xfId="0" applyNumberFormat="1" applyFont="1" applyFill="1" applyBorder="1" applyAlignment="1">
      <alignment/>
    </xf>
    <xf numFmtId="10" fontId="6" fillId="0" borderId="29" xfId="0" applyNumberFormat="1" applyFont="1" applyFill="1" applyBorder="1" applyAlignment="1">
      <alignment horizontal="center" vertical="top"/>
    </xf>
    <xf numFmtId="4" fontId="8" fillId="0" borderId="29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right"/>
    </xf>
    <xf numFmtId="0" fontId="6" fillId="0" borderId="4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top"/>
    </xf>
    <xf numFmtId="0" fontId="6" fillId="0" borderId="45" xfId="0" applyFont="1" applyFill="1" applyBorder="1" applyAlignment="1">
      <alignment/>
    </xf>
    <xf numFmtId="0" fontId="6" fillId="0" borderId="45" xfId="0" applyFont="1" applyBorder="1" applyAlignment="1">
      <alignment wrapText="1"/>
    </xf>
    <xf numFmtId="3" fontId="6" fillId="0" borderId="43" xfId="0" applyNumberFormat="1" applyFont="1" applyFill="1" applyBorder="1" applyAlignment="1">
      <alignment horizontal="center"/>
    </xf>
    <xf numFmtId="3" fontId="6" fillId="0" borderId="43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 horizontal="right"/>
    </xf>
    <xf numFmtId="167" fontId="9" fillId="0" borderId="43" xfId="57" applyNumberFormat="1" applyFont="1" applyFill="1" applyBorder="1" applyAlignment="1">
      <alignment horizontal="right"/>
      <protection/>
    </xf>
    <xf numFmtId="4" fontId="6" fillId="0" borderId="31" xfId="0" applyNumberFormat="1" applyFont="1" applyFill="1" applyBorder="1" applyAlignment="1">
      <alignment/>
    </xf>
    <xf numFmtId="4" fontId="6" fillId="0" borderId="36" xfId="0" applyNumberFormat="1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 horizontal="right"/>
    </xf>
    <xf numFmtId="0" fontId="5" fillId="0" borderId="36" xfId="0" applyFont="1" applyBorder="1" applyAlignment="1">
      <alignment/>
    </xf>
    <xf numFmtId="3" fontId="6" fillId="0" borderId="0" xfId="0" applyNumberFormat="1" applyFont="1" applyFill="1" applyBorder="1" applyAlignment="1">
      <alignment horizontal="center" vertical="top"/>
    </xf>
    <xf numFmtId="0" fontId="0" fillId="0" borderId="5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0" fontId="6" fillId="0" borderId="33" xfId="0" applyNumberFormat="1" applyFont="1" applyFill="1" applyBorder="1" applyAlignment="1">
      <alignment horizontal="center" vertical="top"/>
    </xf>
    <xf numFmtId="2" fontId="6" fillId="0" borderId="33" xfId="0" applyNumberFormat="1" applyFont="1" applyFill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wrapText="1"/>
    </xf>
    <xf numFmtId="10" fontId="6" fillId="0" borderId="43" xfId="0" applyNumberFormat="1" applyFont="1" applyFill="1" applyBorder="1" applyAlignment="1">
      <alignment horizontal="center" vertical="top"/>
    </xf>
    <xf numFmtId="2" fontId="6" fillId="0" borderId="43" xfId="0" applyNumberFormat="1" applyFont="1" applyFill="1" applyBorder="1" applyAlignment="1">
      <alignment/>
    </xf>
    <xf numFmtId="0" fontId="0" fillId="0" borderId="38" xfId="0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/>
    </xf>
    <xf numFmtId="3" fontId="6" fillId="0" borderId="38" xfId="0" applyNumberFormat="1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3" fontId="6" fillId="0" borderId="50" xfId="0" applyNumberFormat="1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top"/>
    </xf>
    <xf numFmtId="0" fontId="6" fillId="0" borderId="50" xfId="0" applyFont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/>
    </xf>
    <xf numFmtId="3" fontId="6" fillId="0" borderId="50" xfId="0" applyNumberFormat="1" applyFont="1" applyFill="1" applyBorder="1" applyAlignment="1">
      <alignment/>
    </xf>
    <xf numFmtId="4" fontId="6" fillId="0" borderId="50" xfId="0" applyNumberFormat="1" applyFont="1" applyFill="1" applyBorder="1" applyAlignment="1">
      <alignment/>
    </xf>
    <xf numFmtId="3" fontId="6" fillId="0" borderId="50" xfId="0" applyNumberFormat="1" applyFont="1" applyBorder="1" applyAlignment="1">
      <alignment wrapText="1"/>
    </xf>
    <xf numFmtId="0" fontId="0" fillId="33" borderId="36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167" fontId="9" fillId="0" borderId="33" xfId="57" applyNumberFormat="1" applyFont="1" applyFill="1" applyBorder="1" applyAlignment="1">
      <alignment horizontal="right"/>
      <protection/>
    </xf>
    <xf numFmtId="167" fontId="6" fillId="0" borderId="33" xfId="57" applyNumberFormat="1" applyFont="1" applyFill="1" applyBorder="1" applyAlignment="1">
      <alignment horizontal="center" vertical="center"/>
      <protection/>
    </xf>
    <xf numFmtId="3" fontId="6" fillId="0" borderId="58" xfId="57" applyNumberFormat="1" applyFont="1" applyFill="1" applyBorder="1" applyAlignment="1" quotePrefix="1">
      <alignment horizontal="center"/>
      <protection/>
    </xf>
    <xf numFmtId="3" fontId="6" fillId="0" borderId="36" xfId="57" applyNumberFormat="1" applyFont="1" applyFill="1" applyBorder="1" applyAlignment="1" quotePrefix="1">
      <alignment horizontal="center"/>
      <protection/>
    </xf>
    <xf numFmtId="0" fontId="6" fillId="33" borderId="36" xfId="0" applyFont="1" applyFill="1" applyBorder="1" applyAlignment="1">
      <alignment horizontal="center" vertical="center"/>
    </xf>
    <xf numFmtId="3" fontId="6" fillId="33" borderId="48" xfId="57" applyNumberFormat="1" applyFont="1" applyFill="1" applyBorder="1" applyAlignment="1" quotePrefix="1">
      <alignment horizontal="center"/>
      <protection/>
    </xf>
    <xf numFmtId="4" fontId="6" fillId="0" borderId="42" xfId="57" applyNumberFormat="1" applyFont="1" applyFill="1" applyBorder="1" applyAlignment="1" quotePrefix="1">
      <alignment horizontal="center"/>
      <protection/>
    </xf>
    <xf numFmtId="3" fontId="6" fillId="0" borderId="43" xfId="0" applyNumberFormat="1" applyFont="1" applyFill="1" applyBorder="1" applyAlignment="1">
      <alignment horizontal="center" vertical="center"/>
    </xf>
    <xf numFmtId="10" fontId="6" fillId="0" borderId="32" xfId="57" applyNumberFormat="1" applyFont="1" applyFill="1" applyBorder="1" applyAlignment="1" quotePrefix="1">
      <alignment horizontal="center"/>
      <protection/>
    </xf>
    <xf numFmtId="10" fontId="6" fillId="0" borderId="32" xfId="0" applyNumberFormat="1" applyFont="1" applyFill="1" applyBorder="1" applyAlignment="1">
      <alignment horizontal="center"/>
    </xf>
    <xf numFmtId="10" fontId="6" fillId="33" borderId="32" xfId="0" applyNumberFormat="1" applyFont="1" applyFill="1" applyBorder="1" applyAlignment="1">
      <alignment horizontal="center"/>
    </xf>
    <xf numFmtId="10" fontId="6" fillId="33" borderId="27" xfId="0" applyNumberFormat="1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6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/>
    </xf>
    <xf numFmtId="0" fontId="6" fillId="0" borderId="38" xfId="0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3" fontId="6" fillId="33" borderId="31" xfId="0" applyNumberFormat="1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top"/>
    </xf>
    <xf numFmtId="3" fontId="6" fillId="0" borderId="46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/>
    </xf>
    <xf numFmtId="3" fontId="6" fillId="0" borderId="46" xfId="0" applyNumberFormat="1" applyFont="1" applyFill="1" applyBorder="1" applyAlignment="1">
      <alignment horizontal="right"/>
    </xf>
    <xf numFmtId="4" fontId="6" fillId="0" borderId="46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3" fontId="6" fillId="0" borderId="68" xfId="0" applyNumberFormat="1" applyFont="1" applyFill="1" applyBorder="1" applyAlignment="1">
      <alignment wrapText="1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69" xfId="0" applyNumberFormat="1" applyFont="1" applyFill="1" applyBorder="1" applyAlignment="1">
      <alignment wrapText="1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54" xfId="0" applyNumberFormat="1" applyFont="1" applyFill="1" applyBorder="1" applyAlignment="1">
      <alignment wrapText="1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55" xfId="0" applyNumberFormat="1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3" fontId="6" fillId="0" borderId="70" xfId="0" applyNumberFormat="1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horizontal="center" vertical="top"/>
    </xf>
    <xf numFmtId="3" fontId="6" fillId="0" borderId="48" xfId="0" applyNumberFormat="1" applyFont="1" applyFill="1" applyBorder="1" applyAlignment="1">
      <alignment horizontal="center"/>
    </xf>
    <xf numFmtId="3" fontId="6" fillId="0" borderId="38" xfId="0" applyNumberFormat="1" applyFont="1" applyFill="1" applyBorder="1" applyAlignment="1">
      <alignment horizontal="right"/>
    </xf>
    <xf numFmtId="4" fontId="6" fillId="0" borderId="48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 wrapText="1"/>
    </xf>
    <xf numFmtId="10" fontId="6" fillId="0" borderId="46" xfId="0" applyNumberFormat="1" applyFont="1" applyFill="1" applyBorder="1" applyAlignment="1">
      <alignment horizontal="center" vertical="top"/>
    </xf>
    <xf numFmtId="3" fontId="6" fillId="0" borderId="46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 horizontal="center" vertical="center"/>
    </xf>
    <xf numFmtId="10" fontId="6" fillId="0" borderId="49" xfId="0" applyNumberFormat="1" applyFont="1" applyFill="1" applyBorder="1" applyAlignment="1">
      <alignment horizontal="center" vertical="top"/>
    </xf>
    <xf numFmtId="3" fontId="6" fillId="0" borderId="49" xfId="0" applyNumberFormat="1" applyFont="1" applyFill="1" applyBorder="1" applyAlignment="1">
      <alignment horizontal="center"/>
    </xf>
    <xf numFmtId="3" fontId="6" fillId="0" borderId="49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 wrapText="1"/>
    </xf>
    <xf numFmtId="0" fontId="5" fillId="0" borderId="45" xfId="0" applyFont="1" applyBorder="1" applyAlignment="1">
      <alignment/>
    </xf>
    <xf numFmtId="0" fontId="5" fillId="0" borderId="45" xfId="0" applyFont="1" applyBorder="1" applyAlignment="1">
      <alignment horizontal="center" vertical="top"/>
    </xf>
    <xf numFmtId="0" fontId="5" fillId="0" borderId="45" xfId="0" applyFont="1" applyBorder="1" applyAlignment="1">
      <alignment horizontal="center"/>
    </xf>
    <xf numFmtId="0" fontId="5" fillId="0" borderId="45" xfId="0" applyFont="1" applyBorder="1" applyAlignment="1">
      <alignment wrapText="1"/>
    </xf>
    <xf numFmtId="10" fontId="6" fillId="0" borderId="11" xfId="0" applyNumberFormat="1" applyFont="1" applyFill="1" applyBorder="1" applyAlignment="1">
      <alignment horizontal="center" vertical="top"/>
    </xf>
    <xf numFmtId="3" fontId="6" fillId="0" borderId="71" xfId="0" applyNumberFormat="1" applyFont="1" applyFill="1" applyBorder="1" applyAlignment="1">
      <alignment horizontal="center" vertical="center"/>
    </xf>
    <xf numFmtId="3" fontId="8" fillId="0" borderId="69" xfId="0" applyNumberFormat="1" applyFont="1" applyFill="1" applyBorder="1" applyAlignment="1">
      <alignment wrapText="1"/>
    </xf>
    <xf numFmtId="3" fontId="8" fillId="0" borderId="54" xfId="0" applyNumberFormat="1" applyFont="1" applyFill="1" applyBorder="1" applyAlignment="1">
      <alignment wrapText="1"/>
    </xf>
    <xf numFmtId="3" fontId="6" fillId="0" borderId="72" xfId="0" applyNumberFormat="1" applyFont="1" applyFill="1" applyBorder="1" applyAlignment="1">
      <alignment wrapText="1"/>
    </xf>
    <xf numFmtId="3" fontId="6" fillId="0" borderId="69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9" fontId="6" fillId="0" borderId="42" xfId="0" applyNumberFormat="1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6" fillId="0" borderId="60" xfId="0" applyFont="1" applyBorder="1" applyAlignment="1">
      <alignment wrapText="1"/>
    </xf>
    <xf numFmtId="9" fontId="6" fillId="0" borderId="32" xfId="0" applyNumberFormat="1" applyFont="1" applyFill="1" applyBorder="1" applyAlignment="1">
      <alignment horizontal="center"/>
    </xf>
    <xf numFmtId="0" fontId="6" fillId="0" borderId="55" xfId="0" applyFont="1" applyBorder="1" applyAlignment="1">
      <alignment wrapText="1"/>
    </xf>
    <xf numFmtId="3" fontId="6" fillId="0" borderId="55" xfId="0" applyNumberFormat="1" applyFont="1" applyBorder="1" applyAlignment="1">
      <alignment wrapText="1"/>
    </xf>
    <xf numFmtId="10" fontId="6" fillId="0" borderId="27" xfId="0" applyNumberFormat="1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6" fillId="0" borderId="57" xfId="0" applyNumberFormat="1" applyFont="1" applyBorder="1" applyAlignment="1">
      <alignment wrapText="1"/>
    </xf>
    <xf numFmtId="0" fontId="6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66" fontId="6" fillId="33" borderId="34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165" fontId="6" fillId="33" borderId="3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5" fontId="6" fillId="0" borderId="34" xfId="0" applyNumberFormat="1" applyFont="1" applyFill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165" fontId="0" fillId="0" borderId="23" xfId="0" applyNumberFormat="1" applyBorder="1" applyAlignment="1">
      <alignment horizontal="righ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right" vertical="center"/>
    </xf>
    <xf numFmtId="165" fontId="0" fillId="0" borderId="29" xfId="0" applyNumberForma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8" borderId="65" xfId="0" applyFont="1" applyFill="1" applyBorder="1" applyAlignment="1">
      <alignment horizontal="center" vertical="center" wrapText="1"/>
    </xf>
    <xf numFmtId="0" fontId="6" fillId="8" borderId="63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7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166" fontId="6" fillId="33" borderId="34" xfId="0" applyNumberFormat="1" applyFont="1" applyFill="1" applyBorder="1" applyAlignment="1">
      <alignment horizontal="right" vertical="center"/>
    </xf>
    <xf numFmtId="166" fontId="0" fillId="33" borderId="29" xfId="0" applyNumberFormat="1" applyFill="1" applyBorder="1" applyAlignment="1">
      <alignment horizontal="right" vertical="center"/>
    </xf>
    <xf numFmtId="166" fontId="54" fillId="0" borderId="11" xfId="0" applyNumberFormat="1" applyFont="1" applyFill="1" applyBorder="1" applyAlignment="1">
      <alignment horizontal="right" vertical="center"/>
    </xf>
    <xf numFmtId="166" fontId="54" fillId="0" borderId="15" xfId="0" applyNumberFormat="1" applyFont="1" applyFill="1" applyBorder="1" applyAlignment="1">
      <alignment horizontal="right" vertical="center"/>
    </xf>
    <xf numFmtId="166" fontId="54" fillId="0" borderId="23" xfId="0" applyNumberFormat="1" applyFont="1" applyFill="1" applyBorder="1" applyAlignment="1">
      <alignment horizontal="right" vertical="center"/>
    </xf>
    <xf numFmtId="166" fontId="6" fillId="0" borderId="11" xfId="0" applyNumberFormat="1" applyFont="1" applyFill="1" applyBorder="1" applyAlignment="1">
      <alignment horizontal="right" vertical="center"/>
    </xf>
    <xf numFmtId="166" fontId="6" fillId="0" borderId="15" xfId="0" applyNumberFormat="1" applyFont="1" applyFill="1" applyBorder="1" applyAlignment="1">
      <alignment horizontal="right" vertical="center"/>
    </xf>
    <xf numFmtId="166" fontId="6" fillId="0" borderId="23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165" fontId="6" fillId="33" borderId="34" xfId="0" applyNumberFormat="1" applyFont="1" applyFill="1" applyBorder="1" applyAlignment="1">
      <alignment horizontal="right" vertical="center"/>
    </xf>
    <xf numFmtId="165" fontId="6" fillId="33" borderId="15" xfId="0" applyNumberFormat="1" applyFont="1" applyFill="1" applyBorder="1" applyAlignment="1">
      <alignment horizontal="right" vertical="center"/>
    </xf>
    <xf numFmtId="165" fontId="6" fillId="33" borderId="23" xfId="0" applyNumberFormat="1" applyFont="1" applyFill="1" applyBorder="1" applyAlignment="1">
      <alignment horizontal="right" vertical="center"/>
    </xf>
    <xf numFmtId="0" fontId="6" fillId="0" borderId="65" xfId="0" applyFont="1" applyBorder="1" applyAlignment="1">
      <alignment horizontal="center" vertical="center" wrapText="1"/>
    </xf>
    <xf numFmtId="165" fontId="0" fillId="33" borderId="15" xfId="0" applyNumberFormat="1" applyFill="1" applyBorder="1" applyAlignment="1">
      <alignment horizontal="right" vertical="center"/>
    </xf>
    <xf numFmtId="165" fontId="0" fillId="33" borderId="23" xfId="0" applyNumberFormat="1" applyFill="1" applyBorder="1" applyAlignment="1">
      <alignment horizontal="right" vertical="center"/>
    </xf>
    <xf numFmtId="165" fontId="6" fillId="0" borderId="3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4" fontId="6" fillId="33" borderId="34" xfId="0" applyNumberFormat="1" applyFont="1" applyFill="1" applyBorder="1" applyAlignment="1">
      <alignment horizontal="right" vertical="center"/>
    </xf>
    <xf numFmtId="4" fontId="0" fillId="33" borderId="29" xfId="0" applyNumberFormat="1" applyFill="1" applyBorder="1" applyAlignment="1">
      <alignment horizontal="right" vertical="center"/>
    </xf>
    <xf numFmtId="165" fontId="0" fillId="33" borderId="29" xfId="0" applyNumberFormat="1" applyFill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3" fontId="6" fillId="33" borderId="36" xfId="0" applyNumberFormat="1" applyFont="1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7" fillId="0" borderId="3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right" vertical="center" wrapText="1"/>
    </xf>
    <xf numFmtId="3" fontId="6" fillId="0" borderId="29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6" fillId="0" borderId="72" xfId="0" applyFont="1" applyFill="1" applyBorder="1" applyAlignment="1">
      <alignment vertical="top" wrapText="1"/>
    </xf>
    <xf numFmtId="0" fontId="0" fillId="0" borderId="54" xfId="0" applyBorder="1" applyAlignment="1">
      <alignment vertical="top" wrapText="1"/>
    </xf>
    <xf numFmtId="167" fontId="9" fillId="0" borderId="43" xfId="57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8" xfId="0" applyBorder="1" applyAlignment="1">
      <alignment wrapText="1"/>
    </xf>
    <xf numFmtId="3" fontId="6" fillId="0" borderId="55" xfId="0" applyNumberFormat="1" applyFont="1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167" fontId="9" fillId="0" borderId="43" xfId="57" applyNumberFormat="1" applyFont="1" applyFill="1" applyBorder="1" applyAlignment="1">
      <alignment horizontal="center" vertical="top" wrapText="1"/>
      <protection/>
    </xf>
    <xf numFmtId="0" fontId="0" fillId="0" borderId="33" xfId="0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63" xfId="0" applyFont="1" applyBorder="1" applyAlignment="1">
      <alignment wrapText="1"/>
    </xf>
    <xf numFmtId="0" fontId="0" fillId="0" borderId="34" xfId="0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ENCAP9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6"/>
  <sheetViews>
    <sheetView tabSelected="1" zoomScalePageLayoutView="0" workbookViewId="0" topLeftCell="R68">
      <selection activeCell="R82" sqref="R82:R86"/>
    </sheetView>
  </sheetViews>
  <sheetFormatPr defaultColWidth="9.140625" defaultRowHeight="12.75"/>
  <cols>
    <col min="1" max="1" width="29.28125" style="0" customWidth="1"/>
    <col min="3" max="3" width="9.57421875" style="0" customWidth="1"/>
    <col min="4" max="4" width="16.00390625" style="0" customWidth="1"/>
    <col min="5" max="5" width="19.140625" style="0" customWidth="1"/>
    <col min="6" max="6" width="14.57421875" style="0" customWidth="1"/>
    <col min="7" max="7" width="13.28125" style="0" customWidth="1"/>
    <col min="8" max="8" width="11.57421875" style="0" customWidth="1"/>
    <col min="9" max="9" width="12.00390625" style="0" customWidth="1"/>
    <col min="10" max="10" width="11.7109375" style="0" customWidth="1"/>
    <col min="11" max="11" width="11.140625" style="0" customWidth="1"/>
    <col min="12" max="12" width="11.00390625" style="0" customWidth="1"/>
    <col min="13" max="13" width="11.57421875" style="0" customWidth="1"/>
    <col min="14" max="14" width="11.28125" style="0" customWidth="1"/>
    <col min="18" max="18" width="16.7109375" style="0" bestFit="1" customWidth="1"/>
    <col min="23" max="23" width="17.00390625" style="0" bestFit="1" customWidth="1"/>
    <col min="24" max="24" width="14.57421875" style="0" bestFit="1" customWidth="1"/>
    <col min="25" max="25" width="13.7109375" style="0" bestFit="1" customWidth="1"/>
    <col min="26" max="26" width="14.57421875" style="0" bestFit="1" customWidth="1"/>
    <col min="27" max="27" width="13.7109375" style="0" bestFit="1" customWidth="1"/>
    <col min="28" max="28" width="43.421875" style="0" bestFit="1" customWidth="1"/>
  </cols>
  <sheetData>
    <row r="1" spans="2:3" ht="20.25">
      <c r="B1" s="129" t="s">
        <v>92</v>
      </c>
      <c r="C1" s="129"/>
    </row>
    <row r="2" spans="2:5" ht="23.25">
      <c r="B2" s="129"/>
      <c r="C2" s="129"/>
      <c r="E2" s="339" t="s">
        <v>96</v>
      </c>
    </row>
    <row r="3" ht="12.75">
      <c r="A3" s="171"/>
    </row>
    <row r="4" spans="1:20" ht="16.5" thickBot="1">
      <c r="A4" s="570" t="s">
        <v>71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</row>
    <row r="5" spans="1:28" ht="15.75" customHeight="1">
      <c r="A5" s="1"/>
      <c r="B5" s="2"/>
      <c r="C5" s="611" t="s">
        <v>90</v>
      </c>
      <c r="D5" s="3" t="s">
        <v>39</v>
      </c>
      <c r="E5" s="2"/>
      <c r="F5" s="4" t="s">
        <v>0</v>
      </c>
      <c r="G5" s="5" t="s">
        <v>69</v>
      </c>
      <c r="H5" s="6"/>
      <c r="I5" s="564" t="s">
        <v>42</v>
      </c>
      <c r="J5" s="572"/>
      <c r="K5" s="564" t="s">
        <v>62</v>
      </c>
      <c r="L5" s="565"/>
      <c r="M5" s="565"/>
      <c r="N5" s="566"/>
      <c r="O5" s="608" t="s">
        <v>98</v>
      </c>
      <c r="P5" s="600" t="s">
        <v>99</v>
      </c>
      <c r="Q5" s="574" t="s">
        <v>101</v>
      </c>
      <c r="R5" s="575"/>
      <c r="S5" s="576"/>
      <c r="T5" s="353"/>
      <c r="U5" s="352"/>
      <c r="V5" s="574" t="s">
        <v>102</v>
      </c>
      <c r="W5" s="614"/>
      <c r="X5" s="614"/>
      <c r="Y5" s="576"/>
      <c r="Z5" s="352"/>
      <c r="AA5" s="352"/>
      <c r="AB5" s="354"/>
    </row>
    <row r="6" spans="1:28" ht="15.75" customHeight="1">
      <c r="A6" s="7"/>
      <c r="B6" s="8"/>
      <c r="C6" s="612"/>
      <c r="D6" s="9" t="s">
        <v>41</v>
      </c>
      <c r="E6" s="8"/>
      <c r="F6" s="10" t="s">
        <v>1</v>
      </c>
      <c r="G6" s="11" t="s">
        <v>70</v>
      </c>
      <c r="H6" s="12"/>
      <c r="I6" s="567" t="s">
        <v>43</v>
      </c>
      <c r="J6" s="573"/>
      <c r="K6" s="567" t="s">
        <v>63</v>
      </c>
      <c r="L6" s="568"/>
      <c r="M6" s="568"/>
      <c r="N6" s="569"/>
      <c r="O6" s="609"/>
      <c r="P6" s="601"/>
      <c r="Q6" s="615" t="s">
        <v>103</v>
      </c>
      <c r="R6" s="616"/>
      <c r="S6" s="617"/>
      <c r="T6" s="355" t="s">
        <v>104</v>
      </c>
      <c r="U6" s="356" t="s">
        <v>105</v>
      </c>
      <c r="V6" s="11"/>
      <c r="W6" s="620" t="s">
        <v>109</v>
      </c>
      <c r="X6" s="621"/>
      <c r="Y6" s="621"/>
      <c r="Z6" s="621"/>
      <c r="AA6" s="622"/>
      <c r="AB6" s="357"/>
    </row>
    <row r="7" spans="1:28" ht="15.75" customHeight="1">
      <c r="A7" s="13" t="s">
        <v>4</v>
      </c>
      <c r="B7" s="9" t="s">
        <v>6</v>
      </c>
      <c r="C7" s="612"/>
      <c r="D7" s="9" t="s">
        <v>6</v>
      </c>
      <c r="E7" s="9" t="s">
        <v>6</v>
      </c>
      <c r="F7" s="10" t="s">
        <v>2</v>
      </c>
      <c r="G7" s="14"/>
      <c r="H7" s="15"/>
      <c r="I7" s="16"/>
      <c r="J7" s="99"/>
      <c r="K7" s="567" t="s">
        <v>64</v>
      </c>
      <c r="L7" s="568"/>
      <c r="M7" s="568"/>
      <c r="N7" s="569"/>
      <c r="O7" s="609"/>
      <c r="P7" s="601"/>
      <c r="Q7" s="358" t="s">
        <v>106</v>
      </c>
      <c r="R7" s="618" t="s">
        <v>107</v>
      </c>
      <c r="S7" s="619"/>
      <c r="T7" s="359"/>
      <c r="U7" s="360"/>
      <c r="V7" s="358" t="s">
        <v>108</v>
      </c>
      <c r="W7" s="428"/>
      <c r="X7" s="623" t="s">
        <v>129</v>
      </c>
      <c r="Y7" s="624"/>
      <c r="Z7" s="625" t="s">
        <v>130</v>
      </c>
      <c r="AA7" s="626"/>
      <c r="AB7" s="357" t="s">
        <v>110</v>
      </c>
    </row>
    <row r="8" spans="1:28" ht="16.5" thickBot="1">
      <c r="A8" s="17" t="s">
        <v>5</v>
      </c>
      <c r="B8" s="18" t="s">
        <v>7</v>
      </c>
      <c r="C8" s="613"/>
      <c r="D8" s="18" t="s">
        <v>40</v>
      </c>
      <c r="E8" s="18" t="s">
        <v>37</v>
      </c>
      <c r="F8" s="19" t="s">
        <v>3</v>
      </c>
      <c r="G8" s="20" t="s">
        <v>38</v>
      </c>
      <c r="H8" s="21" t="s">
        <v>44</v>
      </c>
      <c r="I8" s="22" t="s">
        <v>45</v>
      </c>
      <c r="J8" s="100" t="s">
        <v>46</v>
      </c>
      <c r="K8" s="346" t="s">
        <v>65</v>
      </c>
      <c r="L8" s="347" t="s">
        <v>66</v>
      </c>
      <c r="M8" s="348" t="s">
        <v>67</v>
      </c>
      <c r="N8" s="349" t="s">
        <v>68</v>
      </c>
      <c r="O8" s="610"/>
      <c r="P8" s="602"/>
      <c r="Q8" s="20" t="s">
        <v>111</v>
      </c>
      <c r="R8" s="361" t="s">
        <v>112</v>
      </c>
      <c r="S8" s="21" t="s">
        <v>113</v>
      </c>
      <c r="T8" s="20" t="s">
        <v>111</v>
      </c>
      <c r="U8" s="21" t="s">
        <v>111</v>
      </c>
      <c r="V8" s="20" t="s">
        <v>111</v>
      </c>
      <c r="W8" s="361" t="s">
        <v>114</v>
      </c>
      <c r="X8" s="361" t="s">
        <v>115</v>
      </c>
      <c r="Y8" s="21" t="s">
        <v>116</v>
      </c>
      <c r="Z8" s="361" t="s">
        <v>115</v>
      </c>
      <c r="AA8" s="21" t="s">
        <v>116</v>
      </c>
      <c r="AB8" s="362"/>
    </row>
    <row r="9" spans="1:28" ht="16.5" thickBot="1">
      <c r="A9" s="235" t="s">
        <v>34</v>
      </c>
      <c r="B9" s="174"/>
      <c r="C9" s="174"/>
      <c r="D9" s="174"/>
      <c r="E9" s="174"/>
      <c r="F9" s="174"/>
      <c r="G9" s="236"/>
      <c r="H9" s="236"/>
      <c r="I9" s="236"/>
      <c r="J9" s="236"/>
      <c r="K9" s="236"/>
      <c r="L9" s="236"/>
      <c r="M9" s="236"/>
      <c r="N9" s="236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4"/>
    </row>
    <row r="10" spans="1:28" ht="15">
      <c r="A10" s="556" t="s">
        <v>22</v>
      </c>
      <c r="B10" s="329" t="s">
        <v>8</v>
      </c>
      <c r="C10" s="329">
        <v>115</v>
      </c>
      <c r="D10" s="330">
        <v>1</v>
      </c>
      <c r="E10" s="329" t="s">
        <v>48</v>
      </c>
      <c r="F10" s="331">
        <v>30660</v>
      </c>
      <c r="G10" s="332">
        <v>25</v>
      </c>
      <c r="H10" s="333">
        <v>25</v>
      </c>
      <c r="I10" s="554">
        <v>46.5</v>
      </c>
      <c r="J10" s="554">
        <v>13</v>
      </c>
      <c r="K10" s="224" t="s">
        <v>72</v>
      </c>
      <c r="L10" s="133"/>
      <c r="M10" s="110"/>
      <c r="N10" s="208"/>
      <c r="O10" s="303" t="s">
        <v>95</v>
      </c>
      <c r="P10" s="305" t="s">
        <v>94</v>
      </c>
      <c r="Q10" s="478" t="s">
        <v>117</v>
      </c>
      <c r="R10" s="479" t="s">
        <v>60</v>
      </c>
      <c r="S10" s="627" t="s">
        <v>118</v>
      </c>
      <c r="T10" s="479" t="s">
        <v>94</v>
      </c>
      <c r="U10" s="480" t="s">
        <v>94</v>
      </c>
      <c r="V10" s="481" t="s">
        <v>94</v>
      </c>
      <c r="W10" s="482">
        <v>167</v>
      </c>
      <c r="X10" s="483">
        <v>9</v>
      </c>
      <c r="Y10" s="484">
        <v>-14</v>
      </c>
      <c r="Z10" s="483">
        <v>14</v>
      </c>
      <c r="AA10" s="483">
        <v>-19</v>
      </c>
      <c r="AB10" s="485"/>
    </row>
    <row r="11" spans="1:28" ht="15">
      <c r="A11" s="557"/>
      <c r="B11" s="23">
        <v>3</v>
      </c>
      <c r="C11" s="23">
        <v>115</v>
      </c>
      <c r="D11" s="24">
        <v>1</v>
      </c>
      <c r="E11" s="23" t="s">
        <v>48</v>
      </c>
      <c r="F11" s="26">
        <v>6316</v>
      </c>
      <c r="G11" s="27">
        <v>11.719</v>
      </c>
      <c r="H11" s="28">
        <v>9.375</v>
      </c>
      <c r="I11" s="549"/>
      <c r="J11" s="549"/>
      <c r="K11" s="225" t="s">
        <v>72</v>
      </c>
      <c r="L11" s="29"/>
      <c r="M11" s="91"/>
      <c r="N11" s="209"/>
      <c r="O11" s="301" t="s">
        <v>95</v>
      </c>
      <c r="P11" s="306" t="s">
        <v>94</v>
      </c>
      <c r="Q11" s="486" t="s">
        <v>117</v>
      </c>
      <c r="R11" s="85" t="s">
        <v>60</v>
      </c>
      <c r="S11" s="538"/>
      <c r="T11" s="85" t="s">
        <v>94</v>
      </c>
      <c r="U11" s="88" t="s">
        <v>94</v>
      </c>
      <c r="V11" s="365" t="s">
        <v>94</v>
      </c>
      <c r="W11" s="366">
        <v>25</v>
      </c>
      <c r="X11" s="367">
        <v>4.5</v>
      </c>
      <c r="Y11" s="368">
        <v>-6</v>
      </c>
      <c r="Z11" s="367">
        <v>6</v>
      </c>
      <c r="AA11" s="367">
        <v>-11.7</v>
      </c>
      <c r="AB11" s="487"/>
    </row>
    <row r="12" spans="1:28" ht="15">
      <c r="A12" s="557"/>
      <c r="B12" s="23">
        <v>4</v>
      </c>
      <c r="C12" s="23">
        <v>115</v>
      </c>
      <c r="D12" s="24">
        <v>1</v>
      </c>
      <c r="E12" s="23" t="s">
        <v>48</v>
      </c>
      <c r="F12" s="26">
        <v>8542</v>
      </c>
      <c r="G12" s="27">
        <v>12.5</v>
      </c>
      <c r="H12" s="28">
        <v>10</v>
      </c>
      <c r="I12" s="549"/>
      <c r="J12" s="549"/>
      <c r="K12" s="225" t="s">
        <v>72</v>
      </c>
      <c r="L12" s="52"/>
      <c r="M12" s="134"/>
      <c r="N12" s="209"/>
      <c r="O12" s="301" t="s">
        <v>95</v>
      </c>
      <c r="P12" s="306" t="s">
        <v>94</v>
      </c>
      <c r="Q12" s="486" t="s">
        <v>117</v>
      </c>
      <c r="R12" s="85" t="s">
        <v>60</v>
      </c>
      <c r="S12" s="538"/>
      <c r="T12" s="85" t="s">
        <v>94</v>
      </c>
      <c r="U12" s="88" t="s">
        <v>94</v>
      </c>
      <c r="V12" s="365" t="s">
        <v>94</v>
      </c>
      <c r="W12" s="366">
        <v>25</v>
      </c>
      <c r="X12" s="367">
        <v>5</v>
      </c>
      <c r="Y12" s="368">
        <v>-7.5</v>
      </c>
      <c r="Z12" s="367">
        <v>6.6</v>
      </c>
      <c r="AA12" s="367">
        <v>-12.5</v>
      </c>
      <c r="AB12" s="487"/>
    </row>
    <row r="13" spans="1:28" ht="15">
      <c r="A13" s="558"/>
      <c r="B13" s="32" t="s">
        <v>9</v>
      </c>
      <c r="C13" s="32">
        <v>115</v>
      </c>
      <c r="D13" s="33">
        <v>1</v>
      </c>
      <c r="E13" s="32" t="s">
        <v>48</v>
      </c>
      <c r="F13" s="34">
        <v>31876</v>
      </c>
      <c r="G13" s="35">
        <v>25</v>
      </c>
      <c r="H13" s="36">
        <v>25</v>
      </c>
      <c r="I13" s="555"/>
      <c r="J13" s="555"/>
      <c r="K13" s="226" t="s">
        <v>72</v>
      </c>
      <c r="L13" s="48"/>
      <c r="M13" s="134"/>
      <c r="N13" s="210"/>
      <c r="O13" s="301" t="s">
        <v>95</v>
      </c>
      <c r="P13" s="306" t="s">
        <v>94</v>
      </c>
      <c r="Q13" s="488" t="s">
        <v>117</v>
      </c>
      <c r="R13" s="90" t="s">
        <v>60</v>
      </c>
      <c r="S13" s="538"/>
      <c r="T13" s="85" t="s">
        <v>94</v>
      </c>
      <c r="U13" s="369" t="s">
        <v>94</v>
      </c>
      <c r="V13" s="370" t="s">
        <v>94</v>
      </c>
      <c r="W13" s="366">
        <v>167</v>
      </c>
      <c r="X13" s="367">
        <v>9</v>
      </c>
      <c r="Y13" s="371">
        <v>-14</v>
      </c>
      <c r="Z13" s="422">
        <v>14</v>
      </c>
      <c r="AA13" s="422">
        <v>-19</v>
      </c>
      <c r="AB13" s="489"/>
    </row>
    <row r="14" spans="1:28" ht="15">
      <c r="A14" s="559" t="s">
        <v>23</v>
      </c>
      <c r="B14" s="324">
        <v>1</v>
      </c>
      <c r="C14" s="324">
        <v>115</v>
      </c>
      <c r="D14" s="325">
        <v>1</v>
      </c>
      <c r="E14" s="324" t="s">
        <v>48</v>
      </c>
      <c r="F14" s="326">
        <v>7127</v>
      </c>
      <c r="G14" s="327">
        <v>17.5</v>
      </c>
      <c r="H14" s="328">
        <v>14</v>
      </c>
      <c r="I14" s="548">
        <v>18</v>
      </c>
      <c r="J14" s="548">
        <v>5.7</v>
      </c>
      <c r="K14" s="227" t="s">
        <v>72</v>
      </c>
      <c r="L14" s="29"/>
      <c r="M14" s="31"/>
      <c r="N14" s="211"/>
      <c r="O14" s="301" t="s">
        <v>95</v>
      </c>
      <c r="P14" s="306" t="s">
        <v>94</v>
      </c>
      <c r="Q14" s="486" t="s">
        <v>117</v>
      </c>
      <c r="R14" s="85" t="s">
        <v>60</v>
      </c>
      <c r="S14" s="538"/>
      <c r="T14" s="85" t="s">
        <v>94</v>
      </c>
      <c r="U14" s="88" t="s">
        <v>94</v>
      </c>
      <c r="V14" s="365" t="s">
        <v>94</v>
      </c>
      <c r="W14" s="372">
        <v>75</v>
      </c>
      <c r="X14" s="373">
        <v>0</v>
      </c>
      <c r="Y14" s="368">
        <v>0</v>
      </c>
      <c r="Z14" s="367">
        <v>0</v>
      </c>
      <c r="AA14" s="367">
        <v>0</v>
      </c>
      <c r="AB14" s="487"/>
    </row>
    <row r="15" spans="1:28" ht="15">
      <c r="A15" s="546"/>
      <c r="B15" s="23">
        <v>2</v>
      </c>
      <c r="C15" s="23">
        <v>115</v>
      </c>
      <c r="D15" s="24">
        <v>1</v>
      </c>
      <c r="E15" s="23" t="s">
        <v>48</v>
      </c>
      <c r="F15" s="26">
        <v>7159</v>
      </c>
      <c r="G15" s="27">
        <v>17.5</v>
      </c>
      <c r="H15" s="28">
        <v>14</v>
      </c>
      <c r="I15" s="549"/>
      <c r="J15" s="549"/>
      <c r="K15" s="228" t="s">
        <v>72</v>
      </c>
      <c r="L15" s="48"/>
      <c r="M15" s="91"/>
      <c r="N15" s="209"/>
      <c r="O15" s="301" t="s">
        <v>95</v>
      </c>
      <c r="P15" s="306" t="s">
        <v>94</v>
      </c>
      <c r="Q15" s="486" t="s">
        <v>117</v>
      </c>
      <c r="R15" s="85" t="s">
        <v>60</v>
      </c>
      <c r="S15" s="538"/>
      <c r="T15" s="85" t="s">
        <v>94</v>
      </c>
      <c r="U15" s="88" t="s">
        <v>94</v>
      </c>
      <c r="V15" s="365" t="s">
        <v>94</v>
      </c>
      <c r="W15" s="374">
        <v>75</v>
      </c>
      <c r="X15" s="368">
        <v>10.5</v>
      </c>
      <c r="Y15" s="368">
        <v>-10.5</v>
      </c>
      <c r="Z15" s="367">
        <v>13.2</v>
      </c>
      <c r="AA15" s="367">
        <v>-17.5</v>
      </c>
      <c r="AB15" s="487"/>
    </row>
    <row r="16" spans="1:28" ht="15">
      <c r="A16" s="560"/>
      <c r="B16" s="32">
        <v>3</v>
      </c>
      <c r="C16" s="32">
        <v>115</v>
      </c>
      <c r="D16" s="33">
        <v>1</v>
      </c>
      <c r="E16" s="32" t="s">
        <v>48</v>
      </c>
      <c r="F16" s="34">
        <v>11958</v>
      </c>
      <c r="G16" s="35">
        <v>17.5</v>
      </c>
      <c r="H16" s="36">
        <v>14</v>
      </c>
      <c r="I16" s="555"/>
      <c r="J16" s="555"/>
      <c r="K16" s="225" t="s">
        <v>72</v>
      </c>
      <c r="L16" s="48"/>
      <c r="M16" s="134"/>
      <c r="N16" s="209"/>
      <c r="O16" s="301" t="s">
        <v>95</v>
      </c>
      <c r="P16" s="306" t="s">
        <v>94</v>
      </c>
      <c r="Q16" s="488" t="s">
        <v>117</v>
      </c>
      <c r="R16" s="90" t="s">
        <v>60</v>
      </c>
      <c r="S16" s="538"/>
      <c r="T16" s="85" t="s">
        <v>94</v>
      </c>
      <c r="U16" s="369" t="s">
        <v>94</v>
      </c>
      <c r="V16" s="370" t="s">
        <v>94</v>
      </c>
      <c r="W16" s="375">
        <v>75</v>
      </c>
      <c r="X16" s="371">
        <v>8</v>
      </c>
      <c r="Y16" s="371">
        <v>-1</v>
      </c>
      <c r="Z16" s="422">
        <v>13</v>
      </c>
      <c r="AA16" s="422">
        <v>-14</v>
      </c>
      <c r="AB16" s="489"/>
    </row>
    <row r="17" spans="1:28" ht="15">
      <c r="A17" s="559" t="s">
        <v>24</v>
      </c>
      <c r="B17" s="23">
        <v>1</v>
      </c>
      <c r="C17" s="23">
        <v>34.5</v>
      </c>
      <c r="D17" s="24">
        <v>1</v>
      </c>
      <c r="E17" s="23" t="s">
        <v>48</v>
      </c>
      <c r="F17" s="26">
        <v>8331</v>
      </c>
      <c r="G17" s="27">
        <v>3.5</v>
      </c>
      <c r="H17" s="28">
        <v>2.8</v>
      </c>
      <c r="I17" s="548">
        <v>6</v>
      </c>
      <c r="J17" s="548">
        <v>2.1</v>
      </c>
      <c r="K17" s="102"/>
      <c r="L17" s="29"/>
      <c r="M17" s="31"/>
      <c r="N17" s="211"/>
      <c r="O17" s="301" t="s">
        <v>95</v>
      </c>
      <c r="P17" s="306" t="s">
        <v>95</v>
      </c>
      <c r="Q17" s="486" t="s">
        <v>117</v>
      </c>
      <c r="R17" s="85" t="s">
        <v>60</v>
      </c>
      <c r="S17" s="538"/>
      <c r="T17" s="85" t="s">
        <v>94</v>
      </c>
      <c r="U17" s="88" t="s">
        <v>94</v>
      </c>
      <c r="V17" s="365" t="s">
        <v>94</v>
      </c>
      <c r="W17" s="372">
        <v>60</v>
      </c>
      <c r="X17" s="376">
        <v>0</v>
      </c>
      <c r="Y17" s="377">
        <v>0</v>
      </c>
      <c r="Z17" s="376">
        <v>0</v>
      </c>
      <c r="AA17" s="377">
        <v>0</v>
      </c>
      <c r="AB17" s="487"/>
    </row>
    <row r="18" spans="1:28" ht="15">
      <c r="A18" s="560"/>
      <c r="B18" s="32">
        <v>2</v>
      </c>
      <c r="C18" s="23">
        <v>34.5</v>
      </c>
      <c r="D18" s="24">
        <v>1</v>
      </c>
      <c r="E18" s="32" t="s">
        <v>48</v>
      </c>
      <c r="F18" s="34">
        <v>8331</v>
      </c>
      <c r="G18" s="35">
        <v>3.5</v>
      </c>
      <c r="H18" s="36">
        <v>2.8</v>
      </c>
      <c r="I18" s="555"/>
      <c r="J18" s="555"/>
      <c r="K18" s="103"/>
      <c r="L18" s="48"/>
      <c r="M18" s="134"/>
      <c r="N18" s="209"/>
      <c r="O18" s="301" t="s">
        <v>95</v>
      </c>
      <c r="P18" s="306" t="s">
        <v>95</v>
      </c>
      <c r="Q18" s="486" t="s">
        <v>117</v>
      </c>
      <c r="R18" s="85" t="s">
        <v>60</v>
      </c>
      <c r="S18" s="538"/>
      <c r="T18" s="85" t="s">
        <v>94</v>
      </c>
      <c r="U18" s="88" t="s">
        <v>94</v>
      </c>
      <c r="V18" s="370" t="s">
        <v>94</v>
      </c>
      <c r="W18" s="375">
        <v>60</v>
      </c>
      <c r="X18" s="378">
        <v>0</v>
      </c>
      <c r="Y18" s="378">
        <v>0</v>
      </c>
      <c r="Z18" s="378">
        <v>0</v>
      </c>
      <c r="AA18" s="378">
        <v>0</v>
      </c>
      <c r="AB18" s="489"/>
    </row>
    <row r="19" spans="1:28" ht="15">
      <c r="A19" s="40" t="s">
        <v>18</v>
      </c>
      <c r="B19" s="41">
        <v>1</v>
      </c>
      <c r="C19" s="55">
        <v>34.5</v>
      </c>
      <c r="D19" s="42">
        <v>1</v>
      </c>
      <c r="E19" s="41" t="s">
        <v>48</v>
      </c>
      <c r="F19" s="43">
        <v>26212</v>
      </c>
      <c r="G19" s="44">
        <v>11</v>
      </c>
      <c r="H19" s="45">
        <v>11</v>
      </c>
      <c r="I19" s="46">
        <v>9.9</v>
      </c>
      <c r="J19" s="47">
        <v>2.9</v>
      </c>
      <c r="K19" s="30"/>
      <c r="L19" s="48"/>
      <c r="M19" s="31"/>
      <c r="N19" s="209"/>
      <c r="O19" s="301" t="s">
        <v>95</v>
      </c>
      <c r="P19" s="306" t="s">
        <v>95</v>
      </c>
      <c r="Q19" s="490" t="s">
        <v>117</v>
      </c>
      <c r="R19" s="379" t="s">
        <v>60</v>
      </c>
      <c r="S19" s="538"/>
      <c r="T19" s="85" t="s">
        <v>94</v>
      </c>
      <c r="U19" s="140" t="s">
        <v>94</v>
      </c>
      <c r="V19" s="365" t="s">
        <v>94</v>
      </c>
      <c r="W19" s="380">
        <v>105</v>
      </c>
      <c r="X19" s="381">
        <v>0</v>
      </c>
      <c r="Y19" s="381">
        <v>0</v>
      </c>
      <c r="Z19" s="381">
        <v>0</v>
      </c>
      <c r="AA19" s="381">
        <v>0</v>
      </c>
      <c r="AB19" s="491"/>
    </row>
    <row r="20" spans="1:28" ht="15">
      <c r="A20" s="40" t="s">
        <v>19</v>
      </c>
      <c r="B20" s="41">
        <v>1</v>
      </c>
      <c r="C20" s="55">
        <v>34.5</v>
      </c>
      <c r="D20" s="42">
        <v>1</v>
      </c>
      <c r="E20" s="41" t="s">
        <v>48</v>
      </c>
      <c r="F20" s="43">
        <v>7825</v>
      </c>
      <c r="G20" s="44">
        <v>2.5</v>
      </c>
      <c r="H20" s="45">
        <v>2</v>
      </c>
      <c r="I20" s="46">
        <v>2</v>
      </c>
      <c r="J20" s="47">
        <v>0.4</v>
      </c>
      <c r="K20" s="102"/>
      <c r="L20" s="29"/>
      <c r="M20" s="49"/>
      <c r="N20" s="209"/>
      <c r="O20" s="301" t="s">
        <v>95</v>
      </c>
      <c r="P20" s="306" t="s">
        <v>95</v>
      </c>
      <c r="Q20" s="490" t="s">
        <v>117</v>
      </c>
      <c r="R20" s="379" t="s">
        <v>60</v>
      </c>
      <c r="S20" s="538"/>
      <c r="T20" s="85" t="s">
        <v>94</v>
      </c>
      <c r="U20" s="88" t="s">
        <v>94</v>
      </c>
      <c r="V20" s="382" t="s">
        <v>95</v>
      </c>
      <c r="W20" s="380">
        <v>28</v>
      </c>
      <c r="X20" s="380" t="s">
        <v>60</v>
      </c>
      <c r="Y20" s="380" t="s">
        <v>60</v>
      </c>
      <c r="Z20" s="380" t="s">
        <v>60</v>
      </c>
      <c r="AA20" s="380" t="s">
        <v>60</v>
      </c>
      <c r="AB20" s="491"/>
    </row>
    <row r="21" spans="1:28" ht="15">
      <c r="A21" s="40" t="s">
        <v>20</v>
      </c>
      <c r="B21" s="41">
        <v>1</v>
      </c>
      <c r="C21" s="41">
        <v>34.5</v>
      </c>
      <c r="D21" s="42">
        <v>1</v>
      </c>
      <c r="E21" s="41" t="s">
        <v>48</v>
      </c>
      <c r="F21" s="43">
        <v>31568</v>
      </c>
      <c r="G21" s="44">
        <v>0.711</v>
      </c>
      <c r="H21" s="45">
        <v>0.64</v>
      </c>
      <c r="I21" s="46">
        <v>0.65</v>
      </c>
      <c r="J21" s="47">
        <v>0.13</v>
      </c>
      <c r="K21" s="103"/>
      <c r="L21" s="48"/>
      <c r="M21" s="50"/>
      <c r="N21" s="210"/>
      <c r="O21" s="301" t="s">
        <v>95</v>
      </c>
      <c r="P21" s="306" t="s">
        <v>95</v>
      </c>
      <c r="Q21" s="492" t="s">
        <v>117</v>
      </c>
      <c r="R21" s="383" t="s">
        <v>60</v>
      </c>
      <c r="S21" s="538"/>
      <c r="T21" s="85" t="s">
        <v>94</v>
      </c>
      <c r="U21" s="140" t="s">
        <v>94</v>
      </c>
      <c r="V21" s="384" t="s">
        <v>94</v>
      </c>
      <c r="W21" s="366">
        <v>7</v>
      </c>
      <c r="X21" s="385">
        <v>0</v>
      </c>
      <c r="Y21" s="192">
        <v>0</v>
      </c>
      <c r="Z21" s="385">
        <v>0</v>
      </c>
      <c r="AA21" s="192">
        <v>0</v>
      </c>
      <c r="AB21" s="493"/>
    </row>
    <row r="22" spans="1:28" ht="15">
      <c r="A22" s="561" t="s">
        <v>10</v>
      </c>
      <c r="B22" s="23">
        <v>1</v>
      </c>
      <c r="C22" s="23">
        <v>34.5</v>
      </c>
      <c r="D22" s="42">
        <v>1</v>
      </c>
      <c r="E22" s="23" t="s">
        <v>48</v>
      </c>
      <c r="F22" s="26">
        <v>10061</v>
      </c>
      <c r="G22" s="27">
        <v>3.5</v>
      </c>
      <c r="H22" s="28">
        <v>2.8</v>
      </c>
      <c r="I22" s="540">
        <v>11.83</v>
      </c>
      <c r="J22" s="548">
        <v>0</v>
      </c>
      <c r="K22" s="30"/>
      <c r="L22" s="29"/>
      <c r="M22" s="31"/>
      <c r="N22" s="211"/>
      <c r="O22" s="301" t="s">
        <v>95</v>
      </c>
      <c r="P22" s="306" t="s">
        <v>95</v>
      </c>
      <c r="Q22" s="486" t="s">
        <v>117</v>
      </c>
      <c r="R22" s="85" t="s">
        <v>60</v>
      </c>
      <c r="S22" s="538"/>
      <c r="T22" s="85" t="s">
        <v>94</v>
      </c>
      <c r="U22" s="88" t="s">
        <v>94</v>
      </c>
      <c r="V22" s="365" t="s">
        <v>94</v>
      </c>
      <c r="W22" s="372">
        <v>32</v>
      </c>
      <c r="X22" s="376">
        <v>0</v>
      </c>
      <c r="Y22" s="377">
        <v>0</v>
      </c>
      <c r="Z22" s="376">
        <v>0</v>
      </c>
      <c r="AA22" s="377">
        <v>0</v>
      </c>
      <c r="AB22" s="487"/>
    </row>
    <row r="23" spans="1:28" ht="15">
      <c r="A23" s="560"/>
      <c r="B23" s="32">
        <v>2</v>
      </c>
      <c r="C23" s="23">
        <v>34.5</v>
      </c>
      <c r="D23" s="24">
        <v>1</v>
      </c>
      <c r="E23" s="32" t="s">
        <v>48</v>
      </c>
      <c r="F23" s="26">
        <v>10061</v>
      </c>
      <c r="G23" s="35">
        <v>3.5</v>
      </c>
      <c r="H23" s="36">
        <v>2.8</v>
      </c>
      <c r="I23" s="541"/>
      <c r="J23" s="555"/>
      <c r="K23" s="103"/>
      <c r="L23" s="48"/>
      <c r="M23" s="134"/>
      <c r="N23" s="209"/>
      <c r="O23" s="301" t="s">
        <v>95</v>
      </c>
      <c r="P23" s="306" t="s">
        <v>95</v>
      </c>
      <c r="Q23" s="488" t="s">
        <v>117</v>
      </c>
      <c r="R23" s="90" t="s">
        <v>60</v>
      </c>
      <c r="S23" s="538"/>
      <c r="T23" s="85" t="s">
        <v>94</v>
      </c>
      <c r="U23" s="88" t="s">
        <v>94</v>
      </c>
      <c r="V23" s="386" t="s">
        <v>94</v>
      </c>
      <c r="W23" s="375">
        <v>32</v>
      </c>
      <c r="X23" s="378">
        <v>0</v>
      </c>
      <c r="Y23" s="375">
        <v>0</v>
      </c>
      <c r="Z23" s="378">
        <v>0</v>
      </c>
      <c r="AA23" s="375">
        <v>0</v>
      </c>
      <c r="AB23" s="489"/>
    </row>
    <row r="24" spans="1:28" ht="15" customHeight="1">
      <c r="A24" s="562" t="s">
        <v>25</v>
      </c>
      <c r="B24" s="23">
        <v>1</v>
      </c>
      <c r="C24" s="55">
        <v>34.5</v>
      </c>
      <c r="D24" s="42">
        <v>1</v>
      </c>
      <c r="E24" s="23" t="s">
        <v>48</v>
      </c>
      <c r="F24" s="51">
        <v>3240</v>
      </c>
      <c r="G24" s="27">
        <v>0.937</v>
      </c>
      <c r="H24" s="28">
        <v>0.75</v>
      </c>
      <c r="I24" s="542"/>
      <c r="J24" s="548">
        <v>0.4</v>
      </c>
      <c r="K24" s="102"/>
      <c r="L24" s="52"/>
      <c r="M24" s="135"/>
      <c r="N24" s="212"/>
      <c r="O24" s="301" t="s">
        <v>95</v>
      </c>
      <c r="P24" s="306" t="s">
        <v>95</v>
      </c>
      <c r="Q24" s="494" t="s">
        <v>117</v>
      </c>
      <c r="R24" s="387" t="s">
        <v>60</v>
      </c>
      <c r="S24" s="538"/>
      <c r="T24" s="85" t="s">
        <v>94</v>
      </c>
      <c r="U24" s="388" t="s">
        <v>94</v>
      </c>
      <c r="V24" s="81" t="s">
        <v>95</v>
      </c>
      <c r="W24" s="628">
        <v>45</v>
      </c>
      <c r="X24" s="628" t="s">
        <v>60</v>
      </c>
      <c r="Y24" s="630" t="s">
        <v>60</v>
      </c>
      <c r="Z24" s="628" t="s">
        <v>60</v>
      </c>
      <c r="AA24" s="630" t="s">
        <v>60</v>
      </c>
      <c r="AB24" s="632" t="s">
        <v>119</v>
      </c>
    </row>
    <row r="25" spans="1:28" ht="15">
      <c r="A25" s="563"/>
      <c r="B25" s="32">
        <v>2</v>
      </c>
      <c r="C25" s="23">
        <v>34.5</v>
      </c>
      <c r="D25" s="24">
        <v>1</v>
      </c>
      <c r="E25" s="32" t="s">
        <v>48</v>
      </c>
      <c r="F25" s="34">
        <v>3574</v>
      </c>
      <c r="G25" s="35">
        <v>0.937</v>
      </c>
      <c r="H25" s="36">
        <v>0.75</v>
      </c>
      <c r="I25" s="542"/>
      <c r="J25" s="555"/>
      <c r="K25" s="103"/>
      <c r="L25" s="48"/>
      <c r="M25" s="53"/>
      <c r="N25" s="213"/>
      <c r="O25" s="301" t="s">
        <v>95</v>
      </c>
      <c r="P25" s="306" t="s">
        <v>95</v>
      </c>
      <c r="Q25" s="495" t="s">
        <v>117</v>
      </c>
      <c r="R25" s="389" t="s">
        <v>60</v>
      </c>
      <c r="S25" s="538"/>
      <c r="T25" s="85" t="s">
        <v>94</v>
      </c>
      <c r="U25" s="88" t="s">
        <v>94</v>
      </c>
      <c r="V25" s="89" t="s">
        <v>95</v>
      </c>
      <c r="W25" s="629"/>
      <c r="X25" s="629"/>
      <c r="Y25" s="631"/>
      <c r="Z25" s="629"/>
      <c r="AA25" s="631"/>
      <c r="AB25" s="633"/>
    </row>
    <row r="26" spans="1:28" ht="15">
      <c r="A26" s="350" t="s">
        <v>11</v>
      </c>
      <c r="B26" s="334">
        <v>1</v>
      </c>
      <c r="C26" s="334">
        <v>34.5</v>
      </c>
      <c r="D26" s="335">
        <v>1</v>
      </c>
      <c r="E26" s="334" t="s">
        <v>48</v>
      </c>
      <c r="F26" s="336">
        <v>3369</v>
      </c>
      <c r="G26" s="337">
        <v>0.75</v>
      </c>
      <c r="H26" s="338">
        <v>0.6</v>
      </c>
      <c r="I26" s="542"/>
      <c r="J26" s="47">
        <v>0.4</v>
      </c>
      <c r="K26" s="103"/>
      <c r="L26" s="52"/>
      <c r="M26" s="50"/>
      <c r="N26" s="209"/>
      <c r="O26" s="301" t="s">
        <v>95</v>
      </c>
      <c r="P26" s="306" t="s">
        <v>95</v>
      </c>
      <c r="Q26" s="492" t="s">
        <v>117</v>
      </c>
      <c r="R26" s="383" t="s">
        <v>60</v>
      </c>
      <c r="S26" s="538"/>
      <c r="T26" s="85" t="s">
        <v>94</v>
      </c>
      <c r="U26" s="388" t="s">
        <v>94</v>
      </c>
      <c r="V26" s="384" t="s">
        <v>95</v>
      </c>
      <c r="W26" s="380">
        <v>20</v>
      </c>
      <c r="X26" s="380" t="s">
        <v>60</v>
      </c>
      <c r="Y26" s="273" t="s">
        <v>60</v>
      </c>
      <c r="Z26" s="380" t="s">
        <v>60</v>
      </c>
      <c r="AA26" s="273" t="s">
        <v>60</v>
      </c>
      <c r="AB26" s="493"/>
    </row>
    <row r="27" spans="1:28" ht="15">
      <c r="A27" s="350" t="s">
        <v>17</v>
      </c>
      <c r="B27" s="41">
        <v>1</v>
      </c>
      <c r="C27" s="41">
        <v>34.5</v>
      </c>
      <c r="D27" s="54">
        <v>1</v>
      </c>
      <c r="E27" s="41" t="s">
        <v>48</v>
      </c>
      <c r="F27" s="43">
        <v>9342</v>
      </c>
      <c r="G27" s="44">
        <v>4</v>
      </c>
      <c r="H27" s="45">
        <v>3.2</v>
      </c>
      <c r="I27" s="542"/>
      <c r="J27" s="47">
        <v>0.4</v>
      </c>
      <c r="K27" s="103"/>
      <c r="L27" s="52"/>
      <c r="M27" s="49"/>
      <c r="N27" s="209"/>
      <c r="O27" s="301" t="s">
        <v>95</v>
      </c>
      <c r="P27" s="306" t="s">
        <v>95</v>
      </c>
      <c r="Q27" s="490" t="s">
        <v>117</v>
      </c>
      <c r="R27" s="379" t="s">
        <v>60</v>
      </c>
      <c r="S27" s="538"/>
      <c r="T27" s="85" t="s">
        <v>94</v>
      </c>
      <c r="U27" s="388" t="s">
        <v>94</v>
      </c>
      <c r="V27" s="382" t="s">
        <v>94</v>
      </c>
      <c r="W27" s="380">
        <v>32</v>
      </c>
      <c r="X27" s="381">
        <v>0</v>
      </c>
      <c r="Y27" s="381">
        <v>0</v>
      </c>
      <c r="Z27" s="381">
        <v>0</v>
      </c>
      <c r="AA27" s="381">
        <v>0</v>
      </c>
      <c r="AB27" s="491"/>
    </row>
    <row r="28" spans="1:28" ht="15">
      <c r="A28" s="350" t="s">
        <v>12</v>
      </c>
      <c r="B28" s="41">
        <v>1</v>
      </c>
      <c r="C28" s="41">
        <v>34.5</v>
      </c>
      <c r="D28" s="54">
        <v>1</v>
      </c>
      <c r="E28" s="41" t="s">
        <v>48</v>
      </c>
      <c r="F28" s="43">
        <v>21221</v>
      </c>
      <c r="G28" s="44">
        <v>4</v>
      </c>
      <c r="H28" s="45">
        <v>3.2</v>
      </c>
      <c r="I28" s="543"/>
      <c r="J28" s="47">
        <v>0</v>
      </c>
      <c r="K28" s="103"/>
      <c r="L28" s="52"/>
      <c r="M28" s="49"/>
      <c r="N28" s="209"/>
      <c r="O28" s="301" t="s">
        <v>95</v>
      </c>
      <c r="P28" s="306" t="s">
        <v>95</v>
      </c>
      <c r="Q28" s="490" t="s">
        <v>117</v>
      </c>
      <c r="R28" s="379" t="s">
        <v>60</v>
      </c>
      <c r="S28" s="538"/>
      <c r="T28" s="85" t="s">
        <v>94</v>
      </c>
      <c r="U28" s="388" t="s">
        <v>94</v>
      </c>
      <c r="V28" s="382" t="s">
        <v>94</v>
      </c>
      <c r="W28" s="380">
        <v>40</v>
      </c>
      <c r="X28" s="381">
        <v>0</v>
      </c>
      <c r="Y28" s="381">
        <v>0</v>
      </c>
      <c r="Z28" s="381">
        <v>0</v>
      </c>
      <c r="AA28" s="381">
        <v>0</v>
      </c>
      <c r="AB28" s="491"/>
    </row>
    <row r="29" spans="1:28" ht="15">
      <c r="A29" s="350" t="s">
        <v>13</v>
      </c>
      <c r="B29" s="41">
        <v>1</v>
      </c>
      <c r="C29" s="551">
        <v>230</v>
      </c>
      <c r="D29" s="54">
        <v>1</v>
      </c>
      <c r="E29" s="41" t="s">
        <v>48</v>
      </c>
      <c r="F29" s="43">
        <v>19525</v>
      </c>
      <c r="G29" s="44">
        <v>37.5</v>
      </c>
      <c r="H29" s="45">
        <v>37.5</v>
      </c>
      <c r="I29" s="548">
        <v>112.5</v>
      </c>
      <c r="J29" s="548">
        <v>109.5</v>
      </c>
      <c r="K29" s="30" t="s">
        <v>72</v>
      </c>
      <c r="L29" s="52"/>
      <c r="M29" s="49" t="s">
        <v>72</v>
      </c>
      <c r="N29" s="214" t="s">
        <v>72</v>
      </c>
      <c r="O29" s="301" t="s">
        <v>95</v>
      </c>
      <c r="P29" s="306" t="s">
        <v>94</v>
      </c>
      <c r="Q29" s="490" t="s">
        <v>117</v>
      </c>
      <c r="R29" s="379" t="s">
        <v>60</v>
      </c>
      <c r="S29" s="538"/>
      <c r="T29" s="85" t="s">
        <v>94</v>
      </c>
      <c r="U29" s="388" t="s">
        <v>94</v>
      </c>
      <c r="V29" s="382" t="s">
        <v>94</v>
      </c>
      <c r="W29" s="380">
        <v>210</v>
      </c>
      <c r="X29" s="390">
        <v>2</v>
      </c>
      <c r="Y29" s="390">
        <v>-1</v>
      </c>
      <c r="Z29" s="423">
        <v>9</v>
      </c>
      <c r="AA29" s="423">
        <v>-21</v>
      </c>
      <c r="AB29" s="491"/>
    </row>
    <row r="30" spans="1:28" ht="15">
      <c r="A30" s="350" t="s">
        <v>14</v>
      </c>
      <c r="B30" s="41">
        <v>1</v>
      </c>
      <c r="C30" s="538"/>
      <c r="D30" s="54">
        <v>1</v>
      </c>
      <c r="E30" s="41" t="s">
        <v>48</v>
      </c>
      <c r="F30" s="43">
        <v>19125</v>
      </c>
      <c r="G30" s="44">
        <v>37.5</v>
      </c>
      <c r="H30" s="45">
        <v>37.5</v>
      </c>
      <c r="I30" s="549"/>
      <c r="J30" s="549"/>
      <c r="K30" s="102" t="s">
        <v>72</v>
      </c>
      <c r="L30" s="52"/>
      <c r="M30" s="49" t="s">
        <v>72</v>
      </c>
      <c r="N30" s="214" t="s">
        <v>72</v>
      </c>
      <c r="O30" s="301" t="s">
        <v>95</v>
      </c>
      <c r="P30" s="306" t="s">
        <v>94</v>
      </c>
      <c r="Q30" s="490" t="s">
        <v>117</v>
      </c>
      <c r="R30" s="379" t="s">
        <v>60</v>
      </c>
      <c r="S30" s="538"/>
      <c r="T30" s="85" t="s">
        <v>94</v>
      </c>
      <c r="U30" s="388" t="s">
        <v>94</v>
      </c>
      <c r="V30" s="382" t="s">
        <v>94</v>
      </c>
      <c r="W30" s="380">
        <v>210</v>
      </c>
      <c r="X30" s="390">
        <v>2</v>
      </c>
      <c r="Y30" s="390">
        <v>-1</v>
      </c>
      <c r="Z30" s="423">
        <v>9</v>
      </c>
      <c r="AA30" s="423">
        <v>-21</v>
      </c>
      <c r="AB30" s="491"/>
    </row>
    <row r="31" spans="1:28" ht="15.75" thickBot="1">
      <c r="A31" s="351" t="s">
        <v>15</v>
      </c>
      <c r="B31" s="56">
        <v>1</v>
      </c>
      <c r="C31" s="539"/>
      <c r="D31" s="111">
        <v>1</v>
      </c>
      <c r="E31" s="56" t="s">
        <v>48</v>
      </c>
      <c r="F31" s="112">
        <v>19085</v>
      </c>
      <c r="G31" s="113">
        <v>37.5</v>
      </c>
      <c r="H31" s="114">
        <v>37.5</v>
      </c>
      <c r="I31" s="550"/>
      <c r="J31" s="550"/>
      <c r="K31" s="104" t="s">
        <v>72</v>
      </c>
      <c r="L31" s="59"/>
      <c r="M31" s="115" t="s">
        <v>72</v>
      </c>
      <c r="N31" s="215" t="s">
        <v>72</v>
      </c>
      <c r="O31" s="302" t="s">
        <v>95</v>
      </c>
      <c r="P31" s="307" t="s">
        <v>94</v>
      </c>
      <c r="Q31" s="496" t="s">
        <v>117</v>
      </c>
      <c r="R31" s="497" t="s">
        <v>60</v>
      </c>
      <c r="S31" s="539"/>
      <c r="T31" s="126" t="s">
        <v>94</v>
      </c>
      <c r="U31" s="392" t="s">
        <v>94</v>
      </c>
      <c r="V31" s="498" t="s">
        <v>94</v>
      </c>
      <c r="W31" s="499">
        <v>210</v>
      </c>
      <c r="X31" s="445">
        <v>2</v>
      </c>
      <c r="Y31" s="445">
        <v>-1</v>
      </c>
      <c r="Z31" s="500">
        <v>9</v>
      </c>
      <c r="AA31" s="500">
        <v>-21</v>
      </c>
      <c r="AB31" s="501"/>
    </row>
    <row r="32" spans="1:28" ht="16.5" thickBot="1">
      <c r="A32" s="235" t="s">
        <v>55</v>
      </c>
      <c r="B32" s="177"/>
      <c r="C32" s="177"/>
      <c r="D32" s="177"/>
      <c r="E32" s="177"/>
      <c r="F32" s="177"/>
      <c r="G32" s="237"/>
      <c r="H32" s="238"/>
      <c r="I32" s="323"/>
      <c r="J32" s="323"/>
      <c r="K32" s="239"/>
      <c r="L32" s="240"/>
      <c r="M32" s="241"/>
      <c r="N32" s="238"/>
      <c r="O32" s="300"/>
      <c r="P32" s="304"/>
      <c r="Q32" s="394"/>
      <c r="R32" s="395"/>
      <c r="S32" s="396"/>
      <c r="T32" s="395"/>
      <c r="U32" s="394"/>
      <c r="V32" s="397"/>
      <c r="W32" s="396"/>
      <c r="X32" s="396"/>
      <c r="Y32" s="396"/>
      <c r="Z32" s="396"/>
      <c r="AA32" s="396"/>
      <c r="AB32" s="398"/>
    </row>
    <row r="33" spans="1:28" ht="15">
      <c r="A33" s="545" t="s">
        <v>16</v>
      </c>
      <c r="B33" s="25">
        <v>1</v>
      </c>
      <c r="C33" s="585">
        <v>230</v>
      </c>
      <c r="D33" s="105">
        <v>1</v>
      </c>
      <c r="E33" s="25" t="s">
        <v>47</v>
      </c>
      <c r="F33" s="116">
        <v>26856</v>
      </c>
      <c r="G33" s="107">
        <v>250</v>
      </c>
      <c r="H33" s="117">
        <v>212</v>
      </c>
      <c r="I33" s="579" t="s">
        <v>100</v>
      </c>
      <c r="J33" s="582">
        <v>1175</v>
      </c>
      <c r="K33" s="108" t="s">
        <v>72</v>
      </c>
      <c r="L33" s="133" t="s">
        <v>72</v>
      </c>
      <c r="M33" s="110" t="s">
        <v>72</v>
      </c>
      <c r="N33" s="109" t="s">
        <v>72</v>
      </c>
      <c r="O33" s="303" t="s">
        <v>94</v>
      </c>
      <c r="P33" s="305" t="s">
        <v>94</v>
      </c>
      <c r="Q33" s="478" t="s">
        <v>120</v>
      </c>
      <c r="R33" s="502">
        <v>1</v>
      </c>
      <c r="S33" s="627" t="s">
        <v>118</v>
      </c>
      <c r="T33" s="479" t="s">
        <v>94</v>
      </c>
      <c r="U33" s="480" t="s">
        <v>94</v>
      </c>
      <c r="V33" s="481" t="s">
        <v>94</v>
      </c>
      <c r="W33" s="503">
        <v>770</v>
      </c>
      <c r="X33" s="483">
        <v>120</v>
      </c>
      <c r="Y33" s="484">
        <v>-60</v>
      </c>
      <c r="Z33" s="483">
        <v>180</v>
      </c>
      <c r="AA33" s="483">
        <v>-200</v>
      </c>
      <c r="AB33" s="485"/>
    </row>
    <row r="34" spans="1:28" ht="15">
      <c r="A34" s="546"/>
      <c r="B34" s="23">
        <v>2</v>
      </c>
      <c r="C34" s="538"/>
      <c r="D34" s="24">
        <v>1</v>
      </c>
      <c r="E34" s="23" t="s">
        <v>47</v>
      </c>
      <c r="F34" s="61">
        <v>27219</v>
      </c>
      <c r="G34" s="27">
        <v>287.5</v>
      </c>
      <c r="H34" s="62">
        <v>265</v>
      </c>
      <c r="I34" s="580"/>
      <c r="J34" s="583"/>
      <c r="K34" s="102" t="s">
        <v>72</v>
      </c>
      <c r="L34" s="63" t="s">
        <v>72</v>
      </c>
      <c r="M34" s="134" t="s">
        <v>72</v>
      </c>
      <c r="N34" s="216" t="s">
        <v>72</v>
      </c>
      <c r="O34" s="301" t="s">
        <v>94</v>
      </c>
      <c r="P34" s="306" t="s">
        <v>94</v>
      </c>
      <c r="Q34" s="486" t="s">
        <v>120</v>
      </c>
      <c r="R34" s="399">
        <v>1</v>
      </c>
      <c r="S34" s="642"/>
      <c r="T34" s="85" t="s">
        <v>94</v>
      </c>
      <c r="U34" s="400" t="s">
        <v>94</v>
      </c>
      <c r="V34" s="401" t="s">
        <v>94</v>
      </c>
      <c r="W34" s="402">
        <v>770</v>
      </c>
      <c r="X34" s="367">
        <v>85</v>
      </c>
      <c r="Y34" s="368">
        <v>-65</v>
      </c>
      <c r="Z34" s="367">
        <v>150</v>
      </c>
      <c r="AA34" s="367">
        <v>-200</v>
      </c>
      <c r="AB34" s="487"/>
    </row>
    <row r="35" spans="1:28" ht="15">
      <c r="A35" s="546"/>
      <c r="B35" s="23">
        <v>3</v>
      </c>
      <c r="C35" s="538"/>
      <c r="D35" s="24">
        <v>1</v>
      </c>
      <c r="E35" s="23" t="s">
        <v>47</v>
      </c>
      <c r="F35" s="61">
        <v>27954</v>
      </c>
      <c r="G35" s="27">
        <v>287.5</v>
      </c>
      <c r="H35" s="62">
        <v>265</v>
      </c>
      <c r="I35" s="580"/>
      <c r="J35" s="583"/>
      <c r="K35" s="102" t="s">
        <v>72</v>
      </c>
      <c r="L35" s="52" t="s">
        <v>72</v>
      </c>
      <c r="M35" s="134" t="s">
        <v>72</v>
      </c>
      <c r="N35" s="216" t="s">
        <v>72</v>
      </c>
      <c r="O35" s="301" t="s">
        <v>94</v>
      </c>
      <c r="P35" s="306" t="s">
        <v>94</v>
      </c>
      <c r="Q35" s="486" t="s">
        <v>120</v>
      </c>
      <c r="R35" s="399">
        <v>1</v>
      </c>
      <c r="S35" s="642"/>
      <c r="T35" s="85" t="s">
        <v>94</v>
      </c>
      <c r="U35" s="88" t="s">
        <v>94</v>
      </c>
      <c r="V35" s="401" t="s">
        <v>94</v>
      </c>
      <c r="W35" s="402">
        <v>770</v>
      </c>
      <c r="X35" s="367">
        <v>96</v>
      </c>
      <c r="Y35" s="368">
        <v>-32</v>
      </c>
      <c r="Z35" s="367">
        <v>132</v>
      </c>
      <c r="AA35" s="367">
        <v>-122</v>
      </c>
      <c r="AB35" s="487"/>
    </row>
    <row r="36" spans="1:28" ht="15">
      <c r="A36" s="546"/>
      <c r="B36" s="23">
        <v>4</v>
      </c>
      <c r="C36" s="538"/>
      <c r="D36" s="24">
        <v>1</v>
      </c>
      <c r="E36" s="23" t="s">
        <v>47</v>
      </c>
      <c r="F36" s="61">
        <v>28292</v>
      </c>
      <c r="G36" s="27">
        <v>287.5</v>
      </c>
      <c r="H36" s="62">
        <v>265</v>
      </c>
      <c r="I36" s="580"/>
      <c r="J36" s="583"/>
      <c r="K36" s="103" t="s">
        <v>72</v>
      </c>
      <c r="L36" s="48" t="s">
        <v>72</v>
      </c>
      <c r="M36" s="134" t="s">
        <v>72</v>
      </c>
      <c r="N36" s="216" t="s">
        <v>72</v>
      </c>
      <c r="O36" s="301" t="s">
        <v>94</v>
      </c>
      <c r="P36" s="306" t="s">
        <v>94</v>
      </c>
      <c r="Q36" s="486" t="s">
        <v>120</v>
      </c>
      <c r="R36" s="399">
        <v>1</v>
      </c>
      <c r="S36" s="642"/>
      <c r="T36" s="85" t="s">
        <v>94</v>
      </c>
      <c r="U36" s="88" t="s">
        <v>94</v>
      </c>
      <c r="V36" s="365" t="s">
        <v>94</v>
      </c>
      <c r="W36" s="377">
        <v>770</v>
      </c>
      <c r="X36" s="367">
        <v>117</v>
      </c>
      <c r="Y36" s="368">
        <v>-39</v>
      </c>
      <c r="Z36" s="367">
        <v>157</v>
      </c>
      <c r="AA36" s="367">
        <v>-135</v>
      </c>
      <c r="AB36" s="487"/>
    </row>
    <row r="37" spans="1:28" ht="15">
      <c r="A37" s="546"/>
      <c r="B37" s="23">
        <v>5</v>
      </c>
      <c r="C37" s="538"/>
      <c r="D37" s="24">
        <v>1</v>
      </c>
      <c r="E37" s="23" t="s">
        <v>47</v>
      </c>
      <c r="F37" s="61">
        <v>28475</v>
      </c>
      <c r="G37" s="27">
        <v>287.5</v>
      </c>
      <c r="H37" s="62">
        <v>265</v>
      </c>
      <c r="I37" s="580"/>
      <c r="J37" s="583"/>
      <c r="K37" s="30" t="s">
        <v>72</v>
      </c>
      <c r="L37" s="48" t="s">
        <v>72</v>
      </c>
      <c r="M37" s="31" t="s">
        <v>72</v>
      </c>
      <c r="N37" s="216" t="s">
        <v>72</v>
      </c>
      <c r="O37" s="301" t="s">
        <v>94</v>
      </c>
      <c r="P37" s="306" t="s">
        <v>94</v>
      </c>
      <c r="Q37" s="486" t="s">
        <v>120</v>
      </c>
      <c r="R37" s="399">
        <v>1</v>
      </c>
      <c r="S37" s="642"/>
      <c r="T37" s="85" t="s">
        <v>94</v>
      </c>
      <c r="U37" s="88" t="s">
        <v>94</v>
      </c>
      <c r="V37" s="365" t="s">
        <v>94</v>
      </c>
      <c r="W37" s="377">
        <v>770</v>
      </c>
      <c r="X37" s="367">
        <v>120</v>
      </c>
      <c r="Y37" s="368">
        <v>-78</v>
      </c>
      <c r="Z37" s="367">
        <v>160</v>
      </c>
      <c r="AA37" s="367">
        <v>-175</v>
      </c>
      <c r="AB37" s="487"/>
    </row>
    <row r="38" spans="1:28" ht="15">
      <c r="A38" s="546"/>
      <c r="B38" s="23">
        <v>6</v>
      </c>
      <c r="C38" s="538"/>
      <c r="D38" s="24">
        <v>1</v>
      </c>
      <c r="E38" s="23" t="s">
        <v>47</v>
      </c>
      <c r="F38" s="61">
        <v>28713</v>
      </c>
      <c r="G38" s="27">
        <v>287.5</v>
      </c>
      <c r="H38" s="62">
        <v>265</v>
      </c>
      <c r="I38" s="580"/>
      <c r="J38" s="583"/>
      <c r="K38" s="102" t="s">
        <v>72</v>
      </c>
      <c r="L38" s="29" t="s">
        <v>72</v>
      </c>
      <c r="M38" s="134" t="s">
        <v>72</v>
      </c>
      <c r="N38" s="214" t="s">
        <v>72</v>
      </c>
      <c r="O38" s="301" t="s">
        <v>94</v>
      </c>
      <c r="P38" s="306" t="s">
        <v>94</v>
      </c>
      <c r="Q38" s="486" t="s">
        <v>120</v>
      </c>
      <c r="R38" s="399">
        <v>1</v>
      </c>
      <c r="S38" s="642"/>
      <c r="T38" s="85" t="s">
        <v>94</v>
      </c>
      <c r="U38" s="88" t="s">
        <v>94</v>
      </c>
      <c r="V38" s="365" t="s">
        <v>94</v>
      </c>
      <c r="W38" s="377">
        <v>770</v>
      </c>
      <c r="X38" s="367">
        <v>80</v>
      </c>
      <c r="Y38" s="368">
        <v>-60</v>
      </c>
      <c r="Z38" s="367">
        <v>139</v>
      </c>
      <c r="AA38" s="367">
        <v>-200</v>
      </c>
      <c r="AB38" s="487"/>
    </row>
    <row r="39" spans="1:28" ht="15.75" thickBot="1">
      <c r="A39" s="547"/>
      <c r="B39" s="118">
        <v>7</v>
      </c>
      <c r="C39" s="539"/>
      <c r="D39" s="111">
        <v>1</v>
      </c>
      <c r="E39" s="118" t="s">
        <v>47</v>
      </c>
      <c r="F39" s="119">
        <v>26325</v>
      </c>
      <c r="G39" s="120">
        <v>70</v>
      </c>
      <c r="H39" s="121">
        <v>56</v>
      </c>
      <c r="I39" s="581"/>
      <c r="J39" s="584"/>
      <c r="K39" s="104" t="s">
        <v>72</v>
      </c>
      <c r="L39" s="59" t="s">
        <v>72</v>
      </c>
      <c r="M39" s="136" t="s">
        <v>72</v>
      </c>
      <c r="N39" s="122" t="s">
        <v>72</v>
      </c>
      <c r="O39" s="302" t="s">
        <v>94</v>
      </c>
      <c r="P39" s="307" t="s">
        <v>94</v>
      </c>
      <c r="Q39" s="504" t="s">
        <v>120</v>
      </c>
      <c r="R39" s="505">
        <v>1</v>
      </c>
      <c r="S39" s="643"/>
      <c r="T39" s="126" t="s">
        <v>94</v>
      </c>
      <c r="U39" s="127" t="s">
        <v>94</v>
      </c>
      <c r="V39" s="506" t="s">
        <v>94</v>
      </c>
      <c r="W39" s="507">
        <v>400</v>
      </c>
      <c r="X39" s="508">
        <v>45</v>
      </c>
      <c r="Y39" s="509">
        <v>-49</v>
      </c>
      <c r="Z39" s="508">
        <v>55</v>
      </c>
      <c r="AA39" s="508">
        <v>-60</v>
      </c>
      <c r="AB39" s="510"/>
    </row>
    <row r="40" spans="1:28" ht="16.5" thickBot="1">
      <c r="A40" s="242" t="s">
        <v>36</v>
      </c>
      <c r="B40" s="243"/>
      <c r="C40" s="243"/>
      <c r="D40" s="243"/>
      <c r="E40" s="243"/>
      <c r="F40" s="244"/>
      <c r="G40" s="245"/>
      <c r="H40" s="244"/>
      <c r="I40" s="244"/>
      <c r="J40" s="244"/>
      <c r="K40" s="246"/>
      <c r="L40" s="247"/>
      <c r="M40" s="243"/>
      <c r="N40" s="247"/>
      <c r="O40" s="300"/>
      <c r="P40" s="304"/>
      <c r="Q40" s="403"/>
      <c r="R40" s="404"/>
      <c r="S40" s="511"/>
      <c r="T40" s="512"/>
      <c r="U40" s="403"/>
      <c r="V40" s="513"/>
      <c r="W40" s="511"/>
      <c r="X40" s="511"/>
      <c r="Y40" s="511"/>
      <c r="Z40" s="511"/>
      <c r="AA40" s="511"/>
      <c r="AB40" s="514"/>
    </row>
    <row r="41" spans="1:28" ht="15">
      <c r="A41" s="556" t="s">
        <v>26</v>
      </c>
      <c r="B41" s="25">
        <v>1</v>
      </c>
      <c r="C41" s="585">
        <v>138</v>
      </c>
      <c r="D41" s="105">
        <v>1</v>
      </c>
      <c r="E41" s="25" t="s">
        <v>51</v>
      </c>
      <c r="F41" s="106">
        <v>34730</v>
      </c>
      <c r="G41" s="107">
        <v>100.4</v>
      </c>
      <c r="H41" s="117">
        <v>85.34</v>
      </c>
      <c r="I41" s="534">
        <v>452</v>
      </c>
      <c r="J41" s="320">
        <v>78</v>
      </c>
      <c r="K41" s="316" t="s">
        <v>72</v>
      </c>
      <c r="L41" s="109" t="s">
        <v>72</v>
      </c>
      <c r="M41" s="110" t="s">
        <v>72</v>
      </c>
      <c r="N41" s="109"/>
      <c r="O41" s="303" t="s">
        <v>94</v>
      </c>
      <c r="P41" s="305" t="s">
        <v>94</v>
      </c>
      <c r="Q41" s="478" t="s">
        <v>94</v>
      </c>
      <c r="R41" s="515">
        <v>1</v>
      </c>
      <c r="S41" s="627" t="s">
        <v>118</v>
      </c>
      <c r="T41" s="479" t="s">
        <v>117</v>
      </c>
      <c r="U41" s="480" t="s">
        <v>94</v>
      </c>
      <c r="V41" s="481" t="s">
        <v>94</v>
      </c>
      <c r="W41" s="503">
        <v>275</v>
      </c>
      <c r="X41" s="483">
        <v>54</v>
      </c>
      <c r="Y41" s="484">
        <v>-13</v>
      </c>
      <c r="Z41" s="483" t="s">
        <v>60</v>
      </c>
      <c r="AA41" s="483" t="s">
        <v>60</v>
      </c>
      <c r="AB41" s="485"/>
    </row>
    <row r="42" spans="1:28" ht="15">
      <c r="A42" s="546"/>
      <c r="B42" s="23">
        <v>2</v>
      </c>
      <c r="C42" s="538"/>
      <c r="D42" s="64">
        <v>1</v>
      </c>
      <c r="E42" s="23" t="s">
        <v>51</v>
      </c>
      <c r="F42" s="26">
        <v>34730</v>
      </c>
      <c r="G42" s="27">
        <v>100.4</v>
      </c>
      <c r="H42" s="62">
        <v>85.34</v>
      </c>
      <c r="I42" s="535"/>
      <c r="J42" s="321">
        <v>78</v>
      </c>
      <c r="K42" s="317" t="s">
        <v>72</v>
      </c>
      <c r="L42" s="48" t="s">
        <v>72</v>
      </c>
      <c r="M42" s="91" t="s">
        <v>72</v>
      </c>
      <c r="N42" s="216"/>
      <c r="O42" s="301" t="s">
        <v>94</v>
      </c>
      <c r="P42" s="306" t="s">
        <v>94</v>
      </c>
      <c r="Q42" s="486" t="s">
        <v>94</v>
      </c>
      <c r="R42" s="406">
        <v>1</v>
      </c>
      <c r="S42" s="538"/>
      <c r="T42" s="85" t="s">
        <v>117</v>
      </c>
      <c r="U42" s="88" t="s">
        <v>94</v>
      </c>
      <c r="V42" s="365" t="s">
        <v>94</v>
      </c>
      <c r="W42" s="377">
        <v>275</v>
      </c>
      <c r="X42" s="367">
        <v>54</v>
      </c>
      <c r="Y42" s="368">
        <v>-13</v>
      </c>
      <c r="Z42" s="367" t="s">
        <v>60</v>
      </c>
      <c r="AA42" s="367" t="s">
        <v>60</v>
      </c>
      <c r="AB42" s="487"/>
    </row>
    <row r="43" spans="1:28" ht="15">
      <c r="A43" s="546"/>
      <c r="B43" s="23">
        <v>5</v>
      </c>
      <c r="C43" s="538"/>
      <c r="D43" s="64">
        <v>1</v>
      </c>
      <c r="E43" s="23" t="s">
        <v>51</v>
      </c>
      <c r="F43" s="26">
        <v>34730</v>
      </c>
      <c r="G43" s="27">
        <v>93.75</v>
      </c>
      <c r="H43" s="62">
        <v>75</v>
      </c>
      <c r="I43" s="535"/>
      <c r="J43" s="321">
        <v>65</v>
      </c>
      <c r="K43" s="317" t="s">
        <v>72</v>
      </c>
      <c r="L43" s="48" t="s">
        <v>72</v>
      </c>
      <c r="M43" s="91" t="s">
        <v>72</v>
      </c>
      <c r="N43" s="216"/>
      <c r="O43" s="301" t="s">
        <v>94</v>
      </c>
      <c r="P43" s="306" t="s">
        <v>94</v>
      </c>
      <c r="Q43" s="486" t="s">
        <v>94</v>
      </c>
      <c r="R43" s="406">
        <v>1</v>
      </c>
      <c r="S43" s="538"/>
      <c r="T43" s="85" t="s">
        <v>117</v>
      </c>
      <c r="U43" s="88" t="s">
        <v>94</v>
      </c>
      <c r="V43" s="401" t="s">
        <v>94</v>
      </c>
      <c r="W43" s="402">
        <v>300</v>
      </c>
      <c r="X43" s="367">
        <v>29</v>
      </c>
      <c r="Y43" s="368">
        <v>-23</v>
      </c>
      <c r="Z43" s="367" t="s">
        <v>60</v>
      </c>
      <c r="AA43" s="367" t="s">
        <v>60</v>
      </c>
      <c r="AB43" s="487"/>
    </row>
    <row r="44" spans="1:28" ht="15">
      <c r="A44" s="546"/>
      <c r="B44" s="23">
        <v>10</v>
      </c>
      <c r="C44" s="538"/>
      <c r="D44" s="24">
        <v>1</v>
      </c>
      <c r="E44" s="23" t="s">
        <v>52</v>
      </c>
      <c r="F44" s="61">
        <v>37260</v>
      </c>
      <c r="G44" s="65">
        <v>71.176</v>
      </c>
      <c r="H44" s="66">
        <v>60.5</v>
      </c>
      <c r="I44" s="535"/>
      <c r="J44" s="321">
        <v>47.4</v>
      </c>
      <c r="K44" s="318" t="s">
        <v>72</v>
      </c>
      <c r="L44" s="48" t="s">
        <v>72</v>
      </c>
      <c r="M44" s="91" t="s">
        <v>72</v>
      </c>
      <c r="N44" s="216"/>
      <c r="O44" s="301" t="s">
        <v>94</v>
      </c>
      <c r="P44" s="306" t="s">
        <v>94</v>
      </c>
      <c r="Q44" s="486" t="s">
        <v>117</v>
      </c>
      <c r="R44" s="400" t="s">
        <v>60</v>
      </c>
      <c r="S44" s="538"/>
      <c r="T44" s="85" t="s">
        <v>121</v>
      </c>
      <c r="U44" s="88" t="s">
        <v>94</v>
      </c>
      <c r="V44" s="401" t="s">
        <v>94</v>
      </c>
      <c r="W44" s="402">
        <v>213</v>
      </c>
      <c r="X44" s="367">
        <v>44</v>
      </c>
      <c r="Y44" s="368">
        <v>-15</v>
      </c>
      <c r="Z44" s="367">
        <v>55</v>
      </c>
      <c r="AA44" s="367">
        <v>-18</v>
      </c>
      <c r="AB44" s="487"/>
    </row>
    <row r="45" spans="1:28" ht="15">
      <c r="A45" s="546"/>
      <c r="B45" s="23">
        <v>11</v>
      </c>
      <c r="C45" s="538"/>
      <c r="D45" s="64">
        <v>1</v>
      </c>
      <c r="E45" s="205" t="s">
        <v>52</v>
      </c>
      <c r="F45" s="61">
        <v>37260</v>
      </c>
      <c r="G45" s="65">
        <v>71.176</v>
      </c>
      <c r="H45" s="66">
        <v>60.5</v>
      </c>
      <c r="I45" s="535"/>
      <c r="J45" s="321">
        <v>47.4</v>
      </c>
      <c r="K45" s="317" t="s">
        <v>72</v>
      </c>
      <c r="L45" s="48" t="s">
        <v>72</v>
      </c>
      <c r="M45" s="91" t="s">
        <v>72</v>
      </c>
      <c r="N45" s="216"/>
      <c r="O45" s="301" t="s">
        <v>94</v>
      </c>
      <c r="P45" s="306" t="s">
        <v>94</v>
      </c>
      <c r="Q45" s="486" t="s">
        <v>117</v>
      </c>
      <c r="R45" s="400" t="s">
        <v>60</v>
      </c>
      <c r="S45" s="538"/>
      <c r="T45" s="85" t="s">
        <v>121</v>
      </c>
      <c r="U45" s="88" t="s">
        <v>94</v>
      </c>
      <c r="V45" s="401" t="s">
        <v>94</v>
      </c>
      <c r="W45" s="402">
        <v>213</v>
      </c>
      <c r="X45" s="367">
        <v>44</v>
      </c>
      <c r="Y45" s="368">
        <v>-15</v>
      </c>
      <c r="Z45" s="367">
        <v>55</v>
      </c>
      <c r="AA45" s="367">
        <v>-18</v>
      </c>
      <c r="AB45" s="487"/>
    </row>
    <row r="46" spans="1:28" ht="15">
      <c r="A46" s="546"/>
      <c r="B46" s="23">
        <v>12</v>
      </c>
      <c r="C46" s="538"/>
      <c r="D46" s="64">
        <v>1</v>
      </c>
      <c r="E46" s="67" t="s">
        <v>52</v>
      </c>
      <c r="F46" s="68">
        <v>37260</v>
      </c>
      <c r="G46" s="65">
        <v>71.176</v>
      </c>
      <c r="H46" s="66">
        <v>60.5</v>
      </c>
      <c r="I46" s="535"/>
      <c r="J46" s="321">
        <v>47.4</v>
      </c>
      <c r="K46" s="318" t="s">
        <v>72</v>
      </c>
      <c r="L46" s="48" t="s">
        <v>72</v>
      </c>
      <c r="M46" s="91" t="s">
        <v>72</v>
      </c>
      <c r="N46" s="216"/>
      <c r="O46" s="301" t="s">
        <v>94</v>
      </c>
      <c r="P46" s="306" t="s">
        <v>94</v>
      </c>
      <c r="Q46" s="486" t="s">
        <v>117</v>
      </c>
      <c r="R46" s="400" t="s">
        <v>60</v>
      </c>
      <c r="S46" s="538"/>
      <c r="T46" s="85" t="s">
        <v>121</v>
      </c>
      <c r="U46" s="88" t="s">
        <v>94</v>
      </c>
      <c r="V46" s="401" t="s">
        <v>94</v>
      </c>
      <c r="W46" s="402">
        <v>213</v>
      </c>
      <c r="X46" s="367">
        <v>44</v>
      </c>
      <c r="Y46" s="368">
        <v>-15</v>
      </c>
      <c r="Z46" s="367" t="s">
        <v>60</v>
      </c>
      <c r="AA46" s="367" t="s">
        <v>60</v>
      </c>
      <c r="AB46" s="487"/>
    </row>
    <row r="47" spans="1:28" ht="15">
      <c r="A47" s="546"/>
      <c r="B47" s="23">
        <v>13</v>
      </c>
      <c r="C47" s="538"/>
      <c r="D47" s="64">
        <v>1</v>
      </c>
      <c r="E47" s="67" t="s">
        <v>52</v>
      </c>
      <c r="F47" s="68">
        <v>37260</v>
      </c>
      <c r="G47" s="65">
        <v>71.176</v>
      </c>
      <c r="H47" s="66">
        <v>60.5</v>
      </c>
      <c r="I47" s="535"/>
      <c r="J47" s="321">
        <v>47.4</v>
      </c>
      <c r="K47" s="319" t="s">
        <v>72</v>
      </c>
      <c r="L47" s="48" t="s">
        <v>72</v>
      </c>
      <c r="M47" s="91" t="s">
        <v>72</v>
      </c>
      <c r="N47" s="216"/>
      <c r="O47" s="301" t="s">
        <v>94</v>
      </c>
      <c r="P47" s="306" t="s">
        <v>94</v>
      </c>
      <c r="Q47" s="486" t="s">
        <v>117</v>
      </c>
      <c r="R47" s="400" t="s">
        <v>60</v>
      </c>
      <c r="S47" s="538"/>
      <c r="T47" s="85" t="s">
        <v>121</v>
      </c>
      <c r="U47" s="88" t="s">
        <v>94</v>
      </c>
      <c r="V47" s="401" t="s">
        <v>94</v>
      </c>
      <c r="W47" s="402">
        <v>213</v>
      </c>
      <c r="X47" s="367">
        <v>44</v>
      </c>
      <c r="Y47" s="368">
        <v>-15</v>
      </c>
      <c r="Z47" s="367">
        <v>55</v>
      </c>
      <c r="AA47" s="367">
        <v>-18</v>
      </c>
      <c r="AB47" s="487"/>
    </row>
    <row r="48" spans="1:28" ht="15">
      <c r="A48" s="546"/>
      <c r="B48" s="23">
        <v>14</v>
      </c>
      <c r="C48" s="538"/>
      <c r="D48" s="24">
        <v>1</v>
      </c>
      <c r="E48" s="23" t="s">
        <v>52</v>
      </c>
      <c r="F48" s="68">
        <v>37260</v>
      </c>
      <c r="G48" s="254">
        <v>71.176</v>
      </c>
      <c r="H48" s="255">
        <v>60.5</v>
      </c>
      <c r="I48" s="536"/>
      <c r="J48" s="322">
        <v>47.4</v>
      </c>
      <c r="K48" s="319" t="s">
        <v>72</v>
      </c>
      <c r="L48" s="29" t="s">
        <v>72</v>
      </c>
      <c r="M48" s="91" t="s">
        <v>72</v>
      </c>
      <c r="N48" s="216"/>
      <c r="O48" s="301" t="s">
        <v>94</v>
      </c>
      <c r="P48" s="306" t="s">
        <v>94</v>
      </c>
      <c r="Q48" s="488" t="s">
        <v>117</v>
      </c>
      <c r="R48" s="369" t="s">
        <v>60</v>
      </c>
      <c r="S48" s="538"/>
      <c r="T48" s="90" t="s">
        <v>121</v>
      </c>
      <c r="U48" s="88" t="s">
        <v>94</v>
      </c>
      <c r="V48" s="365" t="s">
        <v>94</v>
      </c>
      <c r="W48" s="385">
        <v>213</v>
      </c>
      <c r="X48" s="367">
        <v>44</v>
      </c>
      <c r="Y48" s="371">
        <v>-15</v>
      </c>
      <c r="Z48" s="422">
        <v>55</v>
      </c>
      <c r="AA48" s="422">
        <v>-18</v>
      </c>
      <c r="AB48" s="489"/>
    </row>
    <row r="49" spans="1:28" ht="15">
      <c r="A49" s="559" t="s">
        <v>27</v>
      </c>
      <c r="B49" s="55">
        <v>5</v>
      </c>
      <c r="C49" s="551">
        <v>230</v>
      </c>
      <c r="D49" s="42">
        <v>1</v>
      </c>
      <c r="E49" s="55" t="s">
        <v>52</v>
      </c>
      <c r="F49" s="256">
        <v>37120</v>
      </c>
      <c r="G49" s="257">
        <v>71.176</v>
      </c>
      <c r="H49" s="258">
        <v>60.5</v>
      </c>
      <c r="I49" s="310">
        <v>43</v>
      </c>
      <c r="J49" s="310">
        <v>43</v>
      </c>
      <c r="K49" s="137" t="s">
        <v>72</v>
      </c>
      <c r="L49" s="52" t="s">
        <v>72</v>
      </c>
      <c r="M49" s="60" t="s">
        <v>72</v>
      </c>
      <c r="N49" s="52"/>
      <c r="O49" s="301" t="s">
        <v>94</v>
      </c>
      <c r="P49" s="306" t="s">
        <v>94</v>
      </c>
      <c r="Q49" s="516" t="s">
        <v>117</v>
      </c>
      <c r="R49" s="388" t="s">
        <v>60</v>
      </c>
      <c r="S49" s="538"/>
      <c r="T49" s="70" t="s">
        <v>94</v>
      </c>
      <c r="U49" s="388" t="s">
        <v>94</v>
      </c>
      <c r="V49" s="393" t="s">
        <v>94</v>
      </c>
      <c r="W49" s="376">
        <v>213</v>
      </c>
      <c r="X49" s="373">
        <v>45</v>
      </c>
      <c r="Y49" s="407">
        <v>-15</v>
      </c>
      <c r="Z49" s="425">
        <v>55</v>
      </c>
      <c r="AA49" s="425">
        <v>-17</v>
      </c>
      <c r="AB49" s="517"/>
    </row>
    <row r="50" spans="1:28" ht="15">
      <c r="A50" s="546"/>
      <c r="B50" s="23">
        <v>6</v>
      </c>
      <c r="C50" s="538"/>
      <c r="D50" s="24">
        <v>1</v>
      </c>
      <c r="E50" s="23" t="s">
        <v>51</v>
      </c>
      <c r="F50" s="69">
        <v>37868</v>
      </c>
      <c r="G50" s="65">
        <v>215</v>
      </c>
      <c r="H50" s="66">
        <v>182.75</v>
      </c>
      <c r="I50" s="311">
        <v>156</v>
      </c>
      <c r="J50" s="311">
        <v>162</v>
      </c>
      <c r="K50" s="70" t="s">
        <v>72</v>
      </c>
      <c r="L50" s="48" t="s">
        <v>72</v>
      </c>
      <c r="M50" s="91" t="s">
        <v>72</v>
      </c>
      <c r="N50" s="259"/>
      <c r="O50" s="301" t="s">
        <v>94</v>
      </c>
      <c r="P50" s="306" t="s">
        <v>94</v>
      </c>
      <c r="Q50" s="486" t="s">
        <v>94</v>
      </c>
      <c r="R50" s="406">
        <v>1</v>
      </c>
      <c r="S50" s="538"/>
      <c r="T50" s="70" t="s">
        <v>117</v>
      </c>
      <c r="U50" s="88" t="s">
        <v>94</v>
      </c>
      <c r="V50" s="365" t="s">
        <v>94</v>
      </c>
      <c r="W50" s="377">
        <v>555</v>
      </c>
      <c r="X50" s="368">
        <v>125</v>
      </c>
      <c r="Y50" s="407">
        <v>-60</v>
      </c>
      <c r="Z50" s="425">
        <v>145</v>
      </c>
      <c r="AA50" s="425">
        <v>-70</v>
      </c>
      <c r="AB50" s="487"/>
    </row>
    <row r="51" spans="1:28" ht="15">
      <c r="A51" s="546"/>
      <c r="B51" s="23">
        <v>7</v>
      </c>
      <c r="C51" s="538"/>
      <c r="D51" s="24">
        <v>1</v>
      </c>
      <c r="E51" s="23" t="s">
        <v>51</v>
      </c>
      <c r="F51" s="69">
        <v>37873</v>
      </c>
      <c r="G51" s="65">
        <v>215</v>
      </c>
      <c r="H51" s="66">
        <v>182.75</v>
      </c>
      <c r="I51" s="311">
        <v>156</v>
      </c>
      <c r="J51" s="311">
        <v>162</v>
      </c>
      <c r="K51" s="137" t="s">
        <v>72</v>
      </c>
      <c r="L51" s="48" t="s">
        <v>72</v>
      </c>
      <c r="M51" s="91" t="s">
        <v>72</v>
      </c>
      <c r="N51" s="259"/>
      <c r="O51" s="301" t="s">
        <v>94</v>
      </c>
      <c r="P51" s="306" t="s">
        <v>94</v>
      </c>
      <c r="Q51" s="486" t="s">
        <v>94</v>
      </c>
      <c r="R51" s="406">
        <v>1</v>
      </c>
      <c r="S51" s="538"/>
      <c r="T51" s="70" t="s">
        <v>117</v>
      </c>
      <c r="U51" s="88" t="s">
        <v>94</v>
      </c>
      <c r="V51" s="365" t="s">
        <v>94</v>
      </c>
      <c r="W51" s="377">
        <v>555</v>
      </c>
      <c r="X51" s="368">
        <v>125</v>
      </c>
      <c r="Y51" s="407">
        <v>-60</v>
      </c>
      <c r="Z51" s="425">
        <v>145</v>
      </c>
      <c r="AA51" s="425">
        <v>-70</v>
      </c>
      <c r="AB51" s="487"/>
    </row>
    <row r="52" spans="1:28" ht="15">
      <c r="A52" s="560"/>
      <c r="B52" s="32">
        <v>8</v>
      </c>
      <c r="C52" s="544"/>
      <c r="D52" s="33">
        <v>1</v>
      </c>
      <c r="E52" s="32" t="s">
        <v>51</v>
      </c>
      <c r="F52" s="71">
        <v>37938</v>
      </c>
      <c r="G52" s="72">
        <v>311</v>
      </c>
      <c r="H52" s="73">
        <v>264.35</v>
      </c>
      <c r="I52" s="312">
        <v>201</v>
      </c>
      <c r="J52" s="312">
        <v>209</v>
      </c>
      <c r="K52" s="74" t="s">
        <v>72</v>
      </c>
      <c r="L52" s="260" t="s">
        <v>72</v>
      </c>
      <c r="M52" s="134" t="s">
        <v>72</v>
      </c>
      <c r="N52" s="259"/>
      <c r="O52" s="301" t="s">
        <v>94</v>
      </c>
      <c r="P52" s="306" t="s">
        <v>94</v>
      </c>
      <c r="Q52" s="488" t="s">
        <v>94</v>
      </c>
      <c r="R52" s="408">
        <v>1</v>
      </c>
      <c r="S52" s="538"/>
      <c r="T52" s="74" t="s">
        <v>117</v>
      </c>
      <c r="U52" s="88" t="s">
        <v>94</v>
      </c>
      <c r="V52" s="365" t="s">
        <v>94</v>
      </c>
      <c r="W52" s="378">
        <v>860</v>
      </c>
      <c r="X52" s="371">
        <v>205</v>
      </c>
      <c r="Y52" s="409">
        <v>-90</v>
      </c>
      <c r="Z52" s="426">
        <v>220</v>
      </c>
      <c r="AA52" s="426">
        <v>-100</v>
      </c>
      <c r="AB52" s="518"/>
    </row>
    <row r="53" spans="1:28" ht="15">
      <c r="A53" s="559" t="s">
        <v>28</v>
      </c>
      <c r="B53" s="55">
        <v>1</v>
      </c>
      <c r="C53" s="232">
        <v>138</v>
      </c>
      <c r="D53" s="24">
        <v>1</v>
      </c>
      <c r="E53" s="23" t="s">
        <v>53</v>
      </c>
      <c r="F53" s="75">
        <v>21526</v>
      </c>
      <c r="G53" s="57">
        <v>192</v>
      </c>
      <c r="H53" s="76">
        <v>163.2</v>
      </c>
      <c r="I53" s="534">
        <v>796</v>
      </c>
      <c r="J53" s="313">
        <v>183</v>
      </c>
      <c r="K53" s="58" t="s">
        <v>72</v>
      </c>
      <c r="L53" s="52" t="s">
        <v>72</v>
      </c>
      <c r="M53" s="60" t="s">
        <v>72</v>
      </c>
      <c r="N53" s="218"/>
      <c r="O53" s="301" t="s">
        <v>94</v>
      </c>
      <c r="P53" s="306" t="s">
        <v>94</v>
      </c>
      <c r="Q53" s="516" t="s">
        <v>94</v>
      </c>
      <c r="R53" s="405">
        <v>1</v>
      </c>
      <c r="S53" s="538"/>
      <c r="T53" s="391" t="s">
        <v>117</v>
      </c>
      <c r="U53" s="388" t="s">
        <v>94</v>
      </c>
      <c r="V53" s="393" t="s">
        <v>94</v>
      </c>
      <c r="W53" s="410">
        <v>450</v>
      </c>
      <c r="X53" s="373">
        <v>65</v>
      </c>
      <c r="Y53" s="373">
        <v>-58</v>
      </c>
      <c r="Z53" s="424">
        <v>130</v>
      </c>
      <c r="AA53" s="424">
        <v>-70</v>
      </c>
      <c r="AB53" s="519"/>
    </row>
    <row r="54" spans="1:28" ht="15">
      <c r="A54" s="546"/>
      <c r="B54" s="77">
        <v>2</v>
      </c>
      <c r="C54" s="233">
        <v>138</v>
      </c>
      <c r="D54" s="24">
        <v>1</v>
      </c>
      <c r="E54" s="23" t="s">
        <v>53</v>
      </c>
      <c r="F54" s="61">
        <v>21732</v>
      </c>
      <c r="G54" s="27">
        <v>192</v>
      </c>
      <c r="H54" s="62">
        <v>163.2</v>
      </c>
      <c r="I54" s="538"/>
      <c r="J54" s="314">
        <v>184</v>
      </c>
      <c r="K54" s="103" t="s">
        <v>72</v>
      </c>
      <c r="L54" s="48" t="s">
        <v>72</v>
      </c>
      <c r="M54" s="134" t="s">
        <v>72</v>
      </c>
      <c r="N54" s="217"/>
      <c r="O54" s="301" t="s">
        <v>94</v>
      </c>
      <c r="P54" s="306" t="s">
        <v>94</v>
      </c>
      <c r="Q54" s="486" t="s">
        <v>94</v>
      </c>
      <c r="R54" s="406">
        <v>1</v>
      </c>
      <c r="S54" s="538"/>
      <c r="T54" s="85" t="s">
        <v>117</v>
      </c>
      <c r="U54" s="88" t="s">
        <v>94</v>
      </c>
      <c r="V54" s="365" t="s">
        <v>94</v>
      </c>
      <c r="W54" s="377">
        <v>450</v>
      </c>
      <c r="X54" s="368">
        <v>65</v>
      </c>
      <c r="Y54" s="368">
        <v>-58</v>
      </c>
      <c r="Z54" s="367">
        <v>130</v>
      </c>
      <c r="AA54" s="367">
        <v>-70</v>
      </c>
      <c r="AB54" s="487"/>
    </row>
    <row r="55" spans="1:28" ht="15">
      <c r="A55" s="560"/>
      <c r="B55" s="78">
        <v>3</v>
      </c>
      <c r="C55" s="234">
        <v>230</v>
      </c>
      <c r="D55" s="24">
        <v>1</v>
      </c>
      <c r="E55" s="32" t="s">
        <v>53</v>
      </c>
      <c r="F55" s="79">
        <v>27308</v>
      </c>
      <c r="G55" s="35">
        <v>552</v>
      </c>
      <c r="H55" s="80">
        <v>496.8</v>
      </c>
      <c r="I55" s="544"/>
      <c r="J55" s="315">
        <v>450</v>
      </c>
      <c r="K55" s="37" t="s">
        <v>72</v>
      </c>
      <c r="L55" s="38" t="s">
        <v>72</v>
      </c>
      <c r="M55" s="31" t="s">
        <v>72</v>
      </c>
      <c r="N55" s="217"/>
      <c r="O55" s="301" t="s">
        <v>94</v>
      </c>
      <c r="P55" s="306" t="s">
        <v>94</v>
      </c>
      <c r="Q55" s="488" t="s">
        <v>117</v>
      </c>
      <c r="R55" s="369" t="s">
        <v>60</v>
      </c>
      <c r="S55" s="538"/>
      <c r="T55" s="90" t="s">
        <v>117</v>
      </c>
      <c r="U55" s="369" t="s">
        <v>94</v>
      </c>
      <c r="V55" s="365" t="s">
        <v>94</v>
      </c>
      <c r="W55" s="411">
        <v>4183</v>
      </c>
      <c r="X55" s="371">
        <v>260</v>
      </c>
      <c r="Y55" s="371">
        <v>-250</v>
      </c>
      <c r="Z55" s="422">
        <v>-395</v>
      </c>
      <c r="AA55" s="422">
        <v>-280</v>
      </c>
      <c r="AB55" s="489"/>
    </row>
    <row r="56" spans="1:28" ht="15">
      <c r="A56" s="589" t="s">
        <v>29</v>
      </c>
      <c r="B56" s="81">
        <v>1</v>
      </c>
      <c r="C56" s="603">
        <v>230</v>
      </c>
      <c r="D56" s="42">
        <v>1</v>
      </c>
      <c r="E56" s="23" t="s">
        <v>53</v>
      </c>
      <c r="F56" s="82">
        <v>22891</v>
      </c>
      <c r="G56" s="83">
        <v>270</v>
      </c>
      <c r="H56" s="84">
        <v>230</v>
      </c>
      <c r="I56" s="537">
        <v>1585.2</v>
      </c>
      <c r="J56" s="537">
        <v>1615.202</v>
      </c>
      <c r="K56" s="138" t="s">
        <v>72</v>
      </c>
      <c r="L56" s="29" t="s">
        <v>72</v>
      </c>
      <c r="M56" s="60" t="s">
        <v>72</v>
      </c>
      <c r="N56" s="219"/>
      <c r="O56" s="301" t="s">
        <v>94</v>
      </c>
      <c r="P56" s="306" t="s">
        <v>94</v>
      </c>
      <c r="Q56" s="486" t="s">
        <v>94</v>
      </c>
      <c r="R56" s="399">
        <v>1</v>
      </c>
      <c r="S56" s="538"/>
      <c r="T56" s="85" t="s">
        <v>117</v>
      </c>
      <c r="U56" s="88" t="s">
        <v>94</v>
      </c>
      <c r="V56" s="393" t="s">
        <v>94</v>
      </c>
      <c r="W56" s="385">
        <v>971</v>
      </c>
      <c r="X56" s="367">
        <v>122</v>
      </c>
      <c r="Y56" s="368">
        <v>-55</v>
      </c>
      <c r="Z56" s="367">
        <v>182</v>
      </c>
      <c r="AA56" s="367">
        <v>-100</v>
      </c>
      <c r="AB56" s="487"/>
    </row>
    <row r="57" spans="1:28" ht="15">
      <c r="A57" s="546"/>
      <c r="B57" s="81">
        <v>2</v>
      </c>
      <c r="C57" s="538"/>
      <c r="D57" s="24">
        <v>1</v>
      </c>
      <c r="E57" s="23" t="s">
        <v>53</v>
      </c>
      <c r="F57" s="82">
        <v>23108</v>
      </c>
      <c r="G57" s="83">
        <v>270</v>
      </c>
      <c r="H57" s="84">
        <v>230</v>
      </c>
      <c r="I57" s="538"/>
      <c r="J57" s="535"/>
      <c r="K57" s="85" t="s">
        <v>72</v>
      </c>
      <c r="L57" s="48" t="s">
        <v>72</v>
      </c>
      <c r="M57" s="91" t="s">
        <v>72</v>
      </c>
      <c r="N57" s="217"/>
      <c r="O57" s="301" t="s">
        <v>94</v>
      </c>
      <c r="P57" s="306" t="s">
        <v>94</v>
      </c>
      <c r="Q57" s="486" t="s">
        <v>94</v>
      </c>
      <c r="R57" s="399">
        <v>1</v>
      </c>
      <c r="S57" s="538"/>
      <c r="T57" s="85" t="s">
        <v>117</v>
      </c>
      <c r="U57" s="400" t="s">
        <v>94</v>
      </c>
      <c r="V57" s="412" t="s">
        <v>94</v>
      </c>
      <c r="W57" s="377">
        <v>971</v>
      </c>
      <c r="X57" s="367">
        <v>122</v>
      </c>
      <c r="Y57" s="368">
        <v>-50</v>
      </c>
      <c r="Z57" s="367">
        <v>182</v>
      </c>
      <c r="AA57" s="367">
        <v>-100</v>
      </c>
      <c r="AB57" s="487"/>
    </row>
    <row r="58" spans="1:28" ht="15">
      <c r="A58" s="546"/>
      <c r="B58" s="81">
        <v>8</v>
      </c>
      <c r="C58" s="538"/>
      <c r="D58" s="24">
        <v>1</v>
      </c>
      <c r="E58" s="23" t="s">
        <v>53</v>
      </c>
      <c r="F58" s="82">
        <v>38377</v>
      </c>
      <c r="G58" s="83">
        <v>311</v>
      </c>
      <c r="H58" s="84">
        <v>264</v>
      </c>
      <c r="I58" s="538"/>
      <c r="J58" s="535"/>
      <c r="K58" s="139" t="s">
        <v>72</v>
      </c>
      <c r="L58" s="48" t="s">
        <v>72</v>
      </c>
      <c r="M58" s="91" t="s">
        <v>72</v>
      </c>
      <c r="N58" s="217"/>
      <c r="O58" s="301" t="s">
        <v>94</v>
      </c>
      <c r="P58" s="306" t="s">
        <v>94</v>
      </c>
      <c r="Q58" s="486" t="s">
        <v>94</v>
      </c>
      <c r="R58" s="399">
        <v>1</v>
      </c>
      <c r="S58" s="538"/>
      <c r="T58" s="85" t="s">
        <v>117</v>
      </c>
      <c r="U58" s="88" t="s">
        <v>94</v>
      </c>
      <c r="V58" s="365" t="s">
        <v>94</v>
      </c>
      <c r="W58" s="377">
        <v>863</v>
      </c>
      <c r="X58" s="367">
        <v>175</v>
      </c>
      <c r="Y58" s="368">
        <v>-80</v>
      </c>
      <c r="Z58" s="367">
        <v>220</v>
      </c>
      <c r="AA58" s="367">
        <v>-105</v>
      </c>
      <c r="AB58" s="487"/>
    </row>
    <row r="59" spans="1:28" ht="15">
      <c r="A59" s="546"/>
      <c r="B59" s="81">
        <v>9</v>
      </c>
      <c r="C59" s="538"/>
      <c r="D59" s="24">
        <v>1</v>
      </c>
      <c r="E59" s="205" t="s">
        <v>52</v>
      </c>
      <c r="F59" s="82">
        <v>38377</v>
      </c>
      <c r="G59" s="83">
        <v>215</v>
      </c>
      <c r="H59" s="84">
        <v>182.75</v>
      </c>
      <c r="I59" s="538"/>
      <c r="J59" s="535"/>
      <c r="K59" s="138" t="s">
        <v>72</v>
      </c>
      <c r="L59" s="48" t="s">
        <v>72</v>
      </c>
      <c r="M59" s="91" t="s">
        <v>72</v>
      </c>
      <c r="N59" s="217"/>
      <c r="O59" s="301" t="s">
        <v>94</v>
      </c>
      <c r="P59" s="306" t="s">
        <v>94</v>
      </c>
      <c r="Q59" s="486" t="s">
        <v>94</v>
      </c>
      <c r="R59" s="399">
        <v>1</v>
      </c>
      <c r="S59" s="538"/>
      <c r="T59" s="85" t="s">
        <v>117</v>
      </c>
      <c r="U59" s="88" t="s">
        <v>94</v>
      </c>
      <c r="V59" s="365" t="s">
        <v>94</v>
      </c>
      <c r="W59" s="377">
        <v>560</v>
      </c>
      <c r="X59" s="367">
        <v>120</v>
      </c>
      <c r="Y59" s="368">
        <v>-55</v>
      </c>
      <c r="Z59" s="367">
        <v>150</v>
      </c>
      <c r="AA59" s="367">
        <v>-70</v>
      </c>
      <c r="AB59" s="487"/>
    </row>
    <row r="60" spans="1:28" ht="15">
      <c r="A60" s="546"/>
      <c r="B60" s="81">
        <v>10</v>
      </c>
      <c r="C60" s="538"/>
      <c r="D60" s="24">
        <v>1</v>
      </c>
      <c r="E60" s="205" t="s">
        <v>52</v>
      </c>
      <c r="F60" s="82">
        <v>38377</v>
      </c>
      <c r="G60" s="83">
        <v>215</v>
      </c>
      <c r="H60" s="84">
        <v>182.75</v>
      </c>
      <c r="I60" s="538"/>
      <c r="J60" s="535"/>
      <c r="K60" s="138" t="s">
        <v>72</v>
      </c>
      <c r="L60" s="48" t="s">
        <v>72</v>
      </c>
      <c r="M60" s="134" t="s">
        <v>72</v>
      </c>
      <c r="N60" s="217"/>
      <c r="O60" s="301" t="s">
        <v>94</v>
      </c>
      <c r="P60" s="306" t="s">
        <v>94</v>
      </c>
      <c r="Q60" s="486" t="s">
        <v>94</v>
      </c>
      <c r="R60" s="399">
        <v>1</v>
      </c>
      <c r="S60" s="538"/>
      <c r="T60" s="85" t="s">
        <v>117</v>
      </c>
      <c r="U60" s="88" t="s">
        <v>94</v>
      </c>
      <c r="V60" s="365" t="s">
        <v>94</v>
      </c>
      <c r="W60" s="377">
        <v>560</v>
      </c>
      <c r="X60" s="367">
        <v>120</v>
      </c>
      <c r="Y60" s="368">
        <v>-55</v>
      </c>
      <c r="Z60" s="367">
        <v>150</v>
      </c>
      <c r="AA60" s="367">
        <v>-70</v>
      </c>
      <c r="AB60" s="487"/>
    </row>
    <row r="61" spans="1:28" ht="15">
      <c r="A61" s="546"/>
      <c r="B61" s="81">
        <v>11</v>
      </c>
      <c r="C61" s="538"/>
      <c r="D61" s="24">
        <v>1</v>
      </c>
      <c r="E61" s="205" t="s">
        <v>52</v>
      </c>
      <c r="F61" s="82">
        <v>41436</v>
      </c>
      <c r="G61" s="83">
        <v>127.282</v>
      </c>
      <c r="H61" s="84">
        <v>108.19</v>
      </c>
      <c r="I61" s="538"/>
      <c r="J61" s="535"/>
      <c r="K61" s="138" t="s">
        <v>72</v>
      </c>
      <c r="L61" s="38" t="s">
        <v>72</v>
      </c>
      <c r="M61" s="134" t="s">
        <v>72</v>
      </c>
      <c r="N61" s="229" t="s">
        <v>72</v>
      </c>
      <c r="O61" s="301" t="s">
        <v>94</v>
      </c>
      <c r="P61" s="306" t="s">
        <v>94</v>
      </c>
      <c r="Q61" s="486" t="s">
        <v>94</v>
      </c>
      <c r="R61" s="399">
        <v>1</v>
      </c>
      <c r="S61" s="538"/>
      <c r="T61" s="85" t="s">
        <v>117</v>
      </c>
      <c r="U61" s="88" t="s">
        <v>94</v>
      </c>
      <c r="V61" s="365" t="s">
        <v>94</v>
      </c>
      <c r="W61" s="377"/>
      <c r="X61" s="367">
        <v>92</v>
      </c>
      <c r="Y61" s="368">
        <v>-20</v>
      </c>
      <c r="Z61" s="367" t="s">
        <v>60</v>
      </c>
      <c r="AA61" s="367" t="s">
        <v>60</v>
      </c>
      <c r="AB61" s="487"/>
    </row>
    <row r="62" spans="1:28" ht="15">
      <c r="A62" s="546"/>
      <c r="B62" s="81">
        <v>12</v>
      </c>
      <c r="C62" s="538"/>
      <c r="D62" s="24">
        <v>1</v>
      </c>
      <c r="E62" s="205" t="s">
        <v>52</v>
      </c>
      <c r="F62" s="82">
        <v>41437</v>
      </c>
      <c r="G62" s="83">
        <v>127.282</v>
      </c>
      <c r="H62" s="84">
        <v>108.19</v>
      </c>
      <c r="I62" s="538"/>
      <c r="J62" s="535"/>
      <c r="K62" s="138" t="s">
        <v>72</v>
      </c>
      <c r="L62" s="38" t="s">
        <v>72</v>
      </c>
      <c r="M62" s="134" t="s">
        <v>72</v>
      </c>
      <c r="N62" s="229" t="s">
        <v>72</v>
      </c>
      <c r="O62" s="301" t="s">
        <v>94</v>
      </c>
      <c r="P62" s="306" t="s">
        <v>94</v>
      </c>
      <c r="Q62" s="486" t="s">
        <v>94</v>
      </c>
      <c r="R62" s="399">
        <v>1</v>
      </c>
      <c r="S62" s="538"/>
      <c r="T62" s="85" t="s">
        <v>117</v>
      </c>
      <c r="U62" s="88" t="s">
        <v>94</v>
      </c>
      <c r="V62" s="365" t="s">
        <v>94</v>
      </c>
      <c r="W62" s="377"/>
      <c r="X62" s="367">
        <v>92</v>
      </c>
      <c r="Y62" s="368">
        <v>-20</v>
      </c>
      <c r="Z62" s="367">
        <v>136</v>
      </c>
      <c r="AA62" s="367">
        <v>-60</v>
      </c>
      <c r="AB62" s="487"/>
    </row>
    <row r="63" spans="1:28" ht="15">
      <c r="A63" s="546"/>
      <c r="B63" s="81">
        <v>13</v>
      </c>
      <c r="C63" s="538"/>
      <c r="D63" s="24">
        <v>1</v>
      </c>
      <c r="E63" s="205" t="s">
        <v>52</v>
      </c>
      <c r="F63" s="82">
        <v>41437</v>
      </c>
      <c r="G63" s="83">
        <v>127.282</v>
      </c>
      <c r="H63" s="84">
        <v>108.19</v>
      </c>
      <c r="I63" s="538"/>
      <c r="J63" s="535"/>
      <c r="K63" s="138" t="s">
        <v>72</v>
      </c>
      <c r="L63" s="38" t="s">
        <v>72</v>
      </c>
      <c r="M63" s="134" t="s">
        <v>72</v>
      </c>
      <c r="N63" s="229" t="s">
        <v>72</v>
      </c>
      <c r="O63" s="301" t="s">
        <v>94</v>
      </c>
      <c r="P63" s="306" t="s">
        <v>94</v>
      </c>
      <c r="Q63" s="486" t="s">
        <v>94</v>
      </c>
      <c r="R63" s="399">
        <v>1</v>
      </c>
      <c r="S63" s="538"/>
      <c r="T63" s="85" t="s">
        <v>117</v>
      </c>
      <c r="U63" s="88" t="s">
        <v>94</v>
      </c>
      <c r="V63" s="365" t="s">
        <v>94</v>
      </c>
      <c r="W63" s="377"/>
      <c r="X63" s="367">
        <v>92</v>
      </c>
      <c r="Y63" s="413">
        <v>-20</v>
      </c>
      <c r="Z63" s="427" t="s">
        <v>60</v>
      </c>
      <c r="AA63" s="427" t="s">
        <v>60</v>
      </c>
      <c r="AB63" s="520"/>
    </row>
    <row r="64" spans="1:28" ht="15">
      <c r="A64" s="546"/>
      <c r="B64" s="81">
        <v>14</v>
      </c>
      <c r="C64" s="538"/>
      <c r="D64" s="24">
        <v>1</v>
      </c>
      <c r="E64" s="205" t="s">
        <v>52</v>
      </c>
      <c r="F64" s="82">
        <v>41444</v>
      </c>
      <c r="G64" s="83">
        <v>127.282</v>
      </c>
      <c r="H64" s="84">
        <v>108.19</v>
      </c>
      <c r="I64" s="538"/>
      <c r="J64" s="535"/>
      <c r="K64" s="138" t="s">
        <v>72</v>
      </c>
      <c r="L64" s="38" t="s">
        <v>72</v>
      </c>
      <c r="M64" s="134" t="s">
        <v>72</v>
      </c>
      <c r="N64" s="229" t="s">
        <v>72</v>
      </c>
      <c r="O64" s="301" t="s">
        <v>94</v>
      </c>
      <c r="P64" s="306" t="s">
        <v>94</v>
      </c>
      <c r="Q64" s="486" t="s">
        <v>94</v>
      </c>
      <c r="R64" s="399">
        <v>1</v>
      </c>
      <c r="S64" s="538"/>
      <c r="T64" s="85" t="s">
        <v>117</v>
      </c>
      <c r="U64" s="88" t="s">
        <v>94</v>
      </c>
      <c r="V64" s="365" t="s">
        <v>94</v>
      </c>
      <c r="W64" s="377"/>
      <c r="X64" s="367">
        <v>92</v>
      </c>
      <c r="Y64" s="368">
        <v>-20</v>
      </c>
      <c r="Z64" s="367">
        <v>136</v>
      </c>
      <c r="AA64" s="367">
        <v>-60</v>
      </c>
      <c r="AB64" s="520"/>
    </row>
    <row r="65" spans="1:28" ht="15">
      <c r="A65" s="546"/>
      <c r="B65" s="81">
        <v>15</v>
      </c>
      <c r="C65" s="538"/>
      <c r="D65" s="24">
        <v>1</v>
      </c>
      <c r="E65" s="205" t="s">
        <v>52</v>
      </c>
      <c r="F65" s="82">
        <v>41437</v>
      </c>
      <c r="G65" s="83">
        <v>127.282</v>
      </c>
      <c r="H65" s="84">
        <v>108.19</v>
      </c>
      <c r="I65" s="538"/>
      <c r="J65" s="535"/>
      <c r="K65" s="138" t="s">
        <v>72</v>
      </c>
      <c r="L65" s="38" t="s">
        <v>72</v>
      </c>
      <c r="M65" s="134" t="s">
        <v>72</v>
      </c>
      <c r="N65" s="229" t="s">
        <v>72</v>
      </c>
      <c r="O65" s="301" t="s">
        <v>94</v>
      </c>
      <c r="P65" s="306" t="s">
        <v>94</v>
      </c>
      <c r="Q65" s="486" t="s">
        <v>94</v>
      </c>
      <c r="R65" s="399">
        <v>1</v>
      </c>
      <c r="S65" s="538"/>
      <c r="T65" s="85" t="s">
        <v>117</v>
      </c>
      <c r="U65" s="88" t="s">
        <v>94</v>
      </c>
      <c r="V65" s="365" t="s">
        <v>94</v>
      </c>
      <c r="W65" s="377"/>
      <c r="X65" s="367">
        <v>92</v>
      </c>
      <c r="Y65" s="368">
        <v>-20</v>
      </c>
      <c r="Z65" s="367" t="s">
        <v>60</v>
      </c>
      <c r="AA65" s="367" t="s">
        <v>60</v>
      </c>
      <c r="AB65" s="520"/>
    </row>
    <row r="66" spans="1:28" ht="15.75" thickBot="1">
      <c r="A66" s="547"/>
      <c r="B66" s="123">
        <v>16</v>
      </c>
      <c r="C66" s="539"/>
      <c r="D66" s="111">
        <v>1</v>
      </c>
      <c r="E66" s="250" t="s">
        <v>52</v>
      </c>
      <c r="F66" s="124">
        <v>41437</v>
      </c>
      <c r="G66" s="125">
        <v>127.282</v>
      </c>
      <c r="H66" s="251">
        <v>108.19</v>
      </c>
      <c r="I66" s="539"/>
      <c r="J66" s="553"/>
      <c r="K66" s="252" t="s">
        <v>72</v>
      </c>
      <c r="L66" s="253" t="s">
        <v>72</v>
      </c>
      <c r="M66" s="136" t="s">
        <v>72</v>
      </c>
      <c r="N66" s="230" t="s">
        <v>72</v>
      </c>
      <c r="O66" s="302" t="s">
        <v>94</v>
      </c>
      <c r="P66" s="307" t="s">
        <v>94</v>
      </c>
      <c r="Q66" s="504" t="s">
        <v>94</v>
      </c>
      <c r="R66" s="505">
        <v>1</v>
      </c>
      <c r="S66" s="539"/>
      <c r="T66" s="126" t="s">
        <v>117</v>
      </c>
      <c r="U66" s="127" t="s">
        <v>94</v>
      </c>
      <c r="V66" s="506" t="s">
        <v>94</v>
      </c>
      <c r="W66" s="507"/>
      <c r="X66" s="508">
        <v>92</v>
      </c>
      <c r="Y66" s="509">
        <v>-20</v>
      </c>
      <c r="Z66" s="508" t="s">
        <v>60</v>
      </c>
      <c r="AA66" s="508" t="s">
        <v>60</v>
      </c>
      <c r="AB66" s="510"/>
    </row>
    <row r="67" spans="1:28" ht="16.5" thickBot="1">
      <c r="A67" s="242" t="s">
        <v>35</v>
      </c>
      <c r="B67" s="185"/>
      <c r="C67" s="185"/>
      <c r="D67" s="185"/>
      <c r="E67" s="185"/>
      <c r="F67" s="204"/>
      <c r="G67" s="187"/>
      <c r="H67" s="204"/>
      <c r="I67" s="188"/>
      <c r="J67" s="265"/>
      <c r="K67" s="248"/>
      <c r="L67" s="249"/>
      <c r="M67" s="204"/>
      <c r="N67" s="204"/>
      <c r="O67" s="300"/>
      <c r="P67" s="304"/>
      <c r="Q67" s="414"/>
      <c r="R67" s="415"/>
      <c r="S67" s="416"/>
      <c r="T67" s="415"/>
      <c r="U67" s="414"/>
      <c r="V67" s="416"/>
      <c r="W67" s="416"/>
      <c r="X67" s="416"/>
      <c r="Y67" s="416"/>
      <c r="Z67" s="416"/>
      <c r="AA67" s="416"/>
      <c r="AB67" s="417"/>
    </row>
    <row r="68" spans="1:28" ht="15">
      <c r="A68" s="532" t="s">
        <v>86</v>
      </c>
      <c r="B68" s="196" t="s">
        <v>8</v>
      </c>
      <c r="C68" s="522"/>
      <c r="D68" s="523">
        <v>1</v>
      </c>
      <c r="E68" s="261" t="s">
        <v>51</v>
      </c>
      <c r="F68" s="201">
        <v>41726</v>
      </c>
      <c r="G68" s="198">
        <v>239</v>
      </c>
      <c r="H68" s="197">
        <v>162</v>
      </c>
      <c r="I68" s="552">
        <v>479.9</v>
      </c>
      <c r="J68" s="552">
        <v>531.86</v>
      </c>
      <c r="K68" s="199"/>
      <c r="L68" s="200"/>
      <c r="M68" s="197"/>
      <c r="N68" s="220"/>
      <c r="O68" s="303" t="s">
        <v>95</v>
      </c>
      <c r="P68" s="524" t="s">
        <v>95</v>
      </c>
      <c r="Q68" s="200" t="s">
        <v>94</v>
      </c>
      <c r="R68" s="440">
        <v>1</v>
      </c>
      <c r="S68" s="197"/>
      <c r="T68" s="199"/>
      <c r="U68" s="200"/>
      <c r="V68" s="197"/>
      <c r="W68" s="197"/>
      <c r="X68" s="441">
        <v>39</v>
      </c>
      <c r="Y68" s="441">
        <v>-59</v>
      </c>
      <c r="Z68" s="441"/>
      <c r="AA68" s="441"/>
      <c r="AB68" s="525"/>
    </row>
    <row r="69" spans="1:28" ht="15">
      <c r="A69" s="533"/>
      <c r="B69" s="191" t="s">
        <v>87</v>
      </c>
      <c r="C69" s="384"/>
      <c r="D69" s="526">
        <v>1</v>
      </c>
      <c r="E69" s="41" t="s">
        <v>51</v>
      </c>
      <c r="F69" s="155">
        <v>41729</v>
      </c>
      <c r="G69" s="193">
        <v>239</v>
      </c>
      <c r="H69" s="192">
        <v>162</v>
      </c>
      <c r="I69" s="538"/>
      <c r="J69" s="538"/>
      <c r="K69" s="194"/>
      <c r="L69" s="195"/>
      <c r="M69" s="192"/>
      <c r="N69" s="221"/>
      <c r="O69" s="301" t="s">
        <v>95</v>
      </c>
      <c r="P69" s="521" t="s">
        <v>95</v>
      </c>
      <c r="Q69" s="195" t="s">
        <v>94</v>
      </c>
      <c r="R69" s="432">
        <v>1</v>
      </c>
      <c r="S69" s="192"/>
      <c r="T69" s="194"/>
      <c r="U69" s="195"/>
      <c r="V69" s="192"/>
      <c r="W69" s="192"/>
      <c r="X69" s="433">
        <v>37</v>
      </c>
      <c r="Y69" s="433">
        <v>-60</v>
      </c>
      <c r="Z69" s="433"/>
      <c r="AA69" s="433"/>
      <c r="AB69" s="527"/>
    </row>
    <row r="70" spans="1:28" ht="15">
      <c r="A70" s="533"/>
      <c r="B70" s="191" t="s">
        <v>88</v>
      </c>
      <c r="C70" s="384"/>
      <c r="D70" s="526">
        <v>1</v>
      </c>
      <c r="E70" s="41" t="s">
        <v>53</v>
      </c>
      <c r="F70" s="155">
        <v>41726</v>
      </c>
      <c r="G70" s="193">
        <v>264</v>
      </c>
      <c r="H70" s="192">
        <v>207.86</v>
      </c>
      <c r="I70" s="544"/>
      <c r="J70" s="544"/>
      <c r="K70" s="194"/>
      <c r="L70" s="195"/>
      <c r="M70" s="192"/>
      <c r="N70" s="221"/>
      <c r="O70" s="301" t="s">
        <v>95</v>
      </c>
      <c r="P70" s="521" t="s">
        <v>95</v>
      </c>
      <c r="Q70" s="195" t="s">
        <v>94</v>
      </c>
      <c r="R70" s="432">
        <v>1</v>
      </c>
      <c r="S70" s="192"/>
      <c r="T70" s="194"/>
      <c r="U70" s="195"/>
      <c r="V70" s="192"/>
      <c r="W70" s="192"/>
      <c r="X70" s="433">
        <v>37</v>
      </c>
      <c r="Y70" s="433">
        <v>-67</v>
      </c>
      <c r="Z70" s="433"/>
      <c r="AA70" s="433"/>
      <c r="AB70" s="527"/>
    </row>
    <row r="71" spans="1:28" ht="15" customHeight="1">
      <c r="A71" s="589" t="s">
        <v>30</v>
      </c>
      <c r="B71" s="81">
        <v>1</v>
      </c>
      <c r="C71" s="81"/>
      <c r="D71" s="467">
        <v>0.212</v>
      </c>
      <c r="E71" s="191" t="s">
        <v>54</v>
      </c>
      <c r="F71" s="155">
        <v>27061</v>
      </c>
      <c r="G71" s="193">
        <v>892.4</v>
      </c>
      <c r="H71" s="203">
        <v>803</v>
      </c>
      <c r="I71" s="592">
        <v>477</v>
      </c>
      <c r="J71" s="586">
        <v>477</v>
      </c>
      <c r="K71" s="85"/>
      <c r="L71" s="140"/>
      <c r="M71" s="91"/>
      <c r="N71" s="218"/>
      <c r="O71" s="301" t="s">
        <v>95</v>
      </c>
      <c r="P71" s="521" t="s">
        <v>95</v>
      </c>
      <c r="Q71" s="140" t="s">
        <v>122</v>
      </c>
      <c r="R71" s="138" t="s">
        <v>123</v>
      </c>
      <c r="S71" s="434"/>
      <c r="T71" s="138" t="s">
        <v>124</v>
      </c>
      <c r="U71" s="140" t="s">
        <v>117</v>
      </c>
      <c r="V71" s="206" t="s">
        <v>94</v>
      </c>
      <c r="W71" s="381">
        <v>579</v>
      </c>
      <c r="X71" s="390">
        <v>350</v>
      </c>
      <c r="Y71" s="390">
        <v>-140</v>
      </c>
      <c r="Z71" s="380"/>
      <c r="AA71" s="380"/>
      <c r="AB71" s="638"/>
    </row>
    <row r="72" spans="1:28" ht="15">
      <c r="A72" s="546"/>
      <c r="B72" s="81">
        <v>2</v>
      </c>
      <c r="C72" s="81"/>
      <c r="D72" s="467">
        <v>0.212</v>
      </c>
      <c r="E72" s="191" t="s">
        <v>54</v>
      </c>
      <c r="F72" s="155">
        <v>27365</v>
      </c>
      <c r="G72" s="193">
        <v>892.4</v>
      </c>
      <c r="H72" s="203">
        <v>803</v>
      </c>
      <c r="I72" s="593"/>
      <c r="J72" s="590"/>
      <c r="K72" s="138"/>
      <c r="L72" s="88"/>
      <c r="M72" s="134"/>
      <c r="N72" s="218"/>
      <c r="O72" s="301" t="s">
        <v>95</v>
      </c>
      <c r="P72" s="521" t="s">
        <v>95</v>
      </c>
      <c r="Q72" s="140" t="s">
        <v>122</v>
      </c>
      <c r="R72" s="138" t="s">
        <v>123</v>
      </c>
      <c r="S72" s="434"/>
      <c r="T72" s="138" t="s">
        <v>124</v>
      </c>
      <c r="U72" s="140" t="s">
        <v>117</v>
      </c>
      <c r="V72" s="206" t="s">
        <v>94</v>
      </c>
      <c r="W72" s="381">
        <v>579</v>
      </c>
      <c r="X72" s="390">
        <v>350</v>
      </c>
      <c r="Y72" s="390">
        <v>-140</v>
      </c>
      <c r="Z72" s="380"/>
      <c r="AA72" s="380"/>
      <c r="AB72" s="639"/>
    </row>
    <row r="73" spans="1:28" ht="15">
      <c r="A73" s="560"/>
      <c r="B73" s="89">
        <v>3</v>
      </c>
      <c r="C73" s="89"/>
      <c r="D73" s="467">
        <v>0.212</v>
      </c>
      <c r="E73" s="191" t="s">
        <v>54</v>
      </c>
      <c r="F73" s="155">
        <v>27727</v>
      </c>
      <c r="G73" s="193">
        <v>892.4</v>
      </c>
      <c r="H73" s="203">
        <v>803</v>
      </c>
      <c r="I73" s="594"/>
      <c r="J73" s="597"/>
      <c r="K73" s="138"/>
      <c r="L73" s="140"/>
      <c r="M73" s="134"/>
      <c r="N73" s="217"/>
      <c r="O73" s="301" t="s">
        <v>95</v>
      </c>
      <c r="P73" s="521" t="s">
        <v>95</v>
      </c>
      <c r="Q73" s="140" t="s">
        <v>122</v>
      </c>
      <c r="R73" s="138" t="s">
        <v>123</v>
      </c>
      <c r="S73" s="434"/>
      <c r="T73" s="138" t="s">
        <v>124</v>
      </c>
      <c r="U73" s="140" t="s">
        <v>117</v>
      </c>
      <c r="V73" s="206" t="s">
        <v>94</v>
      </c>
      <c r="W73" s="381">
        <v>579</v>
      </c>
      <c r="X73" s="390">
        <v>350</v>
      </c>
      <c r="Y73" s="390">
        <v>-140</v>
      </c>
      <c r="Z73" s="390"/>
      <c r="AA73" s="390"/>
      <c r="AB73" s="528"/>
    </row>
    <row r="74" spans="1:28" ht="15">
      <c r="A74" s="589" t="s">
        <v>31</v>
      </c>
      <c r="B74" s="81">
        <v>1</v>
      </c>
      <c r="C74" s="604" t="s">
        <v>91</v>
      </c>
      <c r="D74" s="467">
        <v>0.6679</v>
      </c>
      <c r="E74" s="191" t="s">
        <v>54</v>
      </c>
      <c r="F74" s="155">
        <v>31572</v>
      </c>
      <c r="G74" s="193">
        <v>991</v>
      </c>
      <c r="H74" s="203">
        <v>820</v>
      </c>
      <c r="I74" s="595">
        <v>1202</v>
      </c>
      <c r="J74" s="577">
        <v>1202</v>
      </c>
      <c r="K74" s="138" t="s">
        <v>72</v>
      </c>
      <c r="L74" s="231"/>
      <c r="M74" s="231" t="s">
        <v>72</v>
      </c>
      <c r="N74" s="218"/>
      <c r="O74" s="301" t="s">
        <v>95</v>
      </c>
      <c r="P74" s="521" t="s">
        <v>94</v>
      </c>
      <c r="Q74" s="140" t="s">
        <v>94</v>
      </c>
      <c r="R74" s="432">
        <v>1</v>
      </c>
      <c r="S74" s="434"/>
      <c r="T74" s="138" t="s">
        <v>94</v>
      </c>
      <c r="U74" s="140" t="s">
        <v>94</v>
      </c>
      <c r="V74" s="206" t="s">
        <v>94</v>
      </c>
      <c r="W74" s="381">
        <v>3913</v>
      </c>
      <c r="X74" s="390">
        <v>300</v>
      </c>
      <c r="Y74" s="390">
        <v>300</v>
      </c>
      <c r="Z74" s="390"/>
      <c r="AA74" s="390"/>
      <c r="AB74" s="528"/>
    </row>
    <row r="75" spans="1:28" ht="15">
      <c r="A75" s="560"/>
      <c r="B75" s="89">
        <v>2</v>
      </c>
      <c r="C75" s="605"/>
      <c r="D75" s="467">
        <v>0.6679</v>
      </c>
      <c r="E75" s="191" t="s">
        <v>54</v>
      </c>
      <c r="F75" s="155">
        <v>31897</v>
      </c>
      <c r="G75" s="193">
        <v>991</v>
      </c>
      <c r="H75" s="203">
        <v>820</v>
      </c>
      <c r="I75" s="596"/>
      <c r="J75" s="578"/>
      <c r="K75" s="90" t="s">
        <v>72</v>
      </c>
      <c r="L75" s="476"/>
      <c r="M75" s="39" t="s">
        <v>72</v>
      </c>
      <c r="N75" s="217"/>
      <c r="O75" s="301" t="s">
        <v>95</v>
      </c>
      <c r="P75" s="521" t="s">
        <v>94</v>
      </c>
      <c r="Q75" s="140" t="s">
        <v>94</v>
      </c>
      <c r="R75" s="432">
        <v>1</v>
      </c>
      <c r="S75" s="434"/>
      <c r="T75" s="138" t="s">
        <v>94</v>
      </c>
      <c r="U75" s="140" t="s">
        <v>94</v>
      </c>
      <c r="V75" s="206" t="s">
        <v>94</v>
      </c>
      <c r="W75" s="381">
        <v>3913</v>
      </c>
      <c r="X75" s="390">
        <v>300</v>
      </c>
      <c r="Y75" s="390">
        <v>300</v>
      </c>
      <c r="Z75" s="390"/>
      <c r="AA75" s="390"/>
      <c r="AB75" s="528"/>
    </row>
    <row r="76" spans="1:28" ht="15">
      <c r="A76" s="589" t="s">
        <v>32</v>
      </c>
      <c r="B76" s="81">
        <v>1</v>
      </c>
      <c r="C76" s="81"/>
      <c r="D76" s="467">
        <v>0.0966</v>
      </c>
      <c r="E76" s="191" t="s">
        <v>49</v>
      </c>
      <c r="F76" s="155">
        <v>31442</v>
      </c>
      <c r="G76" s="193">
        <v>1550</v>
      </c>
      <c r="H76" s="202">
        <v>1422</v>
      </c>
      <c r="I76" s="586">
        <v>380.314</v>
      </c>
      <c r="J76" s="586">
        <v>386.69</v>
      </c>
      <c r="K76" s="85"/>
      <c r="L76" s="140"/>
      <c r="M76" s="31"/>
      <c r="N76" s="217"/>
      <c r="O76" s="301" t="s">
        <v>95</v>
      </c>
      <c r="P76" s="521" t="s">
        <v>95</v>
      </c>
      <c r="Q76" s="153"/>
      <c r="R76" s="153"/>
      <c r="S76" s="153"/>
      <c r="T76" s="138" t="s">
        <v>126</v>
      </c>
      <c r="U76" s="140" t="s">
        <v>117</v>
      </c>
      <c r="V76" s="206" t="s">
        <v>131</v>
      </c>
      <c r="W76" s="153"/>
      <c r="X76" s="153"/>
      <c r="Y76" s="153"/>
      <c r="Z76" s="390"/>
      <c r="AA76" s="390"/>
      <c r="AB76" s="528"/>
    </row>
    <row r="77" spans="1:28" ht="15">
      <c r="A77" s="546"/>
      <c r="B77" s="81">
        <v>2</v>
      </c>
      <c r="C77" s="81"/>
      <c r="D77" s="467">
        <v>0.0966</v>
      </c>
      <c r="E77" s="191" t="s">
        <v>49</v>
      </c>
      <c r="F77" s="155">
        <v>31674</v>
      </c>
      <c r="G77" s="193">
        <v>1550</v>
      </c>
      <c r="H77" s="202">
        <v>1413</v>
      </c>
      <c r="I77" s="590"/>
      <c r="J77" s="587"/>
      <c r="K77" s="138"/>
      <c r="L77" s="140"/>
      <c r="M77" s="206" t="s">
        <v>89</v>
      </c>
      <c r="N77" s="217"/>
      <c r="O77" s="301" t="s">
        <v>95</v>
      </c>
      <c r="P77" s="521" t="s">
        <v>95</v>
      </c>
      <c r="Q77" s="153"/>
      <c r="R77" s="153"/>
      <c r="S77" s="153"/>
      <c r="T77" s="138" t="s">
        <v>126</v>
      </c>
      <c r="U77" s="140" t="s">
        <v>117</v>
      </c>
      <c r="V77" s="206" t="s">
        <v>131</v>
      </c>
      <c r="W77" s="153"/>
      <c r="X77" s="153"/>
      <c r="Y77" s="153"/>
      <c r="Z77" s="390"/>
      <c r="AA77" s="390"/>
      <c r="AB77" s="528"/>
    </row>
    <row r="78" spans="1:28" ht="15.75" thickBot="1">
      <c r="A78" s="547"/>
      <c r="B78" s="123">
        <v>3</v>
      </c>
      <c r="C78" s="123"/>
      <c r="D78" s="529">
        <v>0.0966</v>
      </c>
      <c r="E78" s="262" t="s">
        <v>49</v>
      </c>
      <c r="F78" s="168">
        <v>32161</v>
      </c>
      <c r="G78" s="263">
        <v>1550</v>
      </c>
      <c r="H78" s="264">
        <v>1413</v>
      </c>
      <c r="I78" s="591"/>
      <c r="J78" s="588"/>
      <c r="K78" s="126"/>
      <c r="L78" s="127"/>
      <c r="M78" s="136"/>
      <c r="N78" s="222"/>
      <c r="O78" s="302" t="s">
        <v>95</v>
      </c>
      <c r="P78" s="530" t="s">
        <v>95</v>
      </c>
      <c r="Q78" s="392"/>
      <c r="R78" s="252"/>
      <c r="S78" s="442"/>
      <c r="T78" s="252" t="s">
        <v>126</v>
      </c>
      <c r="U78" s="392" t="s">
        <v>117</v>
      </c>
      <c r="V78" s="443" t="s">
        <v>131</v>
      </c>
      <c r="W78" s="444"/>
      <c r="X78" s="445"/>
      <c r="Y78" s="445"/>
      <c r="Z78" s="445"/>
      <c r="AA78" s="445"/>
      <c r="AB78" s="531"/>
    </row>
    <row r="79" spans="1:28" ht="16.5" thickBot="1">
      <c r="A79" s="242" t="s">
        <v>73</v>
      </c>
      <c r="B79" s="185"/>
      <c r="C79" s="185"/>
      <c r="D79" s="185"/>
      <c r="E79" s="185"/>
      <c r="F79" s="204"/>
      <c r="G79" s="187"/>
      <c r="H79" s="204"/>
      <c r="I79" s="204"/>
      <c r="J79" s="204"/>
      <c r="K79" s="248"/>
      <c r="L79" s="249"/>
      <c r="M79" s="204"/>
      <c r="N79" s="204"/>
      <c r="O79" s="300"/>
      <c r="P79" s="435"/>
      <c r="Q79" s="436"/>
      <c r="R79" s="429"/>
      <c r="S79" s="437"/>
      <c r="T79" s="429"/>
      <c r="U79" s="436"/>
      <c r="V79" s="412"/>
      <c r="W79" s="402"/>
      <c r="X79" s="438"/>
      <c r="Y79" s="438"/>
      <c r="Z79" s="438"/>
      <c r="AA79" s="438"/>
      <c r="AB79" s="439"/>
    </row>
    <row r="80" spans="1:28" ht="16.5" thickBot="1">
      <c r="A80" s="340" t="s">
        <v>97</v>
      </c>
      <c r="B80" s="147" t="s">
        <v>74</v>
      </c>
      <c r="C80" s="86"/>
      <c r="D80" s="141">
        <v>0</v>
      </c>
      <c r="E80" s="148" t="s">
        <v>48</v>
      </c>
      <c r="F80" s="145">
        <v>1936</v>
      </c>
      <c r="G80" s="146"/>
      <c r="H80" s="142">
        <v>2080</v>
      </c>
      <c r="I80" s="477">
        <v>491</v>
      </c>
      <c r="J80" s="477">
        <v>390</v>
      </c>
      <c r="K80" s="144"/>
      <c r="L80" s="87" t="s">
        <v>72</v>
      </c>
      <c r="M80" s="143" t="s">
        <v>72</v>
      </c>
      <c r="N80" s="223" t="s">
        <v>72</v>
      </c>
      <c r="O80" s="446" t="s">
        <v>94</v>
      </c>
      <c r="P80" s="447" t="s">
        <v>95</v>
      </c>
      <c r="Q80" s="448" t="s">
        <v>117</v>
      </c>
      <c r="R80" s="449" t="s">
        <v>125</v>
      </c>
      <c r="S80" s="450" t="s">
        <v>60</v>
      </c>
      <c r="T80" s="449" t="s">
        <v>60</v>
      </c>
      <c r="U80" s="448"/>
      <c r="V80" s="451"/>
      <c r="W80" s="452"/>
      <c r="X80" s="453"/>
      <c r="Y80" s="453"/>
      <c r="Z80" s="453"/>
      <c r="AA80" s="453"/>
      <c r="AB80" s="454"/>
    </row>
    <row r="81" spans="1:28" ht="16.5" thickBot="1">
      <c r="A81" s="242" t="s">
        <v>33</v>
      </c>
      <c r="B81" s="185"/>
      <c r="C81" s="185"/>
      <c r="D81" s="185"/>
      <c r="E81" s="185"/>
      <c r="F81" s="204"/>
      <c r="G81" s="187"/>
      <c r="H81" s="265"/>
      <c r="I81" s="204"/>
      <c r="J81" s="204"/>
      <c r="K81" s="204"/>
      <c r="L81" s="249"/>
      <c r="M81" s="185"/>
      <c r="N81" s="204"/>
      <c r="O81" s="300"/>
      <c r="P81" s="304"/>
      <c r="Q81" s="249"/>
      <c r="R81" s="204"/>
      <c r="S81" s="204"/>
      <c r="T81" s="204"/>
      <c r="U81" s="249"/>
      <c r="V81" s="185"/>
      <c r="W81" s="204"/>
      <c r="X81" s="204"/>
      <c r="Y81" s="204"/>
      <c r="Z81" s="204"/>
      <c r="AA81" s="204"/>
      <c r="AB81" s="457"/>
    </row>
    <row r="82" spans="1:28" ht="15.75" customHeight="1">
      <c r="A82" s="92" t="s">
        <v>21</v>
      </c>
      <c r="B82" s="266" t="s">
        <v>58</v>
      </c>
      <c r="C82" s="460">
        <v>230</v>
      </c>
      <c r="D82" s="464" t="s">
        <v>61</v>
      </c>
      <c r="E82" s="93" t="s">
        <v>50</v>
      </c>
      <c r="F82" s="94">
        <v>39965</v>
      </c>
      <c r="G82" s="95">
        <v>150.03</v>
      </c>
      <c r="H82" s="96">
        <v>135</v>
      </c>
      <c r="I82" s="96">
        <v>135</v>
      </c>
      <c r="J82" s="96">
        <v>135</v>
      </c>
      <c r="K82" s="150"/>
      <c r="L82" s="274"/>
      <c r="M82" s="97"/>
      <c r="N82" s="275"/>
      <c r="O82" s="303" t="s">
        <v>95</v>
      </c>
      <c r="P82" s="430" t="s">
        <v>95</v>
      </c>
      <c r="Q82" s="465" t="s">
        <v>94</v>
      </c>
      <c r="R82" s="634" t="s">
        <v>127</v>
      </c>
      <c r="S82" s="634" t="s">
        <v>118</v>
      </c>
      <c r="T82" s="634" t="s">
        <v>127</v>
      </c>
      <c r="U82" s="274" t="s">
        <v>94</v>
      </c>
      <c r="V82" s="418" t="s">
        <v>117</v>
      </c>
      <c r="W82" s="419" t="s">
        <v>60</v>
      </c>
      <c r="X82" s="420" t="s">
        <v>60</v>
      </c>
      <c r="Y82" s="421" t="s">
        <v>60</v>
      </c>
      <c r="Z82" s="421"/>
      <c r="AA82" s="421"/>
      <c r="AB82" s="640" t="s">
        <v>128</v>
      </c>
    </row>
    <row r="83" spans="1:28" ht="15.75">
      <c r="A83" s="276" t="s">
        <v>56</v>
      </c>
      <c r="B83" s="207" t="s">
        <v>59</v>
      </c>
      <c r="C83" s="461" t="s">
        <v>91</v>
      </c>
      <c r="D83" s="466">
        <v>0.909</v>
      </c>
      <c r="E83" s="98" t="s">
        <v>50</v>
      </c>
      <c r="F83" s="267">
        <v>40123</v>
      </c>
      <c r="G83" s="268">
        <v>198.993</v>
      </c>
      <c r="H83" s="269">
        <v>203.5</v>
      </c>
      <c r="I83" s="269">
        <v>203.5</v>
      </c>
      <c r="J83" s="269">
        <v>203.5</v>
      </c>
      <c r="K83" s="149"/>
      <c r="L83" s="270"/>
      <c r="M83" s="134"/>
      <c r="N83" s="259"/>
      <c r="O83" s="301" t="s">
        <v>95</v>
      </c>
      <c r="P83" s="431" t="s">
        <v>95</v>
      </c>
      <c r="Q83" s="459" t="s">
        <v>117</v>
      </c>
      <c r="R83" s="635"/>
      <c r="S83" s="635"/>
      <c r="T83" s="635"/>
      <c r="U83" s="270" t="s">
        <v>94</v>
      </c>
      <c r="V83" s="206" t="s">
        <v>117</v>
      </c>
      <c r="W83" s="381" t="s">
        <v>60</v>
      </c>
      <c r="X83" s="380" t="s">
        <v>60</v>
      </c>
      <c r="Y83" s="458" t="s">
        <v>60</v>
      </c>
      <c r="Z83" s="458"/>
      <c r="AA83" s="458"/>
      <c r="AB83" s="641"/>
    </row>
    <row r="84" spans="1:28" ht="15.75">
      <c r="A84" s="277" t="s">
        <v>57</v>
      </c>
      <c r="B84" s="207" t="s">
        <v>83</v>
      </c>
      <c r="C84" s="461" t="s">
        <v>91</v>
      </c>
      <c r="D84" s="467">
        <v>1</v>
      </c>
      <c r="E84" s="191" t="s">
        <v>50</v>
      </c>
      <c r="F84" s="155">
        <v>40664</v>
      </c>
      <c r="G84" s="271" t="s">
        <v>60</v>
      </c>
      <c r="H84" s="272" t="s">
        <v>60</v>
      </c>
      <c r="I84" s="273" t="s">
        <v>60</v>
      </c>
      <c r="J84" s="273" t="s">
        <v>60</v>
      </c>
      <c r="K84" s="149"/>
      <c r="L84" s="270"/>
      <c r="M84" s="134"/>
      <c r="N84" s="259"/>
      <c r="O84" s="301" t="s">
        <v>95</v>
      </c>
      <c r="P84" s="431" t="s">
        <v>95</v>
      </c>
      <c r="Q84" s="191" t="s">
        <v>94</v>
      </c>
      <c r="R84" s="635"/>
      <c r="S84" s="635"/>
      <c r="T84" s="635"/>
      <c r="U84" s="195" t="s">
        <v>94</v>
      </c>
      <c r="V84" s="191" t="s">
        <v>117</v>
      </c>
      <c r="W84" s="192" t="s">
        <v>60</v>
      </c>
      <c r="X84" s="273" t="s">
        <v>60</v>
      </c>
      <c r="Y84" s="273" t="s">
        <v>60</v>
      </c>
      <c r="Z84" s="273"/>
      <c r="AA84" s="273"/>
      <c r="AB84" s="641"/>
    </row>
    <row r="85" spans="1:34" s="172" customFormat="1" ht="15.75">
      <c r="A85" s="278" t="s">
        <v>84</v>
      </c>
      <c r="B85" s="279"/>
      <c r="C85" s="462">
        <v>500</v>
      </c>
      <c r="D85" s="468">
        <v>1</v>
      </c>
      <c r="E85" s="280" t="s">
        <v>85</v>
      </c>
      <c r="F85" s="281">
        <v>41090</v>
      </c>
      <c r="G85" s="282">
        <v>10</v>
      </c>
      <c r="H85" s="283">
        <v>10</v>
      </c>
      <c r="I85" s="284">
        <v>10</v>
      </c>
      <c r="J85" s="284">
        <v>10</v>
      </c>
      <c r="K85" s="285"/>
      <c r="L85" s="286"/>
      <c r="M85" s="287"/>
      <c r="N85" s="288"/>
      <c r="O85" s="308" t="s">
        <v>95</v>
      </c>
      <c r="P85" s="455" t="s">
        <v>95</v>
      </c>
      <c r="Q85" s="191" t="s">
        <v>94</v>
      </c>
      <c r="R85" s="636"/>
      <c r="S85" s="636"/>
      <c r="T85" s="636"/>
      <c r="U85" s="195" t="s">
        <v>94</v>
      </c>
      <c r="V85" s="191" t="s">
        <v>117</v>
      </c>
      <c r="W85" s="192" t="s">
        <v>60</v>
      </c>
      <c r="X85" s="273" t="s">
        <v>60</v>
      </c>
      <c r="Y85" s="273" t="s">
        <v>60</v>
      </c>
      <c r="Z85" s="273"/>
      <c r="AA85" s="273"/>
      <c r="AB85" s="279"/>
      <c r="AC85" s="289"/>
      <c r="AD85" s="289"/>
      <c r="AE85" s="289"/>
      <c r="AF85" s="289"/>
      <c r="AG85" s="289"/>
      <c r="AH85" s="289"/>
    </row>
    <row r="86" spans="1:34" s="172" customFormat="1" ht="15.75" thickBot="1">
      <c r="A86" s="299" t="s">
        <v>93</v>
      </c>
      <c r="B86" s="290"/>
      <c r="C86" s="463"/>
      <c r="D86" s="469">
        <v>1</v>
      </c>
      <c r="E86" s="291" t="s">
        <v>85</v>
      </c>
      <c r="F86" s="292">
        <v>41348</v>
      </c>
      <c r="G86" s="293">
        <v>8.5</v>
      </c>
      <c r="H86" s="294">
        <v>8.5</v>
      </c>
      <c r="I86" s="294">
        <v>8.5</v>
      </c>
      <c r="J86" s="294">
        <v>8.5</v>
      </c>
      <c r="K86" s="295"/>
      <c r="L86" s="296"/>
      <c r="M86" s="297"/>
      <c r="N86" s="298"/>
      <c r="O86" s="309" t="s">
        <v>95</v>
      </c>
      <c r="P86" s="456" t="s">
        <v>95</v>
      </c>
      <c r="Q86" s="262" t="s">
        <v>94</v>
      </c>
      <c r="R86" s="637"/>
      <c r="S86" s="637"/>
      <c r="T86" s="470"/>
      <c r="U86" s="471" t="s">
        <v>94</v>
      </c>
      <c r="V86" s="262" t="s">
        <v>117</v>
      </c>
      <c r="W86" s="472" t="s">
        <v>60</v>
      </c>
      <c r="X86" s="473" t="s">
        <v>60</v>
      </c>
      <c r="Y86" s="473" t="s">
        <v>60</v>
      </c>
      <c r="Z86" s="473"/>
      <c r="AA86" s="473"/>
      <c r="AB86" s="470"/>
      <c r="AC86" s="289"/>
      <c r="AD86" s="289"/>
      <c r="AE86" s="289"/>
      <c r="AF86" s="289"/>
      <c r="AG86" s="289"/>
      <c r="AH86" s="289"/>
    </row>
    <row r="88" spans="3:16" ht="15.75">
      <c r="C88" s="130"/>
      <c r="D88" s="341"/>
      <c r="E88" s="341"/>
      <c r="F88" s="341"/>
      <c r="G88" s="341"/>
      <c r="H88" s="341"/>
      <c r="I88" s="341"/>
      <c r="J88" s="342"/>
      <c r="K88" s="342"/>
      <c r="L88" s="342"/>
      <c r="M88" s="342"/>
      <c r="N88" s="342"/>
      <c r="P88" s="289"/>
    </row>
    <row r="89" spans="3:14" ht="15.75">
      <c r="C89" s="130"/>
      <c r="D89" s="341"/>
      <c r="E89" s="341"/>
      <c r="F89" s="341"/>
      <c r="G89" s="341"/>
      <c r="H89" s="341"/>
      <c r="I89" s="341"/>
      <c r="J89" s="342"/>
      <c r="K89" s="342"/>
      <c r="L89" s="342"/>
      <c r="M89" s="342"/>
      <c r="N89" s="342"/>
    </row>
    <row r="90" spans="3:14" ht="15.75">
      <c r="C90" s="132"/>
      <c r="D90" s="341"/>
      <c r="E90" s="341"/>
      <c r="F90" s="341"/>
      <c r="G90" s="341"/>
      <c r="H90" s="341"/>
      <c r="I90" s="341"/>
      <c r="J90" s="342"/>
      <c r="K90" s="342"/>
      <c r="L90" s="342"/>
      <c r="M90" s="342"/>
      <c r="N90" s="342"/>
    </row>
    <row r="91" spans="3:14" ht="15.75">
      <c r="C91" s="132"/>
      <c r="D91" s="341"/>
      <c r="E91" s="341"/>
      <c r="F91" s="341"/>
      <c r="G91" s="341"/>
      <c r="H91" s="341"/>
      <c r="I91" s="341"/>
      <c r="J91" s="342"/>
      <c r="K91" s="342"/>
      <c r="L91" s="342"/>
      <c r="M91" s="342"/>
      <c r="N91" s="342"/>
    </row>
    <row r="92" spans="3:14" ht="15.75">
      <c r="C92" s="132"/>
      <c r="D92" s="341"/>
      <c r="E92" s="341"/>
      <c r="F92" s="341"/>
      <c r="G92" s="341"/>
      <c r="H92" s="341"/>
      <c r="I92" s="343"/>
      <c r="J92" s="344"/>
      <c r="K92" s="342"/>
      <c r="L92" s="342"/>
      <c r="M92" s="342"/>
      <c r="N92" s="342"/>
    </row>
    <row r="93" spans="3:14" ht="15.75">
      <c r="C93" s="132"/>
      <c r="D93" s="341"/>
      <c r="E93" s="341"/>
      <c r="F93" s="341"/>
      <c r="G93" s="341"/>
      <c r="H93" s="341"/>
      <c r="I93" s="344"/>
      <c r="J93" s="344"/>
      <c r="K93" s="342"/>
      <c r="L93" s="342"/>
      <c r="M93" s="342"/>
      <c r="N93" s="342"/>
    </row>
    <row r="94" spans="3:9" ht="15.75">
      <c r="C94" s="131"/>
      <c r="D94" s="131"/>
      <c r="E94" s="131"/>
      <c r="F94" s="131"/>
      <c r="G94" s="131"/>
      <c r="H94" s="131"/>
      <c r="I94" s="131"/>
    </row>
    <row r="95" spans="3:13" ht="15.75">
      <c r="C95" s="131"/>
      <c r="D95" s="341"/>
      <c r="E95" s="341"/>
      <c r="F95" s="341"/>
      <c r="G95" s="341"/>
      <c r="H95" s="341"/>
      <c r="I95" s="341"/>
      <c r="J95" s="341"/>
      <c r="K95" s="341"/>
      <c r="L95" s="341"/>
      <c r="M95" s="345"/>
    </row>
    <row r="96" spans="3:13" ht="15.75">
      <c r="C96" s="131"/>
      <c r="D96" s="341"/>
      <c r="E96" s="341"/>
      <c r="F96" s="341"/>
      <c r="G96" s="341"/>
      <c r="H96" s="341"/>
      <c r="I96" s="341"/>
      <c r="J96" s="341"/>
      <c r="K96" s="341"/>
      <c r="L96" s="341"/>
      <c r="M96" s="345"/>
    </row>
    <row r="97" spans="2:15" ht="15.75">
      <c r="B97" s="289"/>
      <c r="C97" s="289"/>
      <c r="D97" s="341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</row>
    <row r="98" spans="2:15" ht="78.75" customHeight="1">
      <c r="B98" s="289"/>
      <c r="C98" s="289"/>
      <c r="D98" s="598"/>
      <c r="E98" s="599"/>
      <c r="F98" s="599"/>
      <c r="G98" s="599"/>
      <c r="H98" s="599"/>
      <c r="I98" s="599"/>
      <c r="J98" s="599"/>
      <c r="K98" s="599"/>
      <c r="L98" s="599"/>
      <c r="M98" s="599"/>
      <c r="N98" s="599"/>
      <c r="O98" s="342"/>
    </row>
    <row r="99" spans="2:15" ht="33.75" customHeight="1">
      <c r="B99" s="289"/>
      <c r="C99" s="289"/>
      <c r="D99" s="598"/>
      <c r="E99" s="599"/>
      <c r="F99" s="599"/>
      <c r="G99" s="599"/>
      <c r="H99" s="599"/>
      <c r="I99" s="599"/>
      <c r="J99" s="599"/>
      <c r="K99" s="599"/>
      <c r="L99" s="599"/>
      <c r="M99" s="599"/>
      <c r="N99" s="599"/>
      <c r="O99" s="342"/>
    </row>
    <row r="100" spans="2:15" ht="15.75">
      <c r="B100" s="606"/>
      <c r="C100" s="607"/>
      <c r="D100" s="341"/>
      <c r="E100" s="341"/>
      <c r="F100" s="341"/>
      <c r="G100" s="341"/>
      <c r="H100" s="341"/>
      <c r="I100" s="341"/>
      <c r="J100" s="342"/>
      <c r="K100" s="342"/>
      <c r="L100" s="342"/>
      <c r="M100" s="342"/>
      <c r="N100" s="342"/>
      <c r="O100" s="342"/>
    </row>
    <row r="101" spans="2:15" ht="15.75">
      <c r="B101" s="474"/>
      <c r="C101" s="475"/>
      <c r="D101" s="341"/>
      <c r="E101" s="341"/>
      <c r="F101" s="341"/>
      <c r="G101" s="341"/>
      <c r="H101" s="341"/>
      <c r="I101" s="341"/>
      <c r="J101" s="342"/>
      <c r="K101" s="342"/>
      <c r="L101" s="342"/>
      <c r="M101" s="342"/>
      <c r="N101" s="342"/>
      <c r="O101" s="342"/>
    </row>
    <row r="102" spans="2:15" ht="15.75">
      <c r="B102" s="289"/>
      <c r="C102" s="289"/>
      <c r="D102" s="341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</row>
    <row r="103" spans="2:15" ht="15.75">
      <c r="B103" s="289"/>
      <c r="C103" s="289"/>
      <c r="D103" s="341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</row>
    <row r="104" spans="2:3" ht="12.75">
      <c r="B104" s="289"/>
      <c r="C104" s="289"/>
    </row>
    <row r="105" spans="2:10" ht="15.75">
      <c r="B105" s="190"/>
      <c r="C105" s="190"/>
      <c r="D105" s="190"/>
      <c r="E105" s="190"/>
      <c r="F105" s="190"/>
      <c r="G105" s="190"/>
      <c r="H105" s="190"/>
      <c r="I105" s="190"/>
      <c r="J105" s="190"/>
    </row>
    <row r="106" spans="2:10" ht="15.75">
      <c r="B106" s="190"/>
      <c r="C106" s="190"/>
      <c r="D106" s="190"/>
      <c r="E106" s="190"/>
      <c r="F106" s="190"/>
      <c r="G106" s="190"/>
      <c r="H106" s="190"/>
      <c r="I106" s="190"/>
      <c r="J106" s="190"/>
    </row>
  </sheetData>
  <sheetProtection/>
  <mergeCells count="78">
    <mergeCell ref="S82:S86"/>
    <mergeCell ref="T82:T85"/>
    <mergeCell ref="AB71:AB72"/>
    <mergeCell ref="AB82:AB84"/>
    <mergeCell ref="R82:R86"/>
    <mergeCell ref="S33:S39"/>
    <mergeCell ref="S41:S66"/>
    <mergeCell ref="S10:S31"/>
    <mergeCell ref="W24:W25"/>
    <mergeCell ref="X24:X25"/>
    <mergeCell ref="Y24:Y25"/>
    <mergeCell ref="AB24:AB25"/>
    <mergeCell ref="Z24:Z25"/>
    <mergeCell ref="AA24:AA25"/>
    <mergeCell ref="V5:Y5"/>
    <mergeCell ref="Q6:S6"/>
    <mergeCell ref="R7:S7"/>
    <mergeCell ref="W6:AA6"/>
    <mergeCell ref="X7:Y7"/>
    <mergeCell ref="Z7:AA7"/>
    <mergeCell ref="D99:N99"/>
    <mergeCell ref="D98:N98"/>
    <mergeCell ref="P5:P8"/>
    <mergeCell ref="C56:C66"/>
    <mergeCell ref="C74:C75"/>
    <mergeCell ref="B100:C100"/>
    <mergeCell ref="O5:O8"/>
    <mergeCell ref="C5:C8"/>
    <mergeCell ref="C29:C31"/>
    <mergeCell ref="C33:C39"/>
    <mergeCell ref="J76:J78"/>
    <mergeCell ref="A76:A78"/>
    <mergeCell ref="A53:A55"/>
    <mergeCell ref="A56:A66"/>
    <mergeCell ref="A71:A73"/>
    <mergeCell ref="A74:A75"/>
    <mergeCell ref="I76:I78"/>
    <mergeCell ref="I71:I73"/>
    <mergeCell ref="I74:I75"/>
    <mergeCell ref="J71:J73"/>
    <mergeCell ref="J22:J23"/>
    <mergeCell ref="J24:J25"/>
    <mergeCell ref="J10:J13"/>
    <mergeCell ref="A41:A48"/>
    <mergeCell ref="A49:A52"/>
    <mergeCell ref="J74:J75"/>
    <mergeCell ref="I33:I39"/>
    <mergeCell ref="J33:J39"/>
    <mergeCell ref="I68:I70"/>
    <mergeCell ref="C41:C48"/>
    <mergeCell ref="K5:N5"/>
    <mergeCell ref="K6:N6"/>
    <mergeCell ref="K7:N7"/>
    <mergeCell ref="J14:J16"/>
    <mergeCell ref="J17:J18"/>
    <mergeCell ref="A4:T4"/>
    <mergeCell ref="I5:J5"/>
    <mergeCell ref="I6:J6"/>
    <mergeCell ref="I17:I18"/>
    <mergeCell ref="Q5:S5"/>
    <mergeCell ref="J29:J31"/>
    <mergeCell ref="J68:J70"/>
    <mergeCell ref="J56:J66"/>
    <mergeCell ref="I10:I13"/>
    <mergeCell ref="I14:I16"/>
    <mergeCell ref="A10:A13"/>
    <mergeCell ref="A14:A16"/>
    <mergeCell ref="A17:A18"/>
    <mergeCell ref="A22:A23"/>
    <mergeCell ref="A24:A25"/>
    <mergeCell ref="A68:A70"/>
    <mergeCell ref="I41:I48"/>
    <mergeCell ref="I56:I66"/>
    <mergeCell ref="I22:I28"/>
    <mergeCell ref="I53:I55"/>
    <mergeCell ref="A33:A39"/>
    <mergeCell ref="I29:I31"/>
    <mergeCell ref="C49:C52"/>
  </mergeCells>
  <printOptions verticalCentered="1"/>
  <pageMargins left="0.21" right="0.18" top="0.25" bottom="0.04" header="0.25" footer="0.79"/>
  <pageSetup fitToHeight="1" fitToWidth="1" horizontalDpi="600" verticalDpi="600" orientation="portrait" paperSize="17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5:S43"/>
  <sheetViews>
    <sheetView zoomScalePageLayoutView="0" workbookViewId="0" topLeftCell="B1">
      <selection activeCell="B9" sqref="B9"/>
    </sheetView>
  </sheetViews>
  <sheetFormatPr defaultColWidth="9.140625" defaultRowHeight="12.75"/>
  <cols>
    <col min="3" max="3" width="20.57421875" style="0" bestFit="1" customWidth="1"/>
    <col min="4" max="4" width="6.7109375" style="0" bestFit="1" customWidth="1"/>
    <col min="5" max="5" width="16.7109375" style="0" bestFit="1" customWidth="1"/>
    <col min="6" max="6" width="18.421875" style="0" bestFit="1" customWidth="1"/>
    <col min="7" max="7" width="15.00390625" style="0" bestFit="1" customWidth="1"/>
    <col min="8" max="8" width="11.00390625" style="0" bestFit="1" customWidth="1"/>
    <col min="9" max="9" width="9.57421875" style="0" bestFit="1" customWidth="1"/>
    <col min="10" max="10" width="11.57421875" style="0" bestFit="1" customWidth="1"/>
    <col min="11" max="11" width="10.421875" style="0" bestFit="1" customWidth="1"/>
  </cols>
  <sheetData>
    <row r="15" spans="3:11" ht="12.75">
      <c r="C15" s="128"/>
      <c r="D15" s="128"/>
      <c r="E15" s="128"/>
      <c r="F15" s="128"/>
      <c r="G15" s="128"/>
      <c r="H15" s="128"/>
      <c r="I15" s="128"/>
      <c r="J15" s="128"/>
      <c r="K15" s="128"/>
    </row>
    <row r="16" spans="3:11" ht="15.75">
      <c r="C16" s="650"/>
      <c r="D16" s="651"/>
      <c r="E16" s="651"/>
      <c r="F16" s="651"/>
      <c r="G16" s="651"/>
      <c r="H16" s="651"/>
      <c r="I16" s="651"/>
      <c r="J16" s="651"/>
      <c r="K16" s="651"/>
    </row>
    <row r="17" spans="3:16" ht="15.75">
      <c r="C17" s="173"/>
      <c r="D17" s="174"/>
      <c r="E17" s="175"/>
      <c r="F17" s="174"/>
      <c r="G17" s="175"/>
      <c r="H17" s="176"/>
      <c r="I17" s="176"/>
      <c r="J17" s="647"/>
      <c r="K17" s="648"/>
      <c r="P17" s="128"/>
    </row>
    <row r="18" spans="3:11" ht="15.75">
      <c r="C18" s="173"/>
      <c r="D18" s="174"/>
      <c r="E18" s="175"/>
      <c r="F18" s="174"/>
      <c r="G18" s="175"/>
      <c r="H18" s="176"/>
      <c r="I18" s="176"/>
      <c r="J18" s="647"/>
      <c r="K18" s="649"/>
    </row>
    <row r="19" spans="3:11" ht="15.75">
      <c r="C19" s="175"/>
      <c r="D19" s="175"/>
      <c r="E19" s="175"/>
      <c r="F19" s="175"/>
      <c r="G19" s="175"/>
      <c r="H19" s="174"/>
      <c r="I19" s="174"/>
      <c r="J19" s="128"/>
      <c r="K19" s="128"/>
    </row>
    <row r="20" spans="3:11" ht="15.75">
      <c r="C20" s="175"/>
      <c r="D20" s="175"/>
      <c r="E20" s="175"/>
      <c r="F20" s="175"/>
      <c r="G20" s="175"/>
      <c r="H20" s="175"/>
      <c r="I20" s="175"/>
      <c r="J20" s="175"/>
      <c r="K20" s="177"/>
    </row>
    <row r="21" spans="3:11" ht="15">
      <c r="C21" s="644"/>
      <c r="D21" s="178"/>
      <c r="E21" s="179"/>
      <c r="F21" s="178"/>
      <c r="G21" s="26"/>
      <c r="H21" s="180"/>
      <c r="I21" s="181"/>
      <c r="J21" s="181"/>
      <c r="K21" s="181"/>
    </row>
    <row r="22" spans="3:11" ht="15">
      <c r="C22" s="645"/>
      <c r="D22" s="178"/>
      <c r="E22" s="179"/>
      <c r="F22" s="178"/>
      <c r="G22" s="26"/>
      <c r="H22" s="180"/>
      <c r="I22" s="181"/>
      <c r="J22" s="181"/>
      <c r="K22" s="181"/>
    </row>
    <row r="23" spans="3:11" ht="15">
      <c r="C23" s="645"/>
      <c r="D23" s="178"/>
      <c r="E23" s="179"/>
      <c r="F23" s="178"/>
      <c r="G23" s="26"/>
      <c r="H23" s="180"/>
      <c r="I23" s="181"/>
      <c r="J23" s="181"/>
      <c r="K23" s="181"/>
    </row>
    <row r="24" spans="3:11" ht="15">
      <c r="C24" s="645"/>
      <c r="D24" s="178"/>
      <c r="E24" s="179"/>
      <c r="F24" s="178"/>
      <c r="G24" s="61"/>
      <c r="H24" s="182"/>
      <c r="I24" s="183"/>
      <c r="J24" s="183"/>
      <c r="K24" s="183"/>
    </row>
    <row r="25" spans="3:11" ht="15">
      <c r="C25" s="645"/>
      <c r="D25" s="178"/>
      <c r="E25" s="179"/>
      <c r="F25" s="178"/>
      <c r="G25" s="61"/>
      <c r="H25" s="182"/>
      <c r="I25" s="183"/>
      <c r="J25" s="183"/>
      <c r="K25" s="183"/>
    </row>
    <row r="26" spans="3:11" ht="15">
      <c r="C26" s="645"/>
      <c r="D26" s="178"/>
      <c r="E26" s="179"/>
      <c r="F26" s="178"/>
      <c r="G26" s="61"/>
      <c r="H26" s="182"/>
      <c r="I26" s="183"/>
      <c r="J26" s="183"/>
      <c r="K26" s="183"/>
    </row>
    <row r="27" spans="3:11" ht="15">
      <c r="C27" s="645"/>
      <c r="D27" s="178"/>
      <c r="E27" s="179"/>
      <c r="F27" s="178"/>
      <c r="G27" s="61"/>
      <c r="H27" s="182"/>
      <c r="I27" s="183"/>
      <c r="J27" s="183"/>
      <c r="K27" s="183"/>
    </row>
    <row r="28" spans="3:11" ht="15">
      <c r="C28" s="645"/>
      <c r="D28" s="178"/>
      <c r="E28" s="179"/>
      <c r="F28" s="178"/>
      <c r="G28" s="61"/>
      <c r="H28" s="182"/>
      <c r="I28" s="183"/>
      <c r="J28" s="183"/>
      <c r="K28" s="183"/>
    </row>
    <row r="29" spans="3:11" ht="15">
      <c r="C29" s="644"/>
      <c r="D29" s="178"/>
      <c r="E29" s="179"/>
      <c r="F29" s="178"/>
      <c r="G29" s="69"/>
      <c r="H29" s="182"/>
      <c r="I29" s="183"/>
      <c r="J29" s="183"/>
      <c r="K29" s="183"/>
    </row>
    <row r="30" spans="3:11" ht="15">
      <c r="C30" s="645"/>
      <c r="D30" s="178"/>
      <c r="E30" s="179"/>
      <c r="F30" s="178"/>
      <c r="G30" s="69"/>
      <c r="H30" s="182"/>
      <c r="I30" s="183"/>
      <c r="J30" s="183"/>
      <c r="K30" s="183"/>
    </row>
    <row r="31" spans="3:19" ht="15">
      <c r="C31" s="645"/>
      <c r="D31" s="178"/>
      <c r="E31" s="179"/>
      <c r="F31" s="178"/>
      <c r="G31" s="69"/>
      <c r="H31" s="182"/>
      <c r="I31" s="183"/>
      <c r="J31" s="183"/>
      <c r="K31" s="183"/>
      <c r="S31" s="128"/>
    </row>
    <row r="32" spans="3:11" ht="15">
      <c r="C32" s="645"/>
      <c r="D32" s="178"/>
      <c r="E32" s="179"/>
      <c r="F32" s="178"/>
      <c r="G32" s="69"/>
      <c r="H32" s="182"/>
      <c r="I32" s="183"/>
      <c r="J32" s="183"/>
      <c r="K32" s="183"/>
    </row>
    <row r="33" spans="3:11" ht="15">
      <c r="C33" s="644"/>
      <c r="D33" s="178"/>
      <c r="E33" s="179"/>
      <c r="F33" s="178"/>
      <c r="G33" s="61"/>
      <c r="H33" s="180"/>
      <c r="I33" s="181"/>
      <c r="J33" s="181"/>
      <c r="K33" s="181"/>
    </row>
    <row r="34" spans="3:11" ht="15">
      <c r="C34" s="645"/>
      <c r="D34" s="184"/>
      <c r="E34" s="179"/>
      <c r="F34" s="178"/>
      <c r="G34" s="61"/>
      <c r="H34" s="180"/>
      <c r="I34" s="181"/>
      <c r="J34" s="181"/>
      <c r="K34" s="181"/>
    </row>
    <row r="35" spans="3:11" ht="15">
      <c r="C35" s="645"/>
      <c r="D35" s="184"/>
      <c r="E35" s="179"/>
      <c r="F35" s="178"/>
      <c r="G35" s="61"/>
      <c r="H35" s="180"/>
      <c r="I35" s="181"/>
      <c r="J35" s="181"/>
      <c r="K35" s="181"/>
    </row>
    <row r="36" spans="3:11" ht="15">
      <c r="C36" s="646"/>
      <c r="D36" s="185"/>
      <c r="E36" s="179"/>
      <c r="F36" s="178"/>
      <c r="G36" s="186"/>
      <c r="H36" s="187"/>
      <c r="I36" s="188"/>
      <c r="J36" s="189"/>
      <c r="K36" s="189"/>
    </row>
    <row r="37" spans="3:11" ht="15">
      <c r="C37" s="645"/>
      <c r="D37" s="185"/>
      <c r="E37" s="179"/>
      <c r="F37" s="178"/>
      <c r="G37" s="186"/>
      <c r="H37" s="187"/>
      <c r="I37" s="188"/>
      <c r="J37" s="189"/>
      <c r="K37" s="189"/>
    </row>
    <row r="38" spans="3:11" ht="15">
      <c r="C38" s="645"/>
      <c r="D38" s="185"/>
      <c r="E38" s="179"/>
      <c r="F38" s="178"/>
      <c r="G38" s="186"/>
      <c r="H38" s="187"/>
      <c r="I38" s="188"/>
      <c r="J38" s="189"/>
      <c r="K38" s="189"/>
    </row>
    <row r="39" spans="3:11" ht="15">
      <c r="C39" s="645"/>
      <c r="D39" s="185"/>
      <c r="E39" s="179"/>
      <c r="F39" s="178"/>
      <c r="G39" s="186"/>
      <c r="H39" s="187"/>
      <c r="I39" s="188"/>
      <c r="J39" s="189"/>
      <c r="K39" s="189"/>
    </row>
    <row r="40" spans="3:11" ht="15">
      <c r="C40" s="645"/>
      <c r="D40" s="185"/>
      <c r="E40" s="179"/>
      <c r="F40" s="178"/>
      <c r="G40" s="186"/>
      <c r="H40" s="187"/>
      <c r="I40" s="188"/>
      <c r="J40" s="189"/>
      <c r="K40" s="189"/>
    </row>
    <row r="41" spans="3:11" ht="15">
      <c r="C41" s="645"/>
      <c r="D41" s="185"/>
      <c r="E41" s="179"/>
      <c r="F41" s="178"/>
      <c r="G41" s="186"/>
      <c r="H41" s="187"/>
      <c r="I41" s="188"/>
      <c r="J41" s="189"/>
      <c r="K41" s="189"/>
    </row>
    <row r="42" spans="3:11" ht="15">
      <c r="C42" s="645"/>
      <c r="D42" s="185"/>
      <c r="E42" s="179"/>
      <c r="F42" s="178"/>
      <c r="G42" s="186"/>
      <c r="H42" s="187"/>
      <c r="I42" s="188"/>
      <c r="J42" s="189"/>
      <c r="K42" s="189"/>
    </row>
    <row r="43" spans="3:11" ht="15">
      <c r="C43" s="645"/>
      <c r="D43" s="185"/>
      <c r="E43" s="179"/>
      <c r="F43" s="178"/>
      <c r="G43" s="186"/>
      <c r="H43" s="187"/>
      <c r="I43" s="188"/>
      <c r="J43" s="189"/>
      <c r="K43" s="189"/>
    </row>
  </sheetData>
  <sheetProtection/>
  <mergeCells count="7">
    <mergeCell ref="C29:C32"/>
    <mergeCell ref="C33:C35"/>
    <mergeCell ref="C36:C43"/>
    <mergeCell ref="J17:K17"/>
    <mergeCell ref="J18:K18"/>
    <mergeCell ref="C16:K16"/>
    <mergeCell ref="C21:C28"/>
  </mergeCells>
  <printOptions/>
  <pageMargins left="0.75" right="0.75" top="1" bottom="1" header="0.5" footer="0.5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30"/>
  <sheetViews>
    <sheetView zoomScalePageLayoutView="0" workbookViewId="0" topLeftCell="A13">
      <selection activeCell="K33" sqref="K33"/>
    </sheetView>
  </sheetViews>
  <sheetFormatPr defaultColWidth="9.140625" defaultRowHeight="12.75"/>
  <cols>
    <col min="1" max="1" width="9.28125" style="0" customWidth="1"/>
    <col min="2" max="2" width="14.8515625" style="0" customWidth="1"/>
    <col min="4" max="4" width="16.7109375" style="0" bestFit="1" customWidth="1"/>
    <col min="5" max="5" width="18.421875" style="0" bestFit="1" customWidth="1"/>
    <col min="6" max="6" width="15.00390625" style="0" bestFit="1" customWidth="1"/>
    <col min="7" max="7" width="12.00390625" style="0" customWidth="1"/>
    <col min="8" max="8" width="13.00390625" style="0" customWidth="1"/>
    <col min="9" max="9" width="13.140625" style="0" customWidth="1"/>
  </cols>
  <sheetData>
    <row r="2" ht="13.5" thickBot="1"/>
    <row r="3" spans="2:9" ht="15.75">
      <c r="B3" s="665"/>
      <c r="C3" s="658"/>
      <c r="D3" s="158" t="s">
        <v>39</v>
      </c>
      <c r="E3" s="658"/>
      <c r="F3" s="158" t="s">
        <v>0</v>
      </c>
      <c r="G3" s="652" t="s">
        <v>76</v>
      </c>
      <c r="H3" s="652" t="s">
        <v>77</v>
      </c>
      <c r="I3" s="655" t="s">
        <v>75</v>
      </c>
    </row>
    <row r="4" spans="2:9" ht="15.75">
      <c r="B4" s="666"/>
      <c r="C4" s="659"/>
      <c r="D4" s="151" t="s">
        <v>41</v>
      </c>
      <c r="E4" s="659"/>
      <c r="F4" s="151" t="s">
        <v>1</v>
      </c>
      <c r="G4" s="653"/>
      <c r="H4" s="653"/>
      <c r="I4" s="656"/>
    </row>
    <row r="5" spans="2:9" ht="15.75">
      <c r="B5" s="159" t="s">
        <v>4</v>
      </c>
      <c r="C5" s="151" t="s">
        <v>6</v>
      </c>
      <c r="D5" s="151" t="s">
        <v>6</v>
      </c>
      <c r="E5" s="151" t="s">
        <v>6</v>
      </c>
      <c r="F5" s="151" t="s">
        <v>2</v>
      </c>
      <c r="G5" s="653"/>
      <c r="H5" s="653"/>
      <c r="I5" s="656"/>
    </row>
    <row r="6" spans="2:9" ht="16.5" thickBot="1">
      <c r="B6" s="22" t="s">
        <v>5</v>
      </c>
      <c r="C6" s="101" t="s">
        <v>7</v>
      </c>
      <c r="D6" s="101" t="s">
        <v>40</v>
      </c>
      <c r="E6" s="101" t="s">
        <v>37</v>
      </c>
      <c r="F6" s="101" t="s">
        <v>3</v>
      </c>
      <c r="G6" s="654"/>
      <c r="H6" s="654"/>
      <c r="I6" s="657"/>
    </row>
    <row r="7" spans="2:9" ht="15">
      <c r="B7" s="660" t="s">
        <v>26</v>
      </c>
      <c r="C7" s="160">
        <v>1</v>
      </c>
      <c r="D7" s="33">
        <v>1</v>
      </c>
      <c r="E7" s="32" t="s">
        <v>51</v>
      </c>
      <c r="F7" s="156">
        <v>34730</v>
      </c>
      <c r="G7" s="157">
        <v>82</v>
      </c>
      <c r="H7" s="157">
        <v>2029</v>
      </c>
      <c r="I7" s="164">
        <f>H7-1995</f>
        <v>34</v>
      </c>
    </row>
    <row r="8" spans="2:9" ht="15">
      <c r="B8" s="661"/>
      <c r="C8" s="161">
        <v>2</v>
      </c>
      <c r="D8" s="54">
        <v>1</v>
      </c>
      <c r="E8" s="41" t="s">
        <v>51</v>
      </c>
      <c r="F8" s="152">
        <v>34730</v>
      </c>
      <c r="G8" s="153">
        <v>82</v>
      </c>
      <c r="H8" s="153">
        <v>2029</v>
      </c>
      <c r="I8" s="165">
        <f>H8-1995</f>
        <v>34</v>
      </c>
    </row>
    <row r="9" spans="2:9" ht="15">
      <c r="B9" s="661"/>
      <c r="C9" s="161">
        <v>5</v>
      </c>
      <c r="D9" s="54">
        <v>1</v>
      </c>
      <c r="E9" s="41" t="s">
        <v>51</v>
      </c>
      <c r="F9" s="152">
        <v>34730</v>
      </c>
      <c r="G9" s="153">
        <v>65</v>
      </c>
      <c r="H9" s="153">
        <v>2029</v>
      </c>
      <c r="I9" s="165">
        <f>H9-1995</f>
        <v>34</v>
      </c>
    </row>
    <row r="10" spans="2:9" ht="15">
      <c r="B10" s="661"/>
      <c r="C10" s="161">
        <v>10</v>
      </c>
      <c r="D10" s="54">
        <v>1</v>
      </c>
      <c r="E10" s="41" t="s">
        <v>52</v>
      </c>
      <c r="F10" s="154">
        <v>37260</v>
      </c>
      <c r="G10" s="153">
        <v>47</v>
      </c>
      <c r="H10" s="153" t="s">
        <v>60</v>
      </c>
      <c r="I10" s="165"/>
    </row>
    <row r="11" spans="2:9" ht="15">
      <c r="B11" s="661"/>
      <c r="C11" s="161">
        <v>11</v>
      </c>
      <c r="D11" s="54">
        <v>1</v>
      </c>
      <c r="E11" s="41" t="s">
        <v>52</v>
      </c>
      <c r="F11" s="154">
        <v>37260</v>
      </c>
      <c r="G11" s="153">
        <v>47.4</v>
      </c>
      <c r="H11" s="153" t="s">
        <v>60</v>
      </c>
      <c r="I11" s="165"/>
    </row>
    <row r="12" spans="2:9" ht="15">
      <c r="B12" s="661"/>
      <c r="C12" s="161">
        <v>12</v>
      </c>
      <c r="D12" s="54">
        <v>1</v>
      </c>
      <c r="E12" s="41" t="s">
        <v>52</v>
      </c>
      <c r="F12" s="154">
        <v>37260</v>
      </c>
      <c r="G12" s="153">
        <v>47.4</v>
      </c>
      <c r="H12" s="153" t="s">
        <v>60</v>
      </c>
      <c r="I12" s="165"/>
    </row>
    <row r="13" spans="2:9" ht="15">
      <c r="B13" s="661"/>
      <c r="C13" s="161">
        <v>13</v>
      </c>
      <c r="D13" s="54">
        <v>1</v>
      </c>
      <c r="E13" s="41" t="s">
        <v>52</v>
      </c>
      <c r="F13" s="154">
        <v>37260</v>
      </c>
      <c r="G13" s="153">
        <v>47.4</v>
      </c>
      <c r="H13" s="153" t="s">
        <v>60</v>
      </c>
      <c r="I13" s="165"/>
    </row>
    <row r="14" spans="2:9" ht="15">
      <c r="B14" s="661"/>
      <c r="C14" s="161">
        <v>14</v>
      </c>
      <c r="D14" s="54">
        <v>1</v>
      </c>
      <c r="E14" s="41" t="s">
        <v>52</v>
      </c>
      <c r="F14" s="154">
        <v>37260</v>
      </c>
      <c r="G14" s="153">
        <v>47.4</v>
      </c>
      <c r="H14" s="153" t="s">
        <v>60</v>
      </c>
      <c r="I14" s="165"/>
    </row>
    <row r="15" spans="2:9" ht="15">
      <c r="B15" s="662" t="s">
        <v>28</v>
      </c>
      <c r="C15" s="161">
        <v>1</v>
      </c>
      <c r="D15" s="54">
        <v>1</v>
      </c>
      <c r="E15" s="41" t="s">
        <v>53</v>
      </c>
      <c r="F15" s="154">
        <v>21526</v>
      </c>
      <c r="G15" s="153">
        <v>183</v>
      </c>
      <c r="H15" s="153">
        <v>2024</v>
      </c>
      <c r="I15" s="165">
        <f>H15-1958</f>
        <v>66</v>
      </c>
    </row>
    <row r="16" spans="2:9" ht="15">
      <c r="B16" s="661"/>
      <c r="C16" s="162">
        <v>2</v>
      </c>
      <c r="D16" s="54">
        <v>1</v>
      </c>
      <c r="E16" s="41" t="s">
        <v>53</v>
      </c>
      <c r="F16" s="154">
        <v>21732</v>
      </c>
      <c r="G16" s="153">
        <v>184</v>
      </c>
      <c r="H16" s="153">
        <v>2024</v>
      </c>
      <c r="I16" s="165">
        <f>H16-1959</f>
        <v>65</v>
      </c>
    </row>
    <row r="17" spans="2:9" ht="15">
      <c r="B17" s="661"/>
      <c r="C17" s="162">
        <v>3</v>
      </c>
      <c r="D17" s="54">
        <v>1</v>
      </c>
      <c r="E17" s="41" t="s">
        <v>53</v>
      </c>
      <c r="F17" s="154">
        <v>27308</v>
      </c>
      <c r="G17" s="153">
        <v>450</v>
      </c>
      <c r="H17" s="153">
        <v>2015</v>
      </c>
      <c r="I17" s="165">
        <f>H17-1974</f>
        <v>41</v>
      </c>
    </row>
    <row r="18" spans="2:9" ht="15">
      <c r="B18" s="663" t="s">
        <v>29</v>
      </c>
      <c r="C18" s="163">
        <v>1</v>
      </c>
      <c r="D18" s="54">
        <v>1</v>
      </c>
      <c r="E18" s="41" t="s">
        <v>53</v>
      </c>
      <c r="F18" s="155">
        <v>22891</v>
      </c>
      <c r="G18" s="153">
        <v>222</v>
      </c>
      <c r="H18" s="153">
        <v>2029</v>
      </c>
      <c r="I18" s="165">
        <f>H18-1962</f>
        <v>67</v>
      </c>
    </row>
    <row r="19" spans="2:9" ht="15">
      <c r="B19" s="661"/>
      <c r="C19" s="163">
        <v>2</v>
      </c>
      <c r="D19" s="54">
        <v>1</v>
      </c>
      <c r="E19" s="41" t="s">
        <v>53</v>
      </c>
      <c r="F19" s="155">
        <v>23108</v>
      </c>
      <c r="G19" s="153">
        <v>222</v>
      </c>
      <c r="H19" s="153">
        <v>2029</v>
      </c>
      <c r="I19" s="165">
        <f>H19-1963</f>
        <v>66</v>
      </c>
    </row>
    <row r="20" spans="2:9" ht="15">
      <c r="B20" s="661"/>
      <c r="C20" s="163">
        <v>5</v>
      </c>
      <c r="D20" s="54">
        <v>1</v>
      </c>
      <c r="E20" s="41" t="s">
        <v>53</v>
      </c>
      <c r="F20" s="155">
        <v>24331</v>
      </c>
      <c r="G20" s="667">
        <v>600</v>
      </c>
      <c r="H20" s="153">
        <v>2013</v>
      </c>
      <c r="I20" s="165">
        <f>H20-1966</f>
        <v>47</v>
      </c>
    </row>
    <row r="21" spans="2:9" ht="15">
      <c r="B21" s="661"/>
      <c r="C21" s="163">
        <v>6</v>
      </c>
      <c r="D21" s="54">
        <v>1</v>
      </c>
      <c r="E21" s="41" t="s">
        <v>53</v>
      </c>
      <c r="F21" s="155">
        <v>24549</v>
      </c>
      <c r="G21" s="631"/>
      <c r="H21" s="153">
        <v>2013</v>
      </c>
      <c r="I21" s="165">
        <f>H21-1967</f>
        <v>46</v>
      </c>
    </row>
    <row r="22" spans="2:9" ht="15">
      <c r="B22" s="661"/>
      <c r="C22" s="163">
        <v>7</v>
      </c>
      <c r="D22" s="54">
        <v>1</v>
      </c>
      <c r="E22" s="41" t="s">
        <v>78</v>
      </c>
      <c r="F22" s="155">
        <v>25812</v>
      </c>
      <c r="G22" s="153">
        <v>1.59</v>
      </c>
      <c r="H22" s="153" t="s">
        <v>60</v>
      </c>
      <c r="I22" s="165"/>
    </row>
    <row r="23" spans="2:9" ht="15">
      <c r="B23" s="661"/>
      <c r="C23" s="163">
        <v>8</v>
      </c>
      <c r="D23" s="54">
        <v>1</v>
      </c>
      <c r="E23" s="41" t="s">
        <v>51</v>
      </c>
      <c r="F23" s="155">
        <v>38377</v>
      </c>
      <c r="G23" s="153">
        <v>250</v>
      </c>
      <c r="H23" s="153">
        <v>2029</v>
      </c>
      <c r="I23" s="165">
        <f>H23-2005</f>
        <v>24</v>
      </c>
    </row>
    <row r="24" spans="2:9" ht="15">
      <c r="B24" s="661"/>
      <c r="C24" s="163">
        <v>9</v>
      </c>
      <c r="D24" s="54">
        <v>1</v>
      </c>
      <c r="E24" s="41" t="s">
        <v>51</v>
      </c>
      <c r="F24" s="155">
        <v>38377</v>
      </c>
      <c r="G24" s="153">
        <v>162.5</v>
      </c>
      <c r="H24" s="153">
        <v>2029</v>
      </c>
      <c r="I24" s="165">
        <f>H24-2005</f>
        <v>24</v>
      </c>
    </row>
    <row r="25" spans="2:9" ht="15.75" thickBot="1">
      <c r="B25" s="664"/>
      <c r="C25" s="166">
        <v>10</v>
      </c>
      <c r="D25" s="167">
        <v>1</v>
      </c>
      <c r="E25" s="56" t="s">
        <v>51</v>
      </c>
      <c r="F25" s="168">
        <v>38377</v>
      </c>
      <c r="G25" s="169">
        <v>162.5</v>
      </c>
      <c r="H25" s="169">
        <v>2029</v>
      </c>
      <c r="I25" s="170">
        <f>H25-2005</f>
        <v>24</v>
      </c>
    </row>
    <row r="27" ht="12.75">
      <c r="B27" t="s">
        <v>79</v>
      </c>
    </row>
    <row r="28" ht="12.75">
      <c r="B28" t="s">
        <v>80</v>
      </c>
    </row>
    <row r="29" ht="12.75">
      <c r="B29" t="s">
        <v>81</v>
      </c>
    </row>
    <row r="30" ht="12.75">
      <c r="B30" t="s">
        <v>82</v>
      </c>
    </row>
  </sheetData>
  <sheetProtection/>
  <mergeCells count="10">
    <mergeCell ref="H3:H6"/>
    <mergeCell ref="I3:I6"/>
    <mergeCell ref="E3:E4"/>
    <mergeCell ref="B7:B14"/>
    <mergeCell ref="B15:B17"/>
    <mergeCell ref="B18:B25"/>
    <mergeCell ref="B3:B4"/>
    <mergeCell ref="C3:C4"/>
    <mergeCell ref="G20:G21"/>
    <mergeCell ref="G3:G6"/>
  </mergeCells>
  <printOptions/>
  <pageMargins left="0.75" right="0.75" top="1" bottom="1" header="0.5" footer="0.5"/>
  <pageSetup horizontalDpi="600" verticalDpi="600" orientation="portrait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Dept of Water &amp;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dobian</dc:creator>
  <cp:keywords/>
  <dc:description/>
  <cp:lastModifiedBy>Steve</cp:lastModifiedBy>
  <cp:lastPrinted>2016-04-15T17:57:09Z</cp:lastPrinted>
  <dcterms:created xsi:type="dcterms:W3CDTF">2011-10-20T15:35:26Z</dcterms:created>
  <dcterms:modified xsi:type="dcterms:W3CDTF">2017-02-09T16:02:31Z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0x010100EC8C74B5CC7984489AAF43BEAF884A52</vt:lpwstr>
  </property>
</Properties>
</file>