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95" yWindow="465" windowWidth="15555" windowHeight="12075"/>
  </bookViews>
  <sheets>
    <sheet name="Attachment E-3" sheetId="3" r:id="rId1"/>
  </sheets>
  <definedNames>
    <definedName name="APPA">#REF!</definedName>
    <definedName name="AppA1">#REF!</definedName>
    <definedName name="APPB1">#REF!</definedName>
    <definedName name="APPB2">#REF!</definedName>
    <definedName name="APPB3">#REF!</definedName>
    <definedName name="APPC">#REF!</definedName>
    <definedName name="Appc1">#REF!</definedName>
    <definedName name="_xlnm.Print_Area" localSheetId="0">'Attachment E-3'!$A$1:$M$105</definedName>
    <definedName name="REVCOMP">#REF!</definedName>
    <definedName name="ROCHESTER">#REF!</definedName>
  </definedNames>
  <calcPr calcId="145621"/>
</workbook>
</file>

<file path=xl/calcChain.xml><?xml version="1.0" encoding="utf-8"?>
<calcChain xmlns="http://schemas.openxmlformats.org/spreadsheetml/2006/main">
  <c r="I92" i="3" l="1"/>
  <c r="I93" i="3"/>
  <c r="I94" i="3"/>
  <c r="I95" i="3"/>
  <c r="I96" i="3"/>
  <c r="I97" i="3"/>
  <c r="I98" i="3"/>
  <c r="I99" i="3"/>
  <c r="I100" i="3"/>
  <c r="I101" i="3"/>
  <c r="I91" i="3"/>
  <c r="D103" i="3" l="1"/>
  <c r="C103" i="3"/>
  <c r="K96" i="3"/>
  <c r="K92" i="3"/>
  <c r="E101" i="3"/>
  <c r="G101" i="3" s="1"/>
  <c r="K88" i="3"/>
  <c r="K99" i="3" s="1"/>
  <c r="I88" i="3"/>
  <c r="D76" i="3"/>
  <c r="C76" i="3"/>
  <c r="I74" i="3"/>
  <c r="K73" i="3"/>
  <c r="K69" i="3"/>
  <c r="K67" i="3"/>
  <c r="I67" i="3"/>
  <c r="K64" i="3"/>
  <c r="H64" i="3"/>
  <c r="K63" i="3"/>
  <c r="H63" i="3"/>
  <c r="E63" i="3"/>
  <c r="K61" i="3"/>
  <c r="I61" i="3"/>
  <c r="G38" i="3"/>
  <c r="G31" i="3"/>
  <c r="G30" i="3"/>
  <c r="G29" i="3"/>
  <c r="K100" i="3" l="1"/>
  <c r="K93" i="3"/>
  <c r="K97" i="3"/>
  <c r="K101" i="3"/>
  <c r="K90" i="3"/>
  <c r="K94" i="3"/>
  <c r="K98" i="3"/>
  <c r="K91" i="3"/>
  <c r="K95" i="3"/>
  <c r="E73" i="3"/>
  <c r="G73" i="3" s="1"/>
  <c r="E69" i="3"/>
  <c r="G69" i="3" s="1"/>
  <c r="E65" i="3"/>
  <c r="G65" i="3" s="1"/>
  <c r="E74" i="3"/>
  <c r="G74" i="3" s="1"/>
  <c r="E70" i="3"/>
  <c r="G70" i="3" s="1"/>
  <c r="E68" i="3"/>
  <c r="G68" i="3" s="1"/>
  <c r="E67" i="3"/>
  <c r="G67" i="3" s="1"/>
  <c r="E64" i="3"/>
  <c r="G64" i="3" s="1"/>
  <c r="E71" i="3"/>
  <c r="G71" i="3" s="1"/>
  <c r="E66" i="3"/>
  <c r="G66" i="3" s="1"/>
  <c r="G63" i="3"/>
  <c r="E72" i="3"/>
  <c r="G72" i="3" s="1"/>
  <c r="H65" i="3"/>
  <c r="H66" i="3" s="1"/>
  <c r="H67" i="3" s="1"/>
  <c r="H68" i="3" s="1"/>
  <c r="H69" i="3" s="1"/>
  <c r="H70" i="3" s="1"/>
  <c r="H71" i="3" s="1"/>
  <c r="H72" i="3" s="1"/>
  <c r="H73" i="3" s="1"/>
  <c r="H74" i="3" s="1"/>
  <c r="J61" i="3"/>
  <c r="J88" i="3"/>
  <c r="I72" i="3"/>
  <c r="I68" i="3"/>
  <c r="I64" i="3"/>
  <c r="I73" i="3"/>
  <c r="I65" i="3"/>
  <c r="I71" i="3"/>
  <c r="K74" i="3"/>
  <c r="K70" i="3"/>
  <c r="K66" i="3"/>
  <c r="K71" i="3"/>
  <c r="I63" i="3"/>
  <c r="K65" i="3"/>
  <c r="K76" i="3" s="1"/>
  <c r="I66" i="3"/>
  <c r="K68" i="3"/>
  <c r="I69" i="3"/>
  <c r="I70" i="3"/>
  <c r="K72" i="3"/>
  <c r="G90" i="3"/>
  <c r="E91" i="3"/>
  <c r="G91" i="3" s="1"/>
  <c r="E92" i="3"/>
  <c r="G92" i="3" s="1"/>
  <c r="E93" i="3"/>
  <c r="G93" i="3" s="1"/>
  <c r="E94" i="3"/>
  <c r="G94" i="3" s="1"/>
  <c r="E95" i="3"/>
  <c r="G95" i="3" s="1"/>
  <c r="E96" i="3"/>
  <c r="G96" i="3" s="1"/>
  <c r="E97" i="3"/>
  <c r="G97" i="3" s="1"/>
  <c r="E98" i="3"/>
  <c r="G98" i="3" s="1"/>
  <c r="E99" i="3"/>
  <c r="G99" i="3" s="1"/>
  <c r="E100" i="3"/>
  <c r="G100" i="3" s="1"/>
  <c r="H91" i="3"/>
  <c r="H92" i="3"/>
  <c r="H93" i="3"/>
  <c r="H94" i="3"/>
  <c r="H95" i="3"/>
  <c r="H96" i="3"/>
  <c r="H97" i="3"/>
  <c r="H98" i="3"/>
  <c r="H99" i="3"/>
  <c r="H100" i="3"/>
  <c r="H101" i="3"/>
  <c r="K103" i="3" l="1"/>
  <c r="H103" i="3"/>
  <c r="J73" i="3"/>
  <c r="L73" i="3" s="1"/>
  <c r="J69" i="3"/>
  <c r="L69" i="3" s="1"/>
  <c r="J65" i="3"/>
  <c r="L65" i="3" s="1"/>
  <c r="J74" i="3"/>
  <c r="J70" i="3"/>
  <c r="L70" i="3" s="1"/>
  <c r="J71" i="3"/>
  <c r="L71" i="3" s="1"/>
  <c r="J72" i="3"/>
  <c r="L72" i="3" s="1"/>
  <c r="J68" i="3"/>
  <c r="L68" i="3" s="1"/>
  <c r="J67" i="3"/>
  <c r="L67" i="3" s="1"/>
  <c r="J64" i="3"/>
  <c r="L64" i="3" s="1"/>
  <c r="J63" i="3"/>
  <c r="J66" i="3"/>
  <c r="L66" i="3" s="1"/>
  <c r="G76" i="3"/>
  <c r="I76" i="3"/>
  <c r="G103" i="3"/>
  <c r="I103" i="3"/>
  <c r="H76" i="3"/>
  <c r="J101" i="3"/>
  <c r="L101" i="3" s="1"/>
  <c r="J100" i="3"/>
  <c r="L100" i="3" s="1"/>
  <c r="J99" i="3"/>
  <c r="L99" i="3" s="1"/>
  <c r="J98" i="3"/>
  <c r="L98" i="3" s="1"/>
  <c r="J97" i="3"/>
  <c r="L97" i="3" s="1"/>
  <c r="J96" i="3"/>
  <c r="L96" i="3" s="1"/>
  <c r="J95" i="3"/>
  <c r="L95" i="3" s="1"/>
  <c r="J94" i="3"/>
  <c r="L94" i="3" s="1"/>
  <c r="J93" i="3"/>
  <c r="L93" i="3" s="1"/>
  <c r="J92" i="3"/>
  <c r="L92" i="3" s="1"/>
  <c r="J91" i="3"/>
  <c r="L91" i="3" s="1"/>
  <c r="J90" i="3"/>
  <c r="L90" i="3" s="1"/>
  <c r="L74" i="3"/>
  <c r="M99" i="3" l="1"/>
  <c r="M97" i="3"/>
  <c r="M93" i="3"/>
  <c r="M101" i="3"/>
  <c r="J76" i="3"/>
  <c r="M94" i="3"/>
  <c r="M98" i="3"/>
  <c r="M92" i="3"/>
  <c r="L103" i="3"/>
  <c r="M91" i="3"/>
  <c r="M96" i="3"/>
  <c r="J103" i="3"/>
  <c r="M95" i="3"/>
  <c r="L63" i="3"/>
  <c r="L76" i="3" s="1"/>
  <c r="M100" i="3"/>
  <c r="M90" i="3" l="1"/>
  <c r="M103" i="3" s="1"/>
</calcChain>
</file>

<file path=xl/sharedStrings.xml><?xml version="1.0" encoding="utf-8"?>
<sst xmlns="http://schemas.openxmlformats.org/spreadsheetml/2006/main" count="194" uniqueCount="111">
  <si>
    <t>Total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</si>
  <si>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</si>
  <si>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</si>
  <si>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</si>
  <si>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</si>
  <si>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</si>
  <si>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</si>
  <si>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</si>
  <si>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</si>
  <si>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</si>
  <si>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</si>
  <si>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 xml:space="preserve">Transmission </t>
  </si>
  <si>
    <t xml:space="preserve">Load    </t>
  </si>
  <si>
    <t xml:space="preserve">Coincident </t>
  </si>
  <si>
    <t xml:space="preserve">Ratio   </t>
  </si>
  <si>
    <t xml:space="preserve">Network    </t>
  </si>
  <si>
    <t xml:space="preserve">Integration  </t>
  </si>
  <si>
    <t xml:space="preserve">Revenue    </t>
  </si>
  <si>
    <t xml:space="preserve">Service    </t>
  </si>
  <si>
    <t xml:space="preserve">Charge    </t>
  </si>
  <si>
    <t xml:space="preserve">---------- </t>
  </si>
  <si>
    <t xml:space="preserve">------------ </t>
  </si>
  <si>
    <t>January</t>
  </si>
  <si>
    <t xml:space="preserve">------- </t>
  </si>
  <si>
    <t xml:space="preserve">Annual     </t>
  </si>
  <si>
    <t xml:space="preserve">Load   </t>
  </si>
  <si>
    <t>Delivery</t>
  </si>
  <si>
    <t xml:space="preserve">Reg. Comm. </t>
  </si>
  <si>
    <t xml:space="preserve">Dispatch </t>
  </si>
  <si>
    <t>Kwh</t>
  </si>
  <si>
    <t xml:space="preserve">Point </t>
  </si>
  <si>
    <t xml:space="preserve">Expense  </t>
  </si>
  <si>
    <t xml:space="preserve">Charge  </t>
  </si>
  <si>
    <t>Month</t>
  </si>
  <si>
    <t>Transmitted</t>
  </si>
  <si>
    <t xml:space="preserve">Requirements </t>
  </si>
  <si>
    <t xml:space="preserve">Share   </t>
  </si>
  <si>
    <t xml:space="preserve">Distribution </t>
  </si>
  <si>
    <t>-----</t>
  </si>
  <si>
    <t>------------</t>
  </si>
  <si>
    <t xml:space="preserve">August </t>
  </si>
  <si>
    <t xml:space="preserve">Increase  </t>
  </si>
  <si>
    <t xml:space="preserve">(Decrease) </t>
  </si>
  <si>
    <t xml:space="preserve">--------- </t>
  </si>
  <si>
    <t xml:space="preserve">    2. Monthly Charge for Company-Owned Transmission Direct Assignment:</t>
  </si>
  <si>
    <t xml:space="preserve">    1. Local Network Service Charge</t>
  </si>
  <si>
    <t>Load</t>
  </si>
  <si>
    <t xml:space="preserve">     Attachment E-3</t>
  </si>
  <si>
    <t>[CUSTOMER NAME]</t>
  </si>
  <si>
    <t>E-2, WS9, Ln H</t>
  </si>
  <si>
    <t>E-1, WS1, Ln 31</t>
  </si>
  <si>
    <t>E-2, WS7, Ln 16</t>
  </si>
  <si>
    <t>E-2, WS7, Ln 4</t>
  </si>
  <si>
    <t>E-2, WS7, Ln 8</t>
  </si>
  <si>
    <t>E-2, WS8, Ln 4</t>
  </si>
  <si>
    <t>E-2, WS8, Ln 11</t>
  </si>
  <si>
    <t>E-2, WS8, Ln 19</t>
  </si>
  <si>
    <t>E-1, WS11, Ln 24</t>
  </si>
  <si>
    <t xml:space="preserve">Customer Billing </t>
  </si>
  <si>
    <t xml:space="preserve">    6. Regulatory Commission Expense:</t>
  </si>
  <si>
    <t xml:space="preserve">     Unit Cost per kWh =</t>
  </si>
  <si>
    <t xml:space="preserve">Annual Transmission Revenue Requirement </t>
  </si>
  <si>
    <t>BILLING</t>
  </si>
  <si>
    <t>Woodsville Fire District Water and Light Dept.</t>
  </si>
  <si>
    <t>New Hampshire Electric Cooperative, Inc.</t>
  </si>
  <si>
    <t>Vermont Electric Cooperative, Inc.</t>
  </si>
  <si>
    <t>Public Service of New Hampshire</t>
  </si>
  <si>
    <t xml:space="preserve">    8. Material Changes since last filing:</t>
  </si>
  <si>
    <t xml:space="preserve">    3b. Monthly Charge for Company-Owned Lines:</t>
  </si>
  <si>
    <t xml:space="preserve">    3a. Monthly Charge for Company-Owned Substations:</t>
  </si>
  <si>
    <t xml:space="preserve">    4. Total Monthly Charge for Company-Owned Substations and Line:</t>
  </si>
  <si>
    <t>Ln 6 + Ln 10</t>
  </si>
  <si>
    <t>Ln 7 + Ln 11</t>
  </si>
  <si>
    <t>Ln 8 + Ln 12</t>
  </si>
  <si>
    <t>Line 19 / line 20</t>
  </si>
  <si>
    <t xml:space="preserve">Line </t>
  </si>
  <si>
    <t>No.</t>
  </si>
  <si>
    <t>Total Kwh for Schedule 21-GMP customers</t>
  </si>
  <si>
    <t>E-1, WS1, Ln 22</t>
  </si>
  <si>
    <t>Summary of Charges for Local Network Service Customers</t>
  </si>
  <si>
    <t>Green Mountain Power</t>
  </si>
  <si>
    <t>RTO Schedule 21-GMP</t>
  </si>
  <si>
    <t>GREEN MOUNTAIN POWER</t>
  </si>
  <si>
    <t>Local Network Service Revenues from</t>
  </si>
  <si>
    <t>under Schedule 21-GMP of the RTO Tariff</t>
  </si>
  <si>
    <t>Revenues based on [YEAR] billing determinants and [YEAR] charges</t>
  </si>
  <si>
    <t>-----------------------------------------------------------------</t>
  </si>
  <si>
    <t xml:space="preserve">    5. Delivery Point Charge (per point, per month):</t>
  </si>
  <si>
    <t>Outside Legal fees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</si>
  <si>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</si>
  <si>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</si>
  <si>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</si>
  <si>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</si>
  <si>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</si>
  <si>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</si>
  <si>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</si>
  <si>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</si>
  <si>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</si>
  <si>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</si>
  <si>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Total *</t>
  </si>
  <si>
    <t>--------</t>
  </si>
  <si>
    <t>* Total equals cols E through I.</t>
  </si>
  <si>
    <t>Forecast</t>
  </si>
  <si>
    <t>FORECAST</t>
  </si>
  <si>
    <t xml:space="preserve">    7. Scheduling, System Control and Dispatching Service Charge/kw-mo</t>
  </si>
  <si>
    <t>Budget/Page 350</t>
  </si>
  <si>
    <t>Revenues based on 2016/17 billing determinants and 2018 charges</t>
  </si>
  <si>
    <t>2018 Forecast  12/15/17</t>
  </si>
  <si>
    <t xml:space="preserve">As provided in section 4.1.1.2(i) of Schedule 21-GMP, Green Mountain discloses that it has made a material accounting change to </t>
  </si>
  <si>
    <t xml:space="preserve">adjust the charges billed under the Formula Rate in connection with the sale of its share of the Highgate facility, as noted in </t>
  </si>
  <si>
    <t>the FERC order issued in Docket No. EC17-86-001 dated December 6,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</si>
</sst>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#,##0.00000_);\(#,##0.00000\)"/>
    <numFmt numFmtId="165" formatCode="&quot;$&quot;#,##0.0000000_);\(&quot;$&quot;#,##0.0000000\)"/>
    <numFmt numFmtId="166" formatCode="#,##0.0000000_);\(#,##0.0000000\)"/>
    <numFmt numFmtId="167" formatCode="0.0%"/>
    <numFmt numFmtId="168" formatCode="_(&quot;$&quot;* #,##0.000000_);_(&quot;$&quot;* \(#,##0.000000\);_(&quot;$&quot;* &quot;-&quot;??_);_(@_)"/>
  </numFmts>
  <fonts count="8" x14ac:knownFonts="1">
    <font>
      <sz val="12"/>
      <name val="Courier New"/>
    </font>
    <font>
      <sz val="12"/>
      <name val="Courier New"/>
      <family val="3"/>
    </font>
    <font>
      <sz val="1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b/>
      <sz val="11"/>
      <color indexed="12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167" fontId="1" fillId="0" borderId="0" xfId="0" applyNumberFormat="1" applyFont="1" applyProtection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7" fontId="2" fillId="0" borderId="0" xfId="0" applyNumberFormat="1" applyFont="1"/>
    <xf numFmtId="0" fontId="6" fillId="0" borderId="0" xfId="0" applyFont="1"/>
    <xf numFmtId="7" fontId="6" fillId="0" borderId="0" xfId="0" applyNumberFormat="1" applyFont="1" applyProtection="1"/>
    <xf numFmtId="37" fontId="6" fillId="0" borderId="0" xfId="0" applyNumberFormat="1" applyFont="1" applyProtection="1"/>
    <xf numFmtId="5" fontId="6" fillId="0" borderId="0" xfId="0" applyNumberFormat="1" applyFont="1" applyProtection="1"/>
    <xf numFmtId="37" fontId="7" fillId="0" borderId="0" xfId="0" applyNumberFormat="1" applyFont="1" applyProtection="1"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39" fontId="4" fillId="0" borderId="0" xfId="0" applyNumberFormat="1" applyFont="1" applyProtection="1"/>
    <xf numFmtId="0" fontId="4" fillId="2" borderId="0" xfId="0" applyFont="1" applyFill="1"/>
    <xf numFmtId="0" fontId="4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37" fontId="4" fillId="0" borderId="0" xfId="0" applyNumberFormat="1" applyFont="1" applyProtection="1">
      <protection locked="0"/>
    </xf>
    <xf numFmtId="5" fontId="4" fillId="2" borderId="0" xfId="0" applyNumberFormat="1" applyFont="1" applyFill="1" applyProtection="1"/>
    <xf numFmtId="5" fontId="4" fillId="2" borderId="0" xfId="0" applyNumberFormat="1" applyFont="1" applyFill="1" applyProtection="1">
      <protection locked="0"/>
    </xf>
    <xf numFmtId="37" fontId="4" fillId="2" borderId="0" xfId="0" applyNumberFormat="1" applyFont="1" applyFill="1" applyProtection="1">
      <protection locked="0"/>
    </xf>
    <xf numFmtId="37" fontId="4" fillId="2" borderId="0" xfId="0" applyNumberFormat="1" applyFont="1" applyFill="1"/>
    <xf numFmtId="37" fontId="4" fillId="0" borderId="0" xfId="0" applyNumberFormat="1" applyFont="1" applyProtection="1"/>
    <xf numFmtId="37" fontId="4" fillId="0" borderId="0" xfId="0" applyNumberFormat="1" applyFont="1"/>
    <xf numFmtId="0" fontId="4" fillId="0" borderId="0" xfId="0" applyFont="1" applyFill="1"/>
    <xf numFmtId="165" fontId="4" fillId="2" borderId="0" xfId="0" applyNumberFormat="1" applyFont="1" applyFill="1" applyProtection="1">
      <protection locked="0"/>
    </xf>
    <xf numFmtId="0" fontId="4" fillId="3" borderId="0" xfId="0" applyFont="1" applyFill="1"/>
    <xf numFmtId="165" fontId="4" fillId="0" borderId="0" xfId="0" applyNumberFormat="1" applyFont="1" applyProtection="1"/>
    <xf numFmtId="0" fontId="4" fillId="3" borderId="0" xfId="0" applyFont="1" applyFill="1" applyAlignment="1">
      <alignment horizontal="center"/>
    </xf>
    <xf numFmtId="0" fontId="7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0" borderId="0" xfId="0" quotePrefix="1" applyFont="1" applyAlignment="1">
      <alignment horizontal="center"/>
    </xf>
    <xf numFmtId="168" fontId="4" fillId="0" borderId="0" xfId="1" applyNumberFormat="1" applyFont="1" applyProtection="1"/>
    <xf numFmtId="166" fontId="4" fillId="0" borderId="0" xfId="0" applyNumberFormat="1" applyFont="1" applyProtection="1"/>
    <xf numFmtId="37" fontId="4" fillId="3" borderId="0" xfId="0" applyNumberFormat="1" applyFont="1" applyFill="1" applyProtection="1"/>
    <xf numFmtId="164" fontId="4" fillId="3" borderId="0" xfId="0" applyNumberFormat="1" applyFont="1" applyFill="1" applyProtection="1"/>
    <xf numFmtId="5" fontId="4" fillId="0" borderId="0" xfId="0" applyNumberFormat="1" applyFont="1" applyProtection="1"/>
    <xf numFmtId="0" fontId="4" fillId="0" borderId="0" xfId="0" quotePrefix="1" applyFont="1"/>
    <xf numFmtId="0" fontId="4" fillId="0" borderId="0" xfId="0" applyFont="1" applyProtection="1">
      <protection locked="0"/>
    </xf>
    <xf numFmtId="0" fontId="7" fillId="3" borderId="0" xfId="0" applyFont="1" applyFill="1" applyProtection="1">
      <protection locked="0"/>
    </xf>
    <xf numFmtId="5" fontId="4" fillId="0" borderId="0" xfId="0" applyNumberFormat="1" applyFont="1" applyProtection="1">
      <protection locked="0"/>
    </xf>
    <xf numFmtId="10" fontId="7" fillId="0" borderId="0" xfId="0" applyNumberFormat="1" applyFont="1" applyProtection="1">
      <protection locked="0"/>
    </xf>
    <xf numFmtId="0" fontId="4" fillId="0" borderId="0" xfId="0" quotePrefix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showGridLines="0" tabSelected="1" zoomScaleNormal="100" workbookViewId="0">
      <selection activeCell="A42" sqref="A42"/>
    </sheetView>
  </sheetViews>
  <sheetFormatPr defaultColWidth="9.69921875" defaultRowHeight="15.75" x14ac:dyDescent="0.25"/>
  <cols>
    <col min="1" max="1" width="5.3984375" bestFit="1" customWidth="1"/>
    <col min="2" max="2" width="11.69921875" customWidth="1"/>
    <col min="3" max="3" width="14.69921875" customWidth="1"/>
    <col min="4" max="4" width="15.796875" customWidth="1"/>
    <col min="5" max="5" width="14.69921875" customWidth="1"/>
    <col min="6" max="6" width="15.69921875" customWidth="1"/>
    <col min="7" max="7" width="17" customWidth="1"/>
    <col min="8" max="8" width="15.69921875" customWidth="1"/>
    <col min="9" max="9" width="19.796875" customWidth="1"/>
    <col min="10" max="10" width="15.69921875" customWidth="1"/>
    <col min="11" max="11" width="14.69921875" customWidth="1"/>
    <col min="12" max="13" width="12.69921875" customWidth="1"/>
  </cols>
  <sheetData>
    <row r="1" spans="1:14" ht="16.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6.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6.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16.5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6.5" x14ac:dyDescent="0.3">
      <c r="A5" s="8"/>
      <c r="B5" s="8"/>
      <c r="C5" s="8"/>
      <c r="D5" s="8"/>
      <c r="E5" s="9"/>
      <c r="F5" s="10"/>
      <c r="G5" s="11"/>
      <c r="H5" s="8"/>
      <c r="I5" s="8"/>
      <c r="J5" s="8"/>
      <c r="K5" s="8"/>
      <c r="L5" s="8"/>
      <c r="M5" s="8"/>
    </row>
    <row r="6" spans="1:14" ht="19.5" x14ac:dyDescent="0.35">
      <c r="A6" s="6"/>
      <c r="B6" s="6"/>
      <c r="C6" s="6"/>
      <c r="D6" s="6"/>
      <c r="E6" s="5" t="s">
        <v>80</v>
      </c>
      <c r="F6" s="6"/>
      <c r="G6" s="12"/>
      <c r="H6" s="6"/>
      <c r="I6" s="13" t="s">
        <v>81</v>
      </c>
      <c r="J6" s="6"/>
      <c r="K6" s="6"/>
      <c r="L6" s="6"/>
      <c r="M6" s="6"/>
      <c r="N6" s="3"/>
    </row>
    <row r="7" spans="1:14" ht="16.5" x14ac:dyDescent="0.3">
      <c r="A7" s="6"/>
      <c r="B7" s="6"/>
      <c r="C7" s="6"/>
      <c r="D7" s="6"/>
      <c r="E7" s="14" t="s">
        <v>79</v>
      </c>
      <c r="F7" s="6"/>
      <c r="G7" s="6"/>
      <c r="H7" s="6"/>
      <c r="I7" s="13" t="s">
        <v>47</v>
      </c>
      <c r="J7" s="6"/>
      <c r="K7" s="6"/>
      <c r="L7" s="6"/>
      <c r="M7" s="6"/>
      <c r="N7" s="3"/>
    </row>
    <row r="8" spans="1:14" ht="16.5" x14ac:dyDescent="0.3">
      <c r="A8" s="6"/>
      <c r="B8" s="6"/>
      <c r="C8" s="6"/>
      <c r="D8" s="6"/>
      <c r="E8" s="15" t="s">
        <v>107</v>
      </c>
      <c r="F8" s="6"/>
      <c r="G8" s="6"/>
      <c r="H8" s="6"/>
      <c r="I8" s="6"/>
      <c r="J8" s="6"/>
      <c r="K8" s="6"/>
      <c r="L8" s="6"/>
      <c r="M8" s="6"/>
      <c r="N8" s="3"/>
    </row>
    <row r="9" spans="1:14" ht="16.5" x14ac:dyDescent="0.3">
      <c r="A9" s="14" t="s">
        <v>75</v>
      </c>
      <c r="B9" s="6"/>
      <c r="C9" s="12"/>
      <c r="D9" s="16"/>
      <c r="E9" s="6"/>
      <c r="F9" s="6"/>
      <c r="G9" s="17"/>
      <c r="H9" s="17"/>
      <c r="I9" s="6"/>
      <c r="J9" s="6"/>
      <c r="K9" s="6"/>
      <c r="L9" s="12"/>
      <c r="M9" s="16"/>
      <c r="N9" s="3"/>
    </row>
    <row r="10" spans="1:14" ht="16.5" x14ac:dyDescent="0.3">
      <c r="A10" s="18" t="s">
        <v>76</v>
      </c>
      <c r="B10" s="6"/>
      <c r="C10" s="12"/>
      <c r="D10" s="16"/>
      <c r="E10" s="6"/>
      <c r="F10" s="6"/>
      <c r="G10" s="19" t="s">
        <v>102</v>
      </c>
      <c r="H10" s="19" t="s">
        <v>62</v>
      </c>
      <c r="I10" s="6"/>
      <c r="J10" s="6"/>
      <c r="K10" s="6"/>
      <c r="L10" s="6"/>
      <c r="M10" s="6"/>
      <c r="N10" s="3"/>
    </row>
    <row r="11" spans="1:14" ht="16.5" x14ac:dyDescent="0.3">
      <c r="A11" s="14"/>
      <c r="B11" s="6"/>
      <c r="C11" s="12"/>
      <c r="D11" s="16"/>
      <c r="E11" s="6"/>
      <c r="F11" s="6"/>
      <c r="G11" s="17"/>
      <c r="H11" s="17"/>
      <c r="I11" s="6"/>
      <c r="J11" s="6"/>
      <c r="K11" s="6"/>
      <c r="L11" s="6"/>
      <c r="M11" s="6"/>
      <c r="N11" s="3"/>
    </row>
    <row r="12" spans="1:14" ht="16.5" x14ac:dyDescent="0.3">
      <c r="A12" s="14">
        <v>1</v>
      </c>
      <c r="B12" s="6" t="s">
        <v>45</v>
      </c>
      <c r="C12" s="12"/>
      <c r="D12" s="16"/>
      <c r="E12" s="6"/>
      <c r="F12" s="6"/>
      <c r="G12" s="17"/>
      <c r="H12" s="17"/>
      <c r="I12" s="6"/>
      <c r="J12" s="6"/>
      <c r="K12" s="6"/>
      <c r="L12" s="6"/>
      <c r="M12" s="6"/>
      <c r="N12" s="3"/>
    </row>
    <row r="13" spans="1:14" ht="16.5" x14ac:dyDescent="0.3">
      <c r="A13" s="14">
        <v>2</v>
      </c>
      <c r="B13" s="6"/>
      <c r="C13" s="20" t="s">
        <v>61</v>
      </c>
      <c r="D13" s="16"/>
      <c r="E13" s="6"/>
      <c r="F13" s="6"/>
      <c r="G13" s="21">
        <v>25272146</v>
      </c>
      <c r="H13" s="21"/>
      <c r="I13" s="14" t="s">
        <v>78</v>
      </c>
      <c r="J13" s="6"/>
      <c r="K13" s="6"/>
      <c r="L13" s="6"/>
      <c r="M13" s="6"/>
      <c r="N13" s="3"/>
    </row>
    <row r="14" spans="1:14" ht="16.5" x14ac:dyDescent="0.3">
      <c r="A14" s="14"/>
      <c r="B14" s="6"/>
      <c r="C14" s="12"/>
      <c r="D14" s="6"/>
      <c r="E14" s="6"/>
      <c r="F14" s="6"/>
      <c r="G14" s="17"/>
      <c r="H14" s="17"/>
      <c r="I14" s="6"/>
      <c r="J14" s="6"/>
      <c r="K14" s="6"/>
      <c r="L14" s="6"/>
      <c r="M14" s="6"/>
      <c r="N14" s="3"/>
    </row>
    <row r="15" spans="1:14" ht="16.5" x14ac:dyDescent="0.3">
      <c r="A15" s="14">
        <v>3</v>
      </c>
      <c r="B15" s="6" t="s">
        <v>44</v>
      </c>
      <c r="C15" s="6"/>
      <c r="D15" s="6"/>
      <c r="E15" s="6"/>
      <c r="F15" s="6"/>
      <c r="G15" s="17"/>
      <c r="H15" s="17"/>
      <c r="I15" s="6"/>
      <c r="J15" s="6"/>
      <c r="K15" s="6"/>
      <c r="L15" s="6"/>
      <c r="M15" s="6"/>
      <c r="N15" s="3"/>
    </row>
    <row r="16" spans="1:14" ht="16.5" x14ac:dyDescent="0.3">
      <c r="A16" s="14">
        <v>4</v>
      </c>
      <c r="B16" s="6"/>
      <c r="C16" s="6" t="s">
        <v>63</v>
      </c>
      <c r="D16" s="6"/>
      <c r="E16" s="6"/>
      <c r="F16" s="6"/>
      <c r="G16" s="22">
        <v>311</v>
      </c>
      <c r="H16" s="22"/>
      <c r="I16" s="6" t="s">
        <v>50</v>
      </c>
      <c r="J16" s="6"/>
      <c r="K16" s="6"/>
      <c r="L16" s="6"/>
      <c r="M16" s="6"/>
      <c r="N16" s="3"/>
    </row>
    <row r="17" spans="1:14" ht="16.5" x14ac:dyDescent="0.3">
      <c r="A17" s="14"/>
      <c r="B17" s="6"/>
      <c r="C17" s="12"/>
      <c r="D17" s="6"/>
      <c r="E17" s="6"/>
      <c r="F17" s="6"/>
      <c r="G17" s="17"/>
      <c r="H17" s="17"/>
      <c r="I17" s="6"/>
      <c r="J17" s="6"/>
      <c r="K17" s="6"/>
      <c r="L17" s="6"/>
      <c r="M17" s="6"/>
      <c r="N17" s="3"/>
    </row>
    <row r="18" spans="1:14" ht="16.5" x14ac:dyDescent="0.3">
      <c r="A18" s="14">
        <v>5</v>
      </c>
      <c r="B18" s="6" t="s">
        <v>69</v>
      </c>
      <c r="C18" s="6"/>
      <c r="D18" s="6"/>
      <c r="E18" s="6"/>
      <c r="F18" s="6"/>
      <c r="G18" s="17"/>
      <c r="H18" s="17"/>
      <c r="I18" s="6"/>
      <c r="J18" s="6"/>
      <c r="K18" s="6"/>
      <c r="L18" s="6"/>
      <c r="M18" s="6"/>
      <c r="N18" s="3"/>
    </row>
    <row r="19" spans="1:14" ht="16.5" x14ac:dyDescent="0.3">
      <c r="A19" s="14">
        <v>6</v>
      </c>
      <c r="B19" s="6"/>
      <c r="C19" s="6" t="s">
        <v>64</v>
      </c>
      <c r="D19" s="6"/>
      <c r="E19" s="6"/>
      <c r="F19" s="6"/>
      <c r="G19" s="22">
        <v>235</v>
      </c>
      <c r="H19" s="22"/>
      <c r="I19" s="6" t="s">
        <v>52</v>
      </c>
      <c r="J19" s="6"/>
      <c r="K19" s="6"/>
      <c r="L19" s="6"/>
      <c r="M19" s="6"/>
      <c r="N19" s="3"/>
    </row>
    <row r="20" spans="1:14" ht="16.5" x14ac:dyDescent="0.3">
      <c r="A20" s="14">
        <v>7</v>
      </c>
      <c r="B20" s="6"/>
      <c r="C20" s="6" t="s">
        <v>65</v>
      </c>
      <c r="D20" s="6"/>
      <c r="E20" s="6"/>
      <c r="F20" s="6"/>
      <c r="G20" s="23">
        <v>80</v>
      </c>
      <c r="H20" s="23"/>
      <c r="I20" s="6" t="s">
        <v>53</v>
      </c>
      <c r="J20" s="6"/>
      <c r="K20" s="6"/>
      <c r="L20" s="6"/>
      <c r="M20" s="6"/>
      <c r="N20" s="3"/>
    </row>
    <row r="21" spans="1:14" ht="16.5" x14ac:dyDescent="0.3">
      <c r="A21" s="14">
        <v>8</v>
      </c>
      <c r="B21" s="6"/>
      <c r="C21" s="6" t="s">
        <v>66</v>
      </c>
      <c r="D21" s="6"/>
      <c r="E21" s="6"/>
      <c r="F21" s="6"/>
      <c r="G21" s="23">
        <v>306</v>
      </c>
      <c r="H21" s="23"/>
      <c r="I21" s="6" t="s">
        <v>51</v>
      </c>
      <c r="J21" s="6"/>
      <c r="K21" s="6"/>
      <c r="L21" s="6"/>
      <c r="M21" s="6"/>
      <c r="N21" s="3"/>
    </row>
    <row r="22" spans="1:14" ht="16.5" x14ac:dyDescent="0.3">
      <c r="A22" s="14"/>
      <c r="B22" s="6"/>
      <c r="C22" s="6"/>
      <c r="D22" s="6"/>
      <c r="E22" s="6"/>
      <c r="F22" s="6"/>
      <c r="G22" s="24"/>
      <c r="H22" s="24"/>
      <c r="I22" s="6"/>
      <c r="J22" s="6"/>
      <c r="K22" s="6"/>
      <c r="L22" s="6"/>
      <c r="M22" s="6"/>
      <c r="N22" s="3"/>
    </row>
    <row r="23" spans="1:14" ht="16.5" x14ac:dyDescent="0.3">
      <c r="A23" s="14">
        <v>9</v>
      </c>
      <c r="B23" s="6" t="s">
        <v>68</v>
      </c>
      <c r="C23" s="6"/>
      <c r="D23" s="6"/>
      <c r="E23" s="6"/>
      <c r="F23" s="6"/>
      <c r="G23" s="24"/>
      <c r="H23" s="24"/>
      <c r="I23" s="6"/>
      <c r="J23" s="6"/>
      <c r="K23" s="6"/>
      <c r="L23" s="6"/>
      <c r="M23" s="6"/>
      <c r="N23" s="3"/>
    </row>
    <row r="24" spans="1:14" ht="16.5" x14ac:dyDescent="0.3">
      <c r="A24" s="14">
        <v>10</v>
      </c>
      <c r="B24" s="6"/>
      <c r="C24" s="6" t="s">
        <v>64</v>
      </c>
      <c r="D24" s="6"/>
      <c r="E24" s="6"/>
      <c r="F24" s="6"/>
      <c r="G24" s="22">
        <v>281</v>
      </c>
      <c r="H24" s="22"/>
      <c r="I24" s="6" t="s">
        <v>54</v>
      </c>
      <c r="J24" s="6"/>
      <c r="K24" s="6"/>
      <c r="L24" s="6"/>
      <c r="M24" s="6"/>
      <c r="N24" s="3"/>
    </row>
    <row r="25" spans="1:14" ht="16.5" x14ac:dyDescent="0.3">
      <c r="A25" s="14">
        <v>11</v>
      </c>
      <c r="B25" s="6"/>
      <c r="C25" s="6" t="s">
        <v>65</v>
      </c>
      <c r="D25" s="6"/>
      <c r="E25" s="6"/>
      <c r="F25" s="6"/>
      <c r="G25" s="23">
        <v>1676</v>
      </c>
      <c r="H25" s="23"/>
      <c r="I25" s="6" t="s">
        <v>55</v>
      </c>
      <c r="J25" s="6"/>
      <c r="K25" s="6"/>
      <c r="L25" s="6"/>
      <c r="M25" s="6"/>
      <c r="N25" s="3"/>
    </row>
    <row r="26" spans="1:14" ht="16.5" x14ac:dyDescent="0.3">
      <c r="A26" s="14">
        <v>12</v>
      </c>
      <c r="B26" s="6"/>
      <c r="C26" s="6" t="s">
        <v>66</v>
      </c>
      <c r="D26" s="6"/>
      <c r="E26" s="6"/>
      <c r="F26" s="6"/>
      <c r="G26" s="23">
        <v>2292</v>
      </c>
      <c r="H26" s="23"/>
      <c r="I26" s="6" t="s">
        <v>56</v>
      </c>
      <c r="J26" s="6"/>
      <c r="K26" s="6"/>
      <c r="L26" s="6"/>
      <c r="M26" s="6"/>
      <c r="N26" s="3"/>
    </row>
    <row r="27" spans="1:14" ht="16.5" x14ac:dyDescent="0.3">
      <c r="A27" s="14"/>
      <c r="B27" s="6"/>
      <c r="C27" s="6"/>
      <c r="D27" s="6"/>
      <c r="E27" s="6"/>
      <c r="F27" s="6"/>
      <c r="G27" s="22"/>
      <c r="H27" s="22"/>
      <c r="I27" s="6"/>
      <c r="J27" s="6"/>
      <c r="K27" s="6"/>
      <c r="L27" s="6"/>
      <c r="M27" s="6"/>
      <c r="N27" s="3"/>
    </row>
    <row r="28" spans="1:14" ht="16.5" x14ac:dyDescent="0.3">
      <c r="A28" s="14">
        <v>13</v>
      </c>
      <c r="B28" s="6" t="s">
        <v>70</v>
      </c>
      <c r="C28" s="6"/>
      <c r="D28" s="6"/>
      <c r="E28" s="6"/>
      <c r="F28" s="6"/>
      <c r="G28" s="17"/>
      <c r="H28" s="17"/>
      <c r="I28" s="6"/>
      <c r="J28" s="6"/>
      <c r="K28" s="6"/>
      <c r="L28" s="6"/>
      <c r="M28" s="6"/>
      <c r="N28" s="3"/>
    </row>
    <row r="29" spans="1:14" ht="16.5" x14ac:dyDescent="0.3">
      <c r="A29" s="14">
        <v>14</v>
      </c>
      <c r="B29" s="6"/>
      <c r="C29" s="6" t="s">
        <v>64</v>
      </c>
      <c r="D29" s="6"/>
      <c r="E29" s="6"/>
      <c r="F29" s="6"/>
      <c r="G29" s="22">
        <f>+G19+G24</f>
        <v>516</v>
      </c>
      <c r="H29" s="22"/>
      <c r="I29" s="6" t="s">
        <v>71</v>
      </c>
      <c r="J29" s="6"/>
      <c r="K29" s="6"/>
      <c r="L29" s="6"/>
      <c r="M29" s="6"/>
      <c r="N29" s="3"/>
    </row>
    <row r="30" spans="1:14" ht="16.5" x14ac:dyDescent="0.3">
      <c r="A30" s="14">
        <v>15</v>
      </c>
      <c r="B30" s="6"/>
      <c r="C30" s="6" t="s">
        <v>65</v>
      </c>
      <c r="D30" s="6"/>
      <c r="E30" s="6"/>
      <c r="F30" s="6"/>
      <c r="G30" s="23">
        <f t="shared" ref="G30:G31" si="0">+G20+G25</f>
        <v>1756</v>
      </c>
      <c r="H30" s="23"/>
      <c r="I30" s="6" t="s">
        <v>72</v>
      </c>
      <c r="J30" s="6"/>
      <c r="K30" s="6"/>
      <c r="L30" s="6"/>
      <c r="M30" s="6"/>
      <c r="N30" s="3"/>
    </row>
    <row r="31" spans="1:14" ht="16.5" x14ac:dyDescent="0.3">
      <c r="A31" s="14">
        <v>16</v>
      </c>
      <c r="B31" s="6"/>
      <c r="C31" s="6" t="s">
        <v>66</v>
      </c>
      <c r="D31" s="6"/>
      <c r="E31" s="6"/>
      <c r="F31" s="6"/>
      <c r="G31" s="23">
        <f t="shared" si="0"/>
        <v>2598</v>
      </c>
      <c r="H31" s="23"/>
      <c r="I31" s="6" t="s">
        <v>73</v>
      </c>
      <c r="J31" s="6"/>
      <c r="K31" s="6"/>
      <c r="L31" s="6"/>
      <c r="M31" s="6"/>
      <c r="N31" s="3"/>
    </row>
    <row r="32" spans="1:14" ht="16.5" x14ac:dyDescent="0.3">
      <c r="A32" s="14"/>
      <c r="B32" s="6"/>
      <c r="C32" s="6"/>
      <c r="D32" s="6"/>
      <c r="E32" s="6"/>
      <c r="F32" s="6"/>
      <c r="G32" s="17"/>
      <c r="H32" s="17"/>
      <c r="I32" s="6"/>
      <c r="J32" s="6"/>
      <c r="K32" s="6"/>
      <c r="L32" s="6"/>
      <c r="M32" s="6"/>
      <c r="N32" s="3"/>
    </row>
    <row r="33" spans="1:14" ht="16.5" x14ac:dyDescent="0.3">
      <c r="A33" s="14">
        <v>17</v>
      </c>
      <c r="B33" s="6" t="s">
        <v>87</v>
      </c>
      <c r="C33" s="6"/>
      <c r="D33" s="6"/>
      <c r="E33" s="6"/>
      <c r="F33" s="6"/>
      <c r="G33" s="22">
        <v>48</v>
      </c>
      <c r="H33" s="22"/>
      <c r="I33" s="6" t="s">
        <v>49</v>
      </c>
      <c r="J33" s="6"/>
      <c r="K33" s="6"/>
      <c r="L33" s="6"/>
      <c r="M33" s="6"/>
      <c r="N33" s="3"/>
    </row>
    <row r="34" spans="1:14" ht="16.5" x14ac:dyDescent="0.3">
      <c r="A34" s="14"/>
      <c r="B34" s="6"/>
      <c r="C34" s="6"/>
      <c r="D34" s="6"/>
      <c r="E34" s="25"/>
      <c r="F34" s="6"/>
      <c r="G34" s="17"/>
      <c r="H34" s="17"/>
      <c r="I34" s="6"/>
      <c r="J34" s="6"/>
      <c r="K34" s="6"/>
      <c r="L34" s="6"/>
      <c r="M34" s="6"/>
      <c r="N34" s="3"/>
    </row>
    <row r="35" spans="1:14" ht="16.5" x14ac:dyDescent="0.3">
      <c r="A35" s="14">
        <v>18</v>
      </c>
      <c r="B35" s="6" t="s">
        <v>59</v>
      </c>
      <c r="C35" s="6"/>
      <c r="D35" s="6"/>
      <c r="E35" s="25"/>
      <c r="F35" s="6"/>
      <c r="G35" s="17"/>
      <c r="H35" s="17"/>
      <c r="I35" s="6"/>
      <c r="J35" s="6"/>
      <c r="K35" s="6"/>
      <c r="L35" s="6"/>
      <c r="M35" s="6"/>
      <c r="N35" s="3"/>
    </row>
    <row r="36" spans="1:14" ht="16.5" x14ac:dyDescent="0.3">
      <c r="A36" s="14">
        <v>19</v>
      </c>
      <c r="B36" s="6"/>
      <c r="C36" s="6" t="s">
        <v>88</v>
      </c>
      <c r="D36" s="6"/>
      <c r="E36" s="6"/>
      <c r="F36" s="6"/>
      <c r="G36" s="22">
        <v>6325</v>
      </c>
      <c r="H36" s="22"/>
      <c r="I36" s="6" t="s">
        <v>105</v>
      </c>
      <c r="J36" s="6"/>
      <c r="K36" s="26"/>
      <c r="L36" s="6"/>
      <c r="M36" s="6"/>
      <c r="N36" s="3"/>
    </row>
    <row r="37" spans="1:14" ht="16.5" x14ac:dyDescent="0.3">
      <c r="A37" s="14">
        <v>20</v>
      </c>
      <c r="B37" s="6"/>
      <c r="C37" s="17" t="s">
        <v>77</v>
      </c>
      <c r="D37" s="17"/>
      <c r="E37" s="17"/>
      <c r="F37" s="17"/>
      <c r="G37" s="24">
        <v>509730408</v>
      </c>
      <c r="H37" s="24"/>
      <c r="I37" s="27" t="s">
        <v>58</v>
      </c>
      <c r="J37" s="6"/>
      <c r="K37" s="6"/>
      <c r="L37" s="6"/>
      <c r="M37" s="6"/>
      <c r="N37" s="3"/>
    </row>
    <row r="38" spans="1:14" ht="16.5" x14ac:dyDescent="0.3">
      <c r="A38" s="14">
        <v>21</v>
      </c>
      <c r="B38" s="6"/>
      <c r="C38" s="6" t="s">
        <v>60</v>
      </c>
      <c r="D38" s="6"/>
      <c r="E38" s="6"/>
      <c r="F38" s="6"/>
      <c r="G38" s="28">
        <f>ROUND(+G36/G37,7)</f>
        <v>1.24E-5</v>
      </c>
      <c r="H38" s="28"/>
      <c r="I38" s="6" t="s">
        <v>74</v>
      </c>
      <c r="J38" s="6"/>
      <c r="K38" s="6"/>
      <c r="L38" s="6"/>
      <c r="M38" s="6"/>
      <c r="N38" s="3"/>
    </row>
    <row r="39" spans="1:14" ht="16.5" x14ac:dyDescent="0.3">
      <c r="A39" s="6"/>
      <c r="B39" s="6"/>
      <c r="C39" s="6"/>
      <c r="D39" s="6"/>
      <c r="E39" s="6"/>
      <c r="F39" s="6"/>
      <c r="G39" s="28"/>
      <c r="H39" s="28"/>
      <c r="I39" s="6"/>
      <c r="J39" s="6"/>
      <c r="K39" s="6"/>
      <c r="L39" s="6"/>
      <c r="M39" s="6"/>
      <c r="N39" s="3"/>
    </row>
    <row r="40" spans="1:14" ht="16.5" x14ac:dyDescent="0.3">
      <c r="A40" s="14">
        <v>22</v>
      </c>
      <c r="B40" s="6" t="s">
        <v>104</v>
      </c>
      <c r="C40" s="6"/>
      <c r="D40" s="6"/>
      <c r="E40" s="25"/>
      <c r="F40" s="6"/>
      <c r="G40" s="28">
        <v>0.42330000000000001</v>
      </c>
      <c r="H40" s="28"/>
      <c r="I40" s="6" t="s">
        <v>57</v>
      </c>
      <c r="J40" s="6"/>
      <c r="K40" s="6"/>
      <c r="L40" s="6"/>
      <c r="M40" s="6"/>
      <c r="N40" s="3"/>
    </row>
    <row r="41" spans="1:14" ht="16.5" x14ac:dyDescent="0.3">
      <c r="A41" s="14"/>
      <c r="B41" s="6"/>
      <c r="C41" s="6"/>
      <c r="D41" s="6"/>
      <c r="E41" s="25"/>
      <c r="F41" s="6"/>
      <c r="G41" s="28"/>
      <c r="H41" s="28"/>
      <c r="I41" s="6"/>
      <c r="J41" s="6"/>
      <c r="K41" s="6"/>
      <c r="L41" s="6"/>
      <c r="M41" s="6"/>
      <c r="N41" s="3"/>
    </row>
    <row r="42" spans="1:14" ht="16.5" x14ac:dyDescent="0.3">
      <c r="A42" s="14">
        <v>23</v>
      </c>
      <c r="B42" s="6" t="s">
        <v>67</v>
      </c>
      <c r="C42" s="6"/>
      <c r="D42" s="6"/>
      <c r="E42" s="25"/>
      <c r="F42" s="6"/>
      <c r="G42" s="28"/>
      <c r="H42" s="28"/>
      <c r="I42" s="6"/>
      <c r="J42" s="6"/>
      <c r="K42" s="6"/>
      <c r="L42" s="6"/>
      <c r="M42" s="6"/>
      <c r="N42" s="3"/>
    </row>
    <row r="43" spans="1:14" ht="16.5" x14ac:dyDescent="0.3">
      <c r="A43" s="14">
        <v>24</v>
      </c>
      <c r="B43" s="6"/>
      <c r="C43" s="27" t="s">
        <v>108</v>
      </c>
      <c r="D43" s="6"/>
      <c r="E43" s="25"/>
      <c r="F43" s="6"/>
      <c r="G43" s="28"/>
      <c r="H43" s="28"/>
      <c r="I43" s="6"/>
      <c r="J43" s="6"/>
      <c r="K43" s="6"/>
      <c r="L43" s="6"/>
      <c r="M43" s="6"/>
      <c r="N43" s="3"/>
    </row>
    <row r="44" spans="1:14" ht="16.5" x14ac:dyDescent="0.3">
      <c r="A44" s="14">
        <v>25</v>
      </c>
      <c r="B44" s="6"/>
      <c r="C44" s="6" t="s">
        <v>109</v>
      </c>
      <c r="D44" s="6"/>
      <c r="E44" s="25"/>
      <c r="F44" s="6"/>
      <c r="G44" s="28"/>
      <c r="H44" s="28"/>
      <c r="I44" s="6"/>
      <c r="J44" s="6"/>
      <c r="K44" s="6"/>
      <c r="L44" s="6"/>
      <c r="M44" s="6"/>
      <c r="N44" s="3"/>
    </row>
    <row r="45" spans="1:14" ht="16.5" x14ac:dyDescent="0.3">
      <c r="A45" s="14">
        <v>26</v>
      </c>
      <c r="B45" s="6"/>
      <c r="C45" s="6" t="s">
        <v>110</v>
      </c>
      <c r="D45" s="6"/>
      <c r="E45" s="25"/>
      <c r="F45" s="6"/>
      <c r="G45" s="28"/>
      <c r="H45" s="28"/>
      <c r="I45" s="6"/>
      <c r="J45" s="6"/>
      <c r="K45" s="6"/>
      <c r="L45" s="6"/>
      <c r="M45" s="6"/>
      <c r="N45" s="3"/>
    </row>
    <row r="46" spans="1:14" ht="16.5" x14ac:dyDescent="0.3">
      <c r="A46" s="6"/>
      <c r="B46" s="6"/>
      <c r="C46" s="6"/>
      <c r="D46" s="6"/>
      <c r="E46" s="25"/>
      <c r="F46" s="6"/>
      <c r="G46" s="6"/>
      <c r="H46" s="6"/>
      <c r="I46" s="6"/>
      <c r="J46" s="6"/>
      <c r="K46" s="6"/>
      <c r="L46" s="6"/>
      <c r="M46" s="6"/>
      <c r="N46" s="3"/>
    </row>
    <row r="47" spans="1:14" ht="16.5" x14ac:dyDescent="0.3">
      <c r="A47" s="6"/>
      <c r="B47" s="6"/>
      <c r="C47" s="6"/>
      <c r="D47" s="6"/>
      <c r="E47" s="30"/>
      <c r="F47" s="6"/>
      <c r="G47" s="6"/>
      <c r="H47" s="6"/>
      <c r="I47" s="6"/>
      <c r="J47" s="6"/>
      <c r="K47" s="6"/>
      <c r="L47" s="6"/>
      <c r="M47" s="6"/>
      <c r="N47" s="3"/>
    </row>
    <row r="48" spans="1:14" ht="19.5" x14ac:dyDescent="0.35">
      <c r="A48" s="6"/>
      <c r="B48" s="6"/>
      <c r="C48" s="6"/>
      <c r="D48" s="6"/>
      <c r="E48" s="6"/>
      <c r="F48" s="5" t="s">
        <v>82</v>
      </c>
      <c r="G48" s="6"/>
      <c r="H48" s="6"/>
      <c r="I48" s="6"/>
      <c r="J48" s="6"/>
      <c r="K48" s="13" t="s">
        <v>81</v>
      </c>
      <c r="L48" s="6"/>
      <c r="M48" s="6"/>
      <c r="N48" s="3"/>
    </row>
    <row r="49" spans="1:14" ht="16.5" x14ac:dyDescent="0.3">
      <c r="A49" s="6"/>
      <c r="B49" s="6"/>
      <c r="C49" s="6"/>
      <c r="D49" s="6"/>
      <c r="E49" s="6"/>
      <c r="F49" s="14" t="s">
        <v>83</v>
      </c>
      <c r="G49" s="6"/>
      <c r="H49" s="6"/>
      <c r="I49" s="6"/>
      <c r="J49" s="6"/>
      <c r="K49" s="13" t="s">
        <v>47</v>
      </c>
      <c r="L49" s="6"/>
      <c r="M49" s="6"/>
      <c r="N49" s="3"/>
    </row>
    <row r="50" spans="1:14" ht="16.5" x14ac:dyDescent="0.3">
      <c r="A50" s="6"/>
      <c r="B50" s="6"/>
      <c r="C50" s="6"/>
      <c r="D50" s="6"/>
      <c r="E50" s="6"/>
      <c r="F50" s="31" t="s">
        <v>48</v>
      </c>
      <c r="G50" s="6"/>
      <c r="H50" s="6"/>
      <c r="I50" s="6"/>
      <c r="J50" s="6"/>
      <c r="K50" s="6"/>
      <c r="L50" s="6"/>
      <c r="M50" s="6"/>
      <c r="N50" s="3"/>
    </row>
    <row r="51" spans="1:14" ht="16.5" x14ac:dyDescent="0.3">
      <c r="A51" s="6"/>
      <c r="B51" s="6"/>
      <c r="C51" s="6"/>
      <c r="D51" s="6"/>
      <c r="E51" s="6"/>
      <c r="F51" s="14" t="s">
        <v>84</v>
      </c>
      <c r="G51" s="6"/>
      <c r="H51" s="6"/>
      <c r="I51" s="6"/>
      <c r="J51" s="6"/>
      <c r="K51" s="6"/>
      <c r="L51" s="6"/>
      <c r="M51" s="6"/>
      <c r="N51" s="3"/>
    </row>
    <row r="52" spans="1:14" ht="16.5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3"/>
    </row>
    <row r="53" spans="1:14" ht="16.5" x14ac:dyDescent="0.3">
      <c r="A53" s="6"/>
      <c r="B53" s="6"/>
      <c r="C53" s="32"/>
      <c r="D53" s="32"/>
      <c r="E53" s="6"/>
      <c r="F53" s="31" t="s">
        <v>62</v>
      </c>
      <c r="G53" s="6"/>
      <c r="H53" s="6"/>
      <c r="I53" s="6"/>
      <c r="J53" s="6"/>
      <c r="K53" s="6"/>
      <c r="L53" s="6"/>
      <c r="M53" s="6"/>
      <c r="N53" s="3"/>
    </row>
    <row r="54" spans="1:14" ht="16.5" x14ac:dyDescent="0.3">
      <c r="A54" s="6"/>
      <c r="B54" s="32"/>
      <c r="C54" s="6"/>
      <c r="D54" s="33"/>
      <c r="E54" s="29"/>
      <c r="F54" s="34" t="s">
        <v>85</v>
      </c>
      <c r="G54" s="29"/>
      <c r="H54" s="29"/>
      <c r="I54" s="6"/>
      <c r="J54" s="6"/>
      <c r="K54" s="6"/>
      <c r="L54" s="6"/>
      <c r="M54" s="6"/>
      <c r="N54" s="3"/>
    </row>
    <row r="55" spans="1:14" ht="16.5" x14ac:dyDescent="0.3">
      <c r="A55" s="6"/>
      <c r="B55" s="6"/>
      <c r="C55" s="6"/>
      <c r="D55" s="6"/>
      <c r="E55" s="6"/>
      <c r="F55" s="35" t="s">
        <v>86</v>
      </c>
      <c r="G55" s="6"/>
      <c r="H55" s="6"/>
      <c r="I55" s="6"/>
      <c r="J55" s="6"/>
      <c r="K55" s="6"/>
      <c r="L55" s="6"/>
      <c r="M55" s="6"/>
      <c r="N55" s="3"/>
    </row>
    <row r="56" spans="1:14" ht="16.5" x14ac:dyDescent="0.3">
      <c r="A56" s="6"/>
      <c r="B56" s="6"/>
      <c r="C56" s="35" t="s">
        <v>89</v>
      </c>
      <c r="D56" s="35" t="s">
        <v>90</v>
      </c>
      <c r="E56" s="35" t="s">
        <v>91</v>
      </c>
      <c r="F56" s="18" t="s">
        <v>92</v>
      </c>
      <c r="G56" s="18" t="s">
        <v>93</v>
      </c>
      <c r="H56" s="18" t="s">
        <v>94</v>
      </c>
      <c r="I56" s="18" t="s">
        <v>95</v>
      </c>
      <c r="J56" s="18" t="s">
        <v>96</v>
      </c>
      <c r="K56" s="6" t="s">
        <v>97</v>
      </c>
      <c r="L56" s="6" t="s">
        <v>98</v>
      </c>
      <c r="M56" s="6"/>
      <c r="N56" s="3"/>
    </row>
    <row r="57" spans="1:14" ht="16.5" x14ac:dyDescent="0.3">
      <c r="A57" s="6"/>
      <c r="B57" s="6"/>
      <c r="C57" s="6"/>
      <c r="D57" s="6"/>
      <c r="E57" s="6"/>
      <c r="F57" s="6"/>
      <c r="G57" s="13" t="s">
        <v>15</v>
      </c>
      <c r="H57" s="6"/>
      <c r="I57" s="6"/>
      <c r="J57" s="6"/>
      <c r="K57" s="6"/>
      <c r="L57" s="6"/>
      <c r="M57" s="6"/>
      <c r="N57" s="3"/>
    </row>
    <row r="58" spans="1:14" ht="16.5" x14ac:dyDescent="0.3">
      <c r="A58" s="6"/>
      <c r="B58" s="6"/>
      <c r="C58" s="6"/>
      <c r="D58" s="6"/>
      <c r="E58" s="13" t="s">
        <v>24</v>
      </c>
      <c r="F58" s="6"/>
      <c r="G58" s="13" t="s">
        <v>16</v>
      </c>
      <c r="H58" s="6"/>
      <c r="I58" s="6"/>
      <c r="J58" s="6"/>
      <c r="K58" s="13" t="s">
        <v>25</v>
      </c>
      <c r="L58" s="6"/>
      <c r="M58" s="6"/>
      <c r="N58" s="3"/>
    </row>
    <row r="59" spans="1:14" ht="16.5" x14ac:dyDescent="0.3">
      <c r="A59" s="6"/>
      <c r="B59" s="6"/>
      <c r="C59" s="6"/>
      <c r="D59" s="6"/>
      <c r="E59" s="13" t="s">
        <v>11</v>
      </c>
      <c r="F59" s="13" t="s">
        <v>12</v>
      </c>
      <c r="G59" s="13" t="s">
        <v>11</v>
      </c>
      <c r="H59" s="6"/>
      <c r="I59" s="13" t="s">
        <v>26</v>
      </c>
      <c r="J59" s="13" t="s">
        <v>27</v>
      </c>
      <c r="K59" s="13" t="s">
        <v>28</v>
      </c>
      <c r="L59" s="6"/>
      <c r="M59" s="6"/>
      <c r="N59" s="3"/>
    </row>
    <row r="60" spans="1:14" ht="16.5" x14ac:dyDescent="0.3">
      <c r="A60" s="6"/>
      <c r="B60" s="6"/>
      <c r="C60" s="14" t="s">
        <v>29</v>
      </c>
      <c r="D60" s="14" t="s">
        <v>13</v>
      </c>
      <c r="E60" s="13" t="s">
        <v>17</v>
      </c>
      <c r="F60" s="13" t="s">
        <v>14</v>
      </c>
      <c r="G60" s="13" t="s">
        <v>18</v>
      </c>
      <c r="H60" s="6"/>
      <c r="I60" s="13" t="s">
        <v>30</v>
      </c>
      <c r="J60" s="13" t="s">
        <v>31</v>
      </c>
      <c r="K60" s="13" t="s">
        <v>32</v>
      </c>
      <c r="L60" s="6"/>
      <c r="M60" s="13"/>
      <c r="N60" s="3"/>
    </row>
    <row r="61" spans="1:14" ht="16.5" x14ac:dyDescent="0.3">
      <c r="A61" s="6"/>
      <c r="B61" s="6" t="s">
        <v>33</v>
      </c>
      <c r="C61" s="14" t="s">
        <v>34</v>
      </c>
      <c r="D61" s="14" t="s">
        <v>46</v>
      </c>
      <c r="E61" s="13" t="s">
        <v>35</v>
      </c>
      <c r="F61" s="13" t="s">
        <v>36</v>
      </c>
      <c r="G61" s="13" t="s">
        <v>19</v>
      </c>
      <c r="H61" s="13" t="s">
        <v>37</v>
      </c>
      <c r="I61" s="25">
        <f>+H33</f>
        <v>0</v>
      </c>
      <c r="J61" s="36">
        <f>+G38</f>
        <v>1.24E-5</v>
      </c>
      <c r="K61" s="37">
        <f>+H40</f>
        <v>0</v>
      </c>
      <c r="L61" s="14" t="s">
        <v>99</v>
      </c>
      <c r="M61" s="13"/>
      <c r="N61" s="3"/>
    </row>
    <row r="62" spans="1:14" ht="16.5" x14ac:dyDescent="0.3">
      <c r="A62" s="6"/>
      <c r="B62" s="6" t="s">
        <v>38</v>
      </c>
      <c r="C62" s="14" t="s">
        <v>39</v>
      </c>
      <c r="D62" s="14" t="s">
        <v>39</v>
      </c>
      <c r="E62" s="14" t="s">
        <v>39</v>
      </c>
      <c r="F62" s="13" t="s">
        <v>23</v>
      </c>
      <c r="G62" s="13" t="s">
        <v>21</v>
      </c>
      <c r="H62" s="13" t="s">
        <v>21</v>
      </c>
      <c r="I62" s="13" t="s">
        <v>23</v>
      </c>
      <c r="J62" s="13" t="s">
        <v>20</v>
      </c>
      <c r="K62" s="13" t="s">
        <v>20</v>
      </c>
      <c r="L62" s="35" t="s">
        <v>100</v>
      </c>
      <c r="M62" s="13"/>
      <c r="N62" s="3"/>
    </row>
    <row r="63" spans="1:14" ht="16.5" x14ac:dyDescent="0.3">
      <c r="A63" s="6"/>
      <c r="B63" s="6" t="s">
        <v>22</v>
      </c>
      <c r="C63" s="38"/>
      <c r="D63" s="38"/>
      <c r="E63" s="25">
        <f>+H13</f>
        <v>0</v>
      </c>
      <c r="F63" s="39"/>
      <c r="G63" s="40">
        <f t="shared" ref="G63:G74" si="1">ROUND(+E63*F63/12,0)</f>
        <v>0</v>
      </c>
      <c r="H63" s="25">
        <f>+H19</f>
        <v>0</v>
      </c>
      <c r="I63" s="40">
        <f>I$61*1</f>
        <v>0</v>
      </c>
      <c r="J63" s="40">
        <f t="shared" ref="J63:K74" si="2">ROUND(+C63*J$61,0)</f>
        <v>0</v>
      </c>
      <c r="K63" s="40">
        <f>ROUND(+D63*K$61,0)</f>
        <v>0</v>
      </c>
      <c r="L63" s="40">
        <f t="shared" ref="L63:L74" si="3">SUM(G63:K63)</f>
        <v>0</v>
      </c>
      <c r="M63" s="6"/>
      <c r="N63" s="3"/>
    </row>
    <row r="64" spans="1:14" ht="16.5" x14ac:dyDescent="0.3">
      <c r="A64" s="6"/>
      <c r="B64" s="6" t="s">
        <v>1</v>
      </c>
      <c r="C64" s="38"/>
      <c r="D64" s="38"/>
      <c r="E64" s="25">
        <f t="shared" ref="E64:E74" si="4">E$63</f>
        <v>0</v>
      </c>
      <c r="F64" s="39"/>
      <c r="G64" s="25">
        <f t="shared" si="1"/>
        <v>0</v>
      </c>
      <c r="H64" s="25">
        <f t="shared" ref="H64:H74" si="5">H63</f>
        <v>0</v>
      </c>
      <c r="I64" s="25">
        <f>I$61*1</f>
        <v>0</v>
      </c>
      <c r="J64" s="25">
        <f t="shared" si="2"/>
        <v>0</v>
      </c>
      <c r="K64" s="25">
        <f>ROUND(+D64*K$61,0)</f>
        <v>0</v>
      </c>
      <c r="L64" s="25">
        <f t="shared" si="3"/>
        <v>0</v>
      </c>
      <c r="M64" s="6"/>
      <c r="N64" s="3"/>
    </row>
    <row r="65" spans="1:14" ht="16.5" x14ac:dyDescent="0.3">
      <c r="A65" s="6"/>
      <c r="B65" s="6" t="s">
        <v>2</v>
      </c>
      <c r="C65" s="38"/>
      <c r="D65" s="38"/>
      <c r="E65" s="25">
        <f t="shared" si="4"/>
        <v>0</v>
      </c>
      <c r="F65" s="39"/>
      <c r="G65" s="25">
        <f t="shared" si="1"/>
        <v>0</v>
      </c>
      <c r="H65" s="25">
        <f t="shared" si="5"/>
        <v>0</v>
      </c>
      <c r="I65" s="25">
        <f t="shared" ref="I65:I74" si="6">I$61*1</f>
        <v>0</v>
      </c>
      <c r="J65" s="25">
        <f t="shared" si="2"/>
        <v>0</v>
      </c>
      <c r="K65" s="25">
        <f t="shared" si="2"/>
        <v>0</v>
      </c>
      <c r="L65" s="25">
        <f t="shared" si="3"/>
        <v>0</v>
      </c>
      <c r="M65" s="6"/>
      <c r="N65" s="3"/>
    </row>
    <row r="66" spans="1:14" ht="16.5" x14ac:dyDescent="0.3">
      <c r="A66" s="6"/>
      <c r="B66" s="6" t="s">
        <v>3</v>
      </c>
      <c r="C66" s="38"/>
      <c r="D66" s="38"/>
      <c r="E66" s="25">
        <f t="shared" si="4"/>
        <v>0</v>
      </c>
      <c r="F66" s="39"/>
      <c r="G66" s="25">
        <f t="shared" si="1"/>
        <v>0</v>
      </c>
      <c r="H66" s="25">
        <f t="shared" si="5"/>
        <v>0</v>
      </c>
      <c r="I66" s="25">
        <f t="shared" si="6"/>
        <v>0</v>
      </c>
      <c r="J66" s="25">
        <f t="shared" si="2"/>
        <v>0</v>
      </c>
      <c r="K66" s="25">
        <f t="shared" si="2"/>
        <v>0</v>
      </c>
      <c r="L66" s="25">
        <f t="shared" si="3"/>
        <v>0</v>
      </c>
      <c r="M66" s="6"/>
      <c r="N66" s="3"/>
    </row>
    <row r="67" spans="1:14" ht="16.5" x14ac:dyDescent="0.3">
      <c r="A67" s="6"/>
      <c r="B67" s="6" t="s">
        <v>4</v>
      </c>
      <c r="C67" s="38"/>
      <c r="D67" s="38"/>
      <c r="E67" s="25">
        <f t="shared" si="4"/>
        <v>0</v>
      </c>
      <c r="F67" s="39"/>
      <c r="G67" s="25">
        <f t="shared" si="1"/>
        <v>0</v>
      </c>
      <c r="H67" s="25">
        <f t="shared" si="5"/>
        <v>0</v>
      </c>
      <c r="I67" s="25">
        <f t="shared" si="6"/>
        <v>0</v>
      </c>
      <c r="J67" s="25">
        <f t="shared" si="2"/>
        <v>0</v>
      </c>
      <c r="K67" s="25">
        <f t="shared" si="2"/>
        <v>0</v>
      </c>
      <c r="L67" s="25">
        <f t="shared" si="3"/>
        <v>0</v>
      </c>
      <c r="M67" s="6"/>
      <c r="N67" s="3"/>
    </row>
    <row r="68" spans="1:14" ht="16.5" x14ac:dyDescent="0.3">
      <c r="A68" s="6"/>
      <c r="B68" s="6" t="s">
        <v>5</v>
      </c>
      <c r="C68" s="38"/>
      <c r="D68" s="38"/>
      <c r="E68" s="25">
        <f t="shared" si="4"/>
        <v>0</v>
      </c>
      <c r="F68" s="39"/>
      <c r="G68" s="25">
        <f t="shared" si="1"/>
        <v>0</v>
      </c>
      <c r="H68" s="25">
        <f t="shared" si="5"/>
        <v>0</v>
      </c>
      <c r="I68" s="25">
        <f t="shared" si="6"/>
        <v>0</v>
      </c>
      <c r="J68" s="25">
        <f t="shared" si="2"/>
        <v>0</v>
      </c>
      <c r="K68" s="25">
        <f t="shared" si="2"/>
        <v>0</v>
      </c>
      <c r="L68" s="25">
        <f t="shared" si="3"/>
        <v>0</v>
      </c>
      <c r="M68" s="6"/>
      <c r="N68" s="3"/>
    </row>
    <row r="69" spans="1:14" ht="16.5" x14ac:dyDescent="0.3">
      <c r="A69" s="6"/>
      <c r="B69" s="6" t="s">
        <v>6</v>
      </c>
      <c r="C69" s="38"/>
      <c r="D69" s="38"/>
      <c r="E69" s="25">
        <f t="shared" si="4"/>
        <v>0</v>
      </c>
      <c r="F69" s="39"/>
      <c r="G69" s="25">
        <f t="shared" si="1"/>
        <v>0</v>
      </c>
      <c r="H69" s="25">
        <f t="shared" si="5"/>
        <v>0</v>
      </c>
      <c r="I69" s="25">
        <f t="shared" si="6"/>
        <v>0</v>
      </c>
      <c r="J69" s="25">
        <f t="shared" si="2"/>
        <v>0</v>
      </c>
      <c r="K69" s="25">
        <f t="shared" si="2"/>
        <v>0</v>
      </c>
      <c r="L69" s="25">
        <f t="shared" si="3"/>
        <v>0</v>
      </c>
      <c r="M69" s="6"/>
      <c r="N69" s="3"/>
    </row>
    <row r="70" spans="1:14" ht="16.5" x14ac:dyDescent="0.3">
      <c r="A70" s="6"/>
      <c r="B70" s="6" t="s">
        <v>40</v>
      </c>
      <c r="C70" s="38"/>
      <c r="D70" s="38"/>
      <c r="E70" s="25">
        <f t="shared" si="4"/>
        <v>0</v>
      </c>
      <c r="F70" s="39"/>
      <c r="G70" s="25">
        <f t="shared" si="1"/>
        <v>0</v>
      </c>
      <c r="H70" s="25">
        <f t="shared" si="5"/>
        <v>0</v>
      </c>
      <c r="I70" s="25">
        <f t="shared" si="6"/>
        <v>0</v>
      </c>
      <c r="J70" s="25">
        <f t="shared" si="2"/>
        <v>0</v>
      </c>
      <c r="K70" s="25">
        <f t="shared" si="2"/>
        <v>0</v>
      </c>
      <c r="L70" s="25">
        <f t="shared" si="3"/>
        <v>0</v>
      </c>
      <c r="M70" s="6"/>
      <c r="N70" s="3"/>
    </row>
    <row r="71" spans="1:14" ht="16.5" x14ac:dyDescent="0.3">
      <c r="A71" s="6"/>
      <c r="B71" s="6" t="s">
        <v>7</v>
      </c>
      <c r="C71" s="38"/>
      <c r="D71" s="38"/>
      <c r="E71" s="25">
        <f t="shared" si="4"/>
        <v>0</v>
      </c>
      <c r="F71" s="39"/>
      <c r="G71" s="25">
        <f t="shared" si="1"/>
        <v>0</v>
      </c>
      <c r="H71" s="25">
        <f t="shared" si="5"/>
        <v>0</v>
      </c>
      <c r="I71" s="25">
        <f t="shared" si="6"/>
        <v>0</v>
      </c>
      <c r="J71" s="25">
        <f t="shared" si="2"/>
        <v>0</v>
      </c>
      <c r="K71" s="25">
        <f t="shared" si="2"/>
        <v>0</v>
      </c>
      <c r="L71" s="25">
        <f t="shared" si="3"/>
        <v>0</v>
      </c>
      <c r="M71" s="6"/>
      <c r="N71" s="3"/>
    </row>
    <row r="72" spans="1:14" ht="16.5" x14ac:dyDescent="0.3">
      <c r="A72" s="6"/>
      <c r="B72" s="41" t="s">
        <v>8</v>
      </c>
      <c r="C72" s="38"/>
      <c r="D72" s="38"/>
      <c r="E72" s="25">
        <f t="shared" si="4"/>
        <v>0</v>
      </c>
      <c r="F72" s="39"/>
      <c r="G72" s="25">
        <f t="shared" si="1"/>
        <v>0</v>
      </c>
      <c r="H72" s="25">
        <f t="shared" si="5"/>
        <v>0</v>
      </c>
      <c r="I72" s="25">
        <f t="shared" si="6"/>
        <v>0</v>
      </c>
      <c r="J72" s="25">
        <f t="shared" si="2"/>
        <v>0</v>
      </c>
      <c r="K72" s="25">
        <f t="shared" si="2"/>
        <v>0</v>
      </c>
      <c r="L72" s="25">
        <f t="shared" si="3"/>
        <v>0</v>
      </c>
      <c r="M72" s="6"/>
      <c r="N72" s="3"/>
    </row>
    <row r="73" spans="1:14" ht="16.5" x14ac:dyDescent="0.3">
      <c r="A73" s="6"/>
      <c r="B73" s="6" t="s">
        <v>9</v>
      </c>
      <c r="C73" s="38"/>
      <c r="D73" s="38"/>
      <c r="E73" s="25">
        <f t="shared" si="4"/>
        <v>0</v>
      </c>
      <c r="F73" s="39"/>
      <c r="G73" s="25">
        <f t="shared" si="1"/>
        <v>0</v>
      </c>
      <c r="H73" s="25">
        <f t="shared" si="5"/>
        <v>0</v>
      </c>
      <c r="I73" s="25">
        <f t="shared" si="6"/>
        <v>0</v>
      </c>
      <c r="J73" s="25">
        <f t="shared" si="2"/>
        <v>0</v>
      </c>
      <c r="K73" s="25">
        <f t="shared" si="2"/>
        <v>0</v>
      </c>
      <c r="L73" s="25">
        <f t="shared" si="3"/>
        <v>0</v>
      </c>
      <c r="M73" s="6"/>
      <c r="N73" s="3"/>
    </row>
    <row r="74" spans="1:14" ht="16.5" x14ac:dyDescent="0.3">
      <c r="A74" s="6"/>
      <c r="B74" s="6" t="s">
        <v>10</v>
      </c>
      <c r="C74" s="38"/>
      <c r="D74" s="38"/>
      <c r="E74" s="25">
        <f t="shared" si="4"/>
        <v>0</v>
      </c>
      <c r="F74" s="39"/>
      <c r="G74" s="25">
        <f t="shared" si="1"/>
        <v>0</v>
      </c>
      <c r="H74" s="25">
        <f t="shared" si="5"/>
        <v>0</v>
      </c>
      <c r="I74" s="25">
        <f t="shared" si="6"/>
        <v>0</v>
      </c>
      <c r="J74" s="25">
        <f t="shared" si="2"/>
        <v>0</v>
      </c>
      <c r="K74" s="25">
        <f t="shared" si="2"/>
        <v>0</v>
      </c>
      <c r="L74" s="25">
        <f t="shared" si="3"/>
        <v>0</v>
      </c>
      <c r="M74" s="6"/>
      <c r="N74" s="3"/>
    </row>
    <row r="75" spans="1:14" ht="16.5" x14ac:dyDescent="0.3">
      <c r="A75" s="6"/>
      <c r="B75" s="6"/>
      <c r="C75" s="13" t="s">
        <v>20</v>
      </c>
      <c r="D75" s="13" t="s">
        <v>20</v>
      </c>
      <c r="E75" s="6"/>
      <c r="F75" s="6"/>
      <c r="G75" s="13" t="s">
        <v>23</v>
      </c>
      <c r="H75" s="13" t="s">
        <v>23</v>
      </c>
      <c r="I75" s="13" t="s">
        <v>23</v>
      </c>
      <c r="J75" s="13" t="s">
        <v>23</v>
      </c>
      <c r="K75" s="13" t="s">
        <v>23</v>
      </c>
      <c r="L75" s="13" t="s">
        <v>23</v>
      </c>
      <c r="M75" s="6"/>
      <c r="N75" s="3"/>
    </row>
    <row r="76" spans="1:14" ht="16.5" x14ac:dyDescent="0.3">
      <c r="A76" s="6"/>
      <c r="B76" s="6" t="s">
        <v>0</v>
      </c>
      <c r="C76" s="25">
        <f>SUM(C63:C74)</f>
        <v>0</v>
      </c>
      <c r="D76" s="25">
        <f>SUM(D63:D74)</f>
        <v>0</v>
      </c>
      <c r="E76" s="6"/>
      <c r="F76" s="6"/>
      <c r="G76" s="40">
        <f t="shared" ref="G76:L76" si="7">SUM(G63:G74)</f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6"/>
      <c r="N76" s="3"/>
    </row>
    <row r="77" spans="1:14" ht="16.5" x14ac:dyDescent="0.3">
      <c r="A77" s="6"/>
      <c r="B77" s="6"/>
      <c r="C77" s="25"/>
      <c r="D77" s="25"/>
      <c r="E77" s="6"/>
      <c r="F77" s="6"/>
      <c r="G77" s="40"/>
      <c r="H77" s="40"/>
      <c r="I77" s="40"/>
      <c r="J77" s="40"/>
      <c r="K77" s="40"/>
      <c r="L77" s="40"/>
      <c r="M77" s="6"/>
      <c r="N77" s="3"/>
    </row>
    <row r="78" spans="1:14" ht="16.5" x14ac:dyDescent="0.3">
      <c r="A78" s="6"/>
      <c r="B78" s="6"/>
      <c r="C78" s="14"/>
      <c r="D78" s="14"/>
      <c r="E78" s="14"/>
      <c r="F78" s="14"/>
      <c r="G78" s="6"/>
      <c r="H78" s="6"/>
      <c r="I78" s="6"/>
      <c r="J78" s="6"/>
      <c r="K78" s="6"/>
      <c r="L78" s="6"/>
      <c r="M78" s="6"/>
      <c r="N78" s="3"/>
    </row>
    <row r="79" spans="1:14" ht="16.5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</row>
    <row r="80" spans="1:14" ht="16.5" x14ac:dyDescent="0.3">
      <c r="A80" s="6"/>
      <c r="B80" s="6"/>
      <c r="C80" s="32"/>
      <c r="D80" s="32"/>
      <c r="E80" s="32"/>
      <c r="F80" s="31" t="s">
        <v>103</v>
      </c>
      <c r="G80" s="6"/>
      <c r="H80" s="6"/>
      <c r="I80" s="6"/>
      <c r="J80" s="6"/>
      <c r="K80" s="6"/>
      <c r="L80" s="32"/>
      <c r="M80" s="6"/>
      <c r="N80" s="3"/>
    </row>
    <row r="81" spans="1:14" ht="16.5" x14ac:dyDescent="0.3">
      <c r="A81" s="6"/>
      <c r="B81" s="32"/>
      <c r="C81" s="42"/>
      <c r="D81" s="33"/>
      <c r="E81" s="43"/>
      <c r="F81" s="34" t="s">
        <v>106</v>
      </c>
      <c r="G81" s="29"/>
      <c r="H81" s="29"/>
      <c r="I81" s="29"/>
      <c r="J81" s="17"/>
      <c r="K81" s="6"/>
      <c r="L81" s="6"/>
      <c r="M81" s="6"/>
      <c r="N81" s="3"/>
    </row>
    <row r="82" spans="1:14" ht="16.5" x14ac:dyDescent="0.3">
      <c r="A82" s="6"/>
      <c r="B82" s="6"/>
      <c r="C82" s="6"/>
      <c r="D82" s="6"/>
      <c r="E82" s="6"/>
      <c r="F82" s="35" t="s">
        <v>86</v>
      </c>
      <c r="G82" s="6"/>
      <c r="H82" s="6"/>
      <c r="I82" s="32"/>
      <c r="J82" s="6"/>
      <c r="K82" s="6"/>
      <c r="L82" s="6"/>
      <c r="M82" s="6"/>
      <c r="N82" s="3"/>
    </row>
    <row r="83" spans="1:14" ht="16.5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16.5" x14ac:dyDescent="0.3">
      <c r="A84" s="6"/>
      <c r="B84" s="6"/>
      <c r="C84" s="6"/>
      <c r="D84" s="6"/>
      <c r="E84" s="6"/>
      <c r="F84" s="6"/>
      <c r="G84" s="13" t="s">
        <v>15</v>
      </c>
      <c r="H84" s="6"/>
      <c r="I84" s="6"/>
      <c r="J84" s="6"/>
      <c r="K84" s="6"/>
      <c r="L84" s="6"/>
      <c r="M84" s="6"/>
      <c r="N84" s="3"/>
    </row>
    <row r="85" spans="1:14" ht="16.5" x14ac:dyDescent="0.3">
      <c r="A85" s="6"/>
      <c r="B85" s="6"/>
      <c r="C85" s="6"/>
      <c r="D85" s="6"/>
      <c r="E85" s="13" t="s">
        <v>24</v>
      </c>
      <c r="F85" s="6"/>
      <c r="G85" s="13" t="s">
        <v>16</v>
      </c>
      <c r="H85" s="6"/>
      <c r="I85" s="6"/>
      <c r="J85" s="6"/>
      <c r="K85" s="13" t="s">
        <v>25</v>
      </c>
      <c r="L85" s="6"/>
      <c r="M85" s="6"/>
      <c r="N85" s="3"/>
    </row>
    <row r="86" spans="1:14" ht="16.5" x14ac:dyDescent="0.3">
      <c r="A86" s="6"/>
      <c r="B86" s="6"/>
      <c r="C86" s="6"/>
      <c r="D86" s="6"/>
      <c r="E86" s="13" t="s">
        <v>11</v>
      </c>
      <c r="F86" s="13" t="s">
        <v>12</v>
      </c>
      <c r="G86" s="13" t="s">
        <v>11</v>
      </c>
      <c r="H86" s="6"/>
      <c r="I86" s="13" t="s">
        <v>26</v>
      </c>
      <c r="J86" s="13" t="s">
        <v>27</v>
      </c>
      <c r="K86" s="13" t="s">
        <v>28</v>
      </c>
      <c r="L86" s="6"/>
      <c r="M86" s="6"/>
      <c r="N86" s="3"/>
    </row>
    <row r="87" spans="1:14" ht="16.5" x14ac:dyDescent="0.3">
      <c r="A87" s="6"/>
      <c r="B87" s="6"/>
      <c r="C87" s="14" t="s">
        <v>29</v>
      </c>
      <c r="D87" s="14" t="s">
        <v>13</v>
      </c>
      <c r="E87" s="13" t="s">
        <v>17</v>
      </c>
      <c r="F87" s="13" t="s">
        <v>14</v>
      </c>
      <c r="G87" s="13" t="s">
        <v>18</v>
      </c>
      <c r="H87" s="6"/>
      <c r="I87" s="13" t="s">
        <v>30</v>
      </c>
      <c r="J87" s="13" t="s">
        <v>31</v>
      </c>
      <c r="K87" s="13" t="s">
        <v>32</v>
      </c>
      <c r="L87" s="6"/>
      <c r="M87" s="13" t="s">
        <v>41</v>
      </c>
      <c r="N87" s="3"/>
    </row>
    <row r="88" spans="1:14" ht="16.5" x14ac:dyDescent="0.3">
      <c r="A88" s="6"/>
      <c r="B88" s="6" t="s">
        <v>33</v>
      </c>
      <c r="C88" s="14" t="s">
        <v>34</v>
      </c>
      <c r="D88" s="14" t="s">
        <v>46</v>
      </c>
      <c r="E88" s="13" t="s">
        <v>35</v>
      </c>
      <c r="F88" s="13" t="s">
        <v>36</v>
      </c>
      <c r="G88" s="13" t="s">
        <v>19</v>
      </c>
      <c r="H88" s="13" t="s">
        <v>37</v>
      </c>
      <c r="I88" s="44">
        <f>+G33</f>
        <v>48</v>
      </c>
      <c r="J88" s="30">
        <f>G$38</f>
        <v>1.24E-5</v>
      </c>
      <c r="K88" s="30">
        <f>+G40</f>
        <v>0.42330000000000001</v>
      </c>
      <c r="L88" s="14" t="s">
        <v>99</v>
      </c>
      <c r="M88" s="13" t="s">
        <v>42</v>
      </c>
      <c r="N88" s="3"/>
    </row>
    <row r="89" spans="1:14" ht="16.5" x14ac:dyDescent="0.3">
      <c r="A89" s="6"/>
      <c r="B89" s="6" t="s">
        <v>38</v>
      </c>
      <c r="C89" s="14" t="s">
        <v>39</v>
      </c>
      <c r="D89" s="14" t="s">
        <v>39</v>
      </c>
      <c r="E89" s="14" t="s">
        <v>39</v>
      </c>
      <c r="F89" s="13" t="s">
        <v>23</v>
      </c>
      <c r="G89" s="13" t="s">
        <v>21</v>
      </c>
      <c r="H89" s="13" t="s">
        <v>21</v>
      </c>
      <c r="I89" s="13" t="s">
        <v>23</v>
      </c>
      <c r="J89" s="13" t="s">
        <v>20</v>
      </c>
      <c r="K89" s="13" t="s">
        <v>20</v>
      </c>
      <c r="L89" s="35" t="s">
        <v>100</v>
      </c>
      <c r="M89" s="13" t="s">
        <v>43</v>
      </c>
      <c r="N89" s="3"/>
    </row>
    <row r="90" spans="1:14" ht="16.5" x14ac:dyDescent="0.3">
      <c r="A90" s="6"/>
      <c r="B90" s="6" t="s">
        <v>22</v>
      </c>
      <c r="C90" s="38"/>
      <c r="D90" s="38"/>
      <c r="E90" s="40">
        <v>0</v>
      </c>
      <c r="F90" s="39"/>
      <c r="G90" s="40">
        <f t="shared" ref="G90:G101" si="8">ROUND(+E90*F90/12,0)</f>
        <v>0</v>
      </c>
      <c r="H90" s="40">
        <v>0</v>
      </c>
      <c r="I90" s="40">
        <v>0</v>
      </c>
      <c r="J90" s="40">
        <f t="shared" ref="J90:K101" si="9">ROUND(+C90*J$88,0)</f>
        <v>0</v>
      </c>
      <c r="K90" s="40">
        <f>ROUND(+D90*K$88,0)</f>
        <v>0</v>
      </c>
      <c r="L90" s="40">
        <f t="shared" ref="L90:L101" si="10">SUM(G90:K90)</f>
        <v>0</v>
      </c>
      <c r="M90" s="40">
        <f t="shared" ref="M90:M101" si="11">L90-L63</f>
        <v>0</v>
      </c>
      <c r="N90" s="3"/>
    </row>
    <row r="91" spans="1:14" ht="16.5" x14ac:dyDescent="0.3">
      <c r="A91" s="6"/>
      <c r="B91" s="6" t="s">
        <v>1</v>
      </c>
      <c r="C91" s="38"/>
      <c r="D91" s="38"/>
      <c r="E91" s="25">
        <f>+E$90</f>
        <v>0</v>
      </c>
      <c r="F91" s="39"/>
      <c r="G91" s="25">
        <f t="shared" si="8"/>
        <v>0</v>
      </c>
      <c r="H91" s="25">
        <f>+H$90</f>
        <v>0</v>
      </c>
      <c r="I91" s="25">
        <f>$I$90</f>
        <v>0</v>
      </c>
      <c r="J91" s="25">
        <f t="shared" si="9"/>
        <v>0</v>
      </c>
      <c r="K91" s="25">
        <f>ROUND(+D91*K$88,0)</f>
        <v>0</v>
      </c>
      <c r="L91" s="25">
        <f t="shared" si="10"/>
        <v>0</v>
      </c>
      <c r="M91" s="25">
        <f t="shared" si="11"/>
        <v>0</v>
      </c>
      <c r="N91" s="3"/>
    </row>
    <row r="92" spans="1:14" ht="16.5" x14ac:dyDescent="0.3">
      <c r="A92" s="6"/>
      <c r="B92" s="6" t="s">
        <v>2</v>
      </c>
      <c r="C92" s="38"/>
      <c r="D92" s="38"/>
      <c r="E92" s="25">
        <f t="shared" ref="E92:E101" si="12">+E$90</f>
        <v>0</v>
      </c>
      <c r="F92" s="39"/>
      <c r="G92" s="25">
        <f t="shared" si="8"/>
        <v>0</v>
      </c>
      <c r="H92" s="25">
        <f t="shared" ref="H92:H101" si="13">+H$90</f>
        <v>0</v>
      </c>
      <c r="I92" s="25">
        <f t="shared" ref="I92:I101" si="14">$I$90</f>
        <v>0</v>
      </c>
      <c r="J92" s="25">
        <f t="shared" si="9"/>
        <v>0</v>
      </c>
      <c r="K92" s="25">
        <f t="shared" si="9"/>
        <v>0</v>
      </c>
      <c r="L92" s="25">
        <f t="shared" si="10"/>
        <v>0</v>
      </c>
      <c r="M92" s="25">
        <f t="shared" si="11"/>
        <v>0</v>
      </c>
      <c r="N92" s="3"/>
    </row>
    <row r="93" spans="1:14" ht="16.5" x14ac:dyDescent="0.3">
      <c r="A93" s="6"/>
      <c r="B93" s="6" t="s">
        <v>3</v>
      </c>
      <c r="C93" s="38"/>
      <c r="D93" s="38"/>
      <c r="E93" s="25">
        <f t="shared" si="12"/>
        <v>0</v>
      </c>
      <c r="F93" s="39"/>
      <c r="G93" s="25">
        <f t="shared" si="8"/>
        <v>0</v>
      </c>
      <c r="H93" s="25">
        <f t="shared" si="13"/>
        <v>0</v>
      </c>
      <c r="I93" s="25">
        <f t="shared" si="14"/>
        <v>0</v>
      </c>
      <c r="J93" s="25">
        <f t="shared" si="9"/>
        <v>0</v>
      </c>
      <c r="K93" s="25">
        <f t="shared" si="9"/>
        <v>0</v>
      </c>
      <c r="L93" s="25">
        <f t="shared" si="10"/>
        <v>0</v>
      </c>
      <c r="M93" s="25">
        <f t="shared" si="11"/>
        <v>0</v>
      </c>
      <c r="N93" s="3"/>
    </row>
    <row r="94" spans="1:14" ht="16.5" x14ac:dyDescent="0.3">
      <c r="A94" s="6"/>
      <c r="B94" s="6" t="s">
        <v>4</v>
      </c>
      <c r="C94" s="38"/>
      <c r="D94" s="38"/>
      <c r="E94" s="25">
        <f t="shared" si="12"/>
        <v>0</v>
      </c>
      <c r="F94" s="39"/>
      <c r="G94" s="25">
        <f t="shared" si="8"/>
        <v>0</v>
      </c>
      <c r="H94" s="25">
        <f t="shared" si="13"/>
        <v>0</v>
      </c>
      <c r="I94" s="25">
        <f t="shared" si="14"/>
        <v>0</v>
      </c>
      <c r="J94" s="25">
        <f t="shared" si="9"/>
        <v>0</v>
      </c>
      <c r="K94" s="25">
        <f t="shared" si="9"/>
        <v>0</v>
      </c>
      <c r="L94" s="25">
        <f t="shared" si="10"/>
        <v>0</v>
      </c>
      <c r="M94" s="25">
        <f t="shared" si="11"/>
        <v>0</v>
      </c>
      <c r="N94" s="3"/>
    </row>
    <row r="95" spans="1:14" ht="16.5" x14ac:dyDescent="0.3">
      <c r="A95" s="6"/>
      <c r="B95" s="6" t="s">
        <v>5</v>
      </c>
      <c r="C95" s="38"/>
      <c r="D95" s="38"/>
      <c r="E95" s="25">
        <f t="shared" si="12"/>
        <v>0</v>
      </c>
      <c r="F95" s="39"/>
      <c r="G95" s="25">
        <f t="shared" si="8"/>
        <v>0</v>
      </c>
      <c r="H95" s="25">
        <f t="shared" si="13"/>
        <v>0</v>
      </c>
      <c r="I95" s="25">
        <f t="shared" si="14"/>
        <v>0</v>
      </c>
      <c r="J95" s="25">
        <f t="shared" si="9"/>
        <v>0</v>
      </c>
      <c r="K95" s="25">
        <f t="shared" si="9"/>
        <v>0</v>
      </c>
      <c r="L95" s="25">
        <f t="shared" si="10"/>
        <v>0</v>
      </c>
      <c r="M95" s="25">
        <f t="shared" si="11"/>
        <v>0</v>
      </c>
      <c r="N95" s="3"/>
    </row>
    <row r="96" spans="1:14" ht="16.5" x14ac:dyDescent="0.3">
      <c r="A96" s="6"/>
      <c r="B96" s="6" t="s">
        <v>6</v>
      </c>
      <c r="C96" s="38"/>
      <c r="D96" s="38"/>
      <c r="E96" s="25">
        <f t="shared" si="12"/>
        <v>0</v>
      </c>
      <c r="F96" s="39"/>
      <c r="G96" s="25">
        <f t="shared" si="8"/>
        <v>0</v>
      </c>
      <c r="H96" s="25">
        <f t="shared" si="13"/>
        <v>0</v>
      </c>
      <c r="I96" s="25">
        <f t="shared" si="14"/>
        <v>0</v>
      </c>
      <c r="J96" s="25">
        <f t="shared" si="9"/>
        <v>0</v>
      </c>
      <c r="K96" s="25">
        <f t="shared" si="9"/>
        <v>0</v>
      </c>
      <c r="L96" s="25">
        <f t="shared" si="10"/>
        <v>0</v>
      </c>
      <c r="M96" s="25">
        <f t="shared" si="11"/>
        <v>0</v>
      </c>
      <c r="N96" s="3"/>
    </row>
    <row r="97" spans="1:14" ht="16.5" x14ac:dyDescent="0.3">
      <c r="A97" s="6"/>
      <c r="B97" s="6" t="s">
        <v>40</v>
      </c>
      <c r="C97" s="38"/>
      <c r="D97" s="38"/>
      <c r="E97" s="25">
        <f t="shared" si="12"/>
        <v>0</v>
      </c>
      <c r="F97" s="39"/>
      <c r="G97" s="25">
        <f t="shared" si="8"/>
        <v>0</v>
      </c>
      <c r="H97" s="25">
        <f t="shared" si="13"/>
        <v>0</v>
      </c>
      <c r="I97" s="25">
        <f t="shared" si="14"/>
        <v>0</v>
      </c>
      <c r="J97" s="25">
        <f t="shared" si="9"/>
        <v>0</v>
      </c>
      <c r="K97" s="25">
        <f t="shared" si="9"/>
        <v>0</v>
      </c>
      <c r="L97" s="25">
        <f t="shared" si="10"/>
        <v>0</v>
      </c>
      <c r="M97" s="25">
        <f t="shared" si="11"/>
        <v>0</v>
      </c>
      <c r="N97" s="3"/>
    </row>
    <row r="98" spans="1:14" ht="16.5" x14ac:dyDescent="0.3">
      <c r="A98" s="6"/>
      <c r="B98" s="6" t="s">
        <v>7</v>
      </c>
      <c r="C98" s="38"/>
      <c r="D98" s="38"/>
      <c r="E98" s="25">
        <f t="shared" si="12"/>
        <v>0</v>
      </c>
      <c r="F98" s="39"/>
      <c r="G98" s="25">
        <f t="shared" si="8"/>
        <v>0</v>
      </c>
      <c r="H98" s="25">
        <f t="shared" si="13"/>
        <v>0</v>
      </c>
      <c r="I98" s="25">
        <f t="shared" si="14"/>
        <v>0</v>
      </c>
      <c r="J98" s="25">
        <f t="shared" si="9"/>
        <v>0</v>
      </c>
      <c r="K98" s="25">
        <f t="shared" si="9"/>
        <v>0</v>
      </c>
      <c r="L98" s="25">
        <f t="shared" si="10"/>
        <v>0</v>
      </c>
      <c r="M98" s="25">
        <f t="shared" si="11"/>
        <v>0</v>
      </c>
      <c r="N98" s="3"/>
    </row>
    <row r="99" spans="1:14" ht="16.5" x14ac:dyDescent="0.3">
      <c r="A99" s="6"/>
      <c r="B99" s="6" t="s">
        <v>8</v>
      </c>
      <c r="C99" s="38"/>
      <c r="D99" s="38"/>
      <c r="E99" s="25">
        <f t="shared" si="12"/>
        <v>0</v>
      </c>
      <c r="F99" s="39"/>
      <c r="G99" s="25">
        <f t="shared" si="8"/>
        <v>0</v>
      </c>
      <c r="H99" s="25">
        <f t="shared" si="13"/>
        <v>0</v>
      </c>
      <c r="I99" s="25">
        <f t="shared" si="14"/>
        <v>0</v>
      </c>
      <c r="J99" s="25">
        <f t="shared" si="9"/>
        <v>0</v>
      </c>
      <c r="K99" s="25">
        <f t="shared" si="9"/>
        <v>0</v>
      </c>
      <c r="L99" s="25">
        <f t="shared" si="10"/>
        <v>0</v>
      </c>
      <c r="M99" s="25">
        <f t="shared" si="11"/>
        <v>0</v>
      </c>
      <c r="N99" s="3"/>
    </row>
    <row r="100" spans="1:14" ht="16.5" x14ac:dyDescent="0.3">
      <c r="A100" s="6"/>
      <c r="B100" s="6" t="s">
        <v>9</v>
      </c>
      <c r="C100" s="38"/>
      <c r="D100" s="38"/>
      <c r="E100" s="25">
        <f t="shared" si="12"/>
        <v>0</v>
      </c>
      <c r="F100" s="39"/>
      <c r="G100" s="25">
        <f t="shared" si="8"/>
        <v>0</v>
      </c>
      <c r="H100" s="25">
        <f t="shared" si="13"/>
        <v>0</v>
      </c>
      <c r="I100" s="25">
        <f t="shared" si="14"/>
        <v>0</v>
      </c>
      <c r="J100" s="25">
        <f t="shared" si="9"/>
        <v>0</v>
      </c>
      <c r="K100" s="25">
        <f t="shared" si="9"/>
        <v>0</v>
      </c>
      <c r="L100" s="25">
        <f t="shared" si="10"/>
        <v>0</v>
      </c>
      <c r="M100" s="25">
        <f t="shared" si="11"/>
        <v>0</v>
      </c>
      <c r="N100" s="3"/>
    </row>
    <row r="101" spans="1:14" ht="16.5" x14ac:dyDescent="0.3">
      <c r="A101" s="6"/>
      <c r="B101" s="6" t="s">
        <v>10</v>
      </c>
      <c r="C101" s="38"/>
      <c r="D101" s="38"/>
      <c r="E101" s="25">
        <f t="shared" si="12"/>
        <v>0</v>
      </c>
      <c r="F101" s="39"/>
      <c r="G101" s="25">
        <f t="shared" si="8"/>
        <v>0</v>
      </c>
      <c r="H101" s="25">
        <f t="shared" si="13"/>
        <v>0</v>
      </c>
      <c r="I101" s="25">
        <f t="shared" si="14"/>
        <v>0</v>
      </c>
      <c r="J101" s="25">
        <f t="shared" si="9"/>
        <v>0</v>
      </c>
      <c r="K101" s="25">
        <f t="shared" si="9"/>
        <v>0</v>
      </c>
      <c r="L101" s="25">
        <f t="shared" si="10"/>
        <v>0</v>
      </c>
      <c r="M101" s="25">
        <f t="shared" si="11"/>
        <v>0</v>
      </c>
      <c r="N101" s="3"/>
    </row>
    <row r="102" spans="1:14" ht="16.5" x14ac:dyDescent="0.3">
      <c r="A102" s="6"/>
      <c r="B102" s="6"/>
      <c r="C102" s="13" t="s">
        <v>20</v>
      </c>
      <c r="D102" s="13" t="s">
        <v>20</v>
      </c>
      <c r="E102" s="6"/>
      <c r="F102" s="6"/>
      <c r="G102" s="13" t="s">
        <v>23</v>
      </c>
      <c r="H102" s="13" t="s">
        <v>23</v>
      </c>
      <c r="I102" s="13" t="s">
        <v>23</v>
      </c>
      <c r="J102" s="13" t="s">
        <v>23</v>
      </c>
      <c r="K102" s="13" t="s">
        <v>23</v>
      </c>
      <c r="L102" s="13" t="s">
        <v>23</v>
      </c>
      <c r="M102" s="13" t="s">
        <v>23</v>
      </c>
      <c r="N102" s="3"/>
    </row>
    <row r="103" spans="1:14" ht="16.5" x14ac:dyDescent="0.3">
      <c r="A103" s="6"/>
      <c r="B103" s="6" t="s">
        <v>0</v>
      </c>
      <c r="C103" s="25">
        <f>SUM(C90:C101)</f>
        <v>0</v>
      </c>
      <c r="D103" s="25">
        <f>SUM(D90:D101)</f>
        <v>0</v>
      </c>
      <c r="E103" s="6"/>
      <c r="F103" s="6"/>
      <c r="G103" s="40">
        <f t="shared" ref="G103:M103" si="15">SUM(G90:G101)</f>
        <v>0</v>
      </c>
      <c r="H103" s="40">
        <f t="shared" si="15"/>
        <v>0</v>
      </c>
      <c r="I103" s="40">
        <f t="shared" si="15"/>
        <v>0</v>
      </c>
      <c r="J103" s="40">
        <f t="shared" si="15"/>
        <v>0</v>
      </c>
      <c r="K103" s="40">
        <f t="shared" si="15"/>
        <v>0</v>
      </c>
      <c r="L103" s="40">
        <f t="shared" si="15"/>
        <v>0</v>
      </c>
      <c r="M103" s="40">
        <f t="shared" si="15"/>
        <v>0</v>
      </c>
      <c r="N103" s="3"/>
    </row>
    <row r="104" spans="1:14" ht="16.5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13"/>
      <c r="M104" s="45"/>
      <c r="N104" s="3"/>
    </row>
    <row r="105" spans="1:14" ht="16.5" x14ac:dyDescent="0.3">
      <c r="A105" s="6"/>
      <c r="B105" s="6"/>
      <c r="C105" s="41" t="s">
        <v>101</v>
      </c>
      <c r="D105" s="6"/>
      <c r="E105" s="6"/>
      <c r="F105" s="6"/>
      <c r="G105" s="6"/>
      <c r="H105" s="6"/>
      <c r="I105" s="6"/>
      <c r="J105" s="6"/>
      <c r="K105" s="6"/>
      <c r="L105" s="46"/>
      <c r="M105" s="6"/>
      <c r="N105" s="3"/>
    </row>
    <row r="106" spans="1:1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7"/>
      <c r="M106" s="3"/>
      <c r="N106" s="3"/>
    </row>
    <row r="107" spans="1:1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</row>
  </sheetData>
  <pageMargins left="0.7" right="0.7" top="0.75" bottom="0.75" header="0.3" footer="0.3"/>
  <pageSetup scale="38" orientation="portrait" r:id="rId1"/>
  <rowBreaks count="1" manualBreakCount="1">
    <brk id="46" max="16383" man="1"/>
  </rowBreaks>
  <colBreaks count="1" manualBreakCount="1">
    <brk id="10" max="104" man="1"/>
  </colBreaks>
  <ignoredErrors>
    <ignoredError sqref="G29:G31 G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E-3</vt:lpstr>
      <vt:lpstr>'Attachment E-3'!Print_Area</vt:lpstr>
    </vt:vector>
  </TitlesOfParts>
  <Company>Central Vermont Public Service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Scott</dc:creator>
  <cp:lastModifiedBy>Ryan, Bill</cp:lastModifiedBy>
  <cp:lastPrinted>2017-12-14T20:35:57Z</cp:lastPrinted>
  <dcterms:created xsi:type="dcterms:W3CDTF">2003-12-04T21:06:37Z</dcterms:created>
  <dcterms:modified xsi:type="dcterms:W3CDTF">2017-12-15T16:47:16Z</dcterms:modified>
</cp:coreProperties>
</file>