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1"/>
  </bookViews>
  <sheets>
    <sheet name="Errors" sheetId="1" r:id="rId1"/>
    <sheet name="PF" sheetId="2" r:id="rId2"/>
  </sheets>
  <definedNames>
    <definedName name="_xlnm.Print_Titles" localSheetId="1">'PF'!$1:$13</definedName>
  </definedNames>
  <calcPr fullCalcOnLoad="1"/>
</workbook>
</file>

<file path=xl/sharedStrings.xml><?xml version="1.0" encoding="utf-8"?>
<sst xmlns="http://schemas.openxmlformats.org/spreadsheetml/2006/main" count="532" uniqueCount="363">
  <si>
    <t>Seminole Power Factor Report</t>
  </si>
  <si>
    <t>For Month</t>
  </si>
  <si>
    <t>Peak Date/Time</t>
  </si>
  <si>
    <t>08/21/2014 17 ED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</si>
  <si>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</si>
  <si>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</si>
  <si>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</si>
  <si>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</si>
  <si>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</si>
  <si>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</si>
  <si>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</si>
  <si>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</si>
  <si>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</si>
  <si>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</si>
  <si>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</si>
  <si>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</si>
  <si>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</si>
  <si>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</si>
  <si>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</si>
  <si>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</si>
  <si>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</si>
  <si>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ANDR-BUSH</t>
  </si>
  <si>
    <t>SUMTER ANDR-BUSH TOTALIZED</t>
  </si>
  <si>
    <t>GWE05514</t>
  </si>
  <si>
    <t>SUMTER BIG CREEK</t>
  </si>
  <si>
    <t>GWC05048</t>
  </si>
  <si>
    <t>SUMTER BLICHTON</t>
  </si>
  <si>
    <t>GWC05490</t>
  </si>
  <si>
    <t>SUMTER CONTINENTAL</t>
  </si>
  <si>
    <t>GWC05500</t>
  </si>
  <si>
    <t>SUMTER DALLAS 25KV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</si>
  <si>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</si>
  <si>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</si>
  <si>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</si>
  <si>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</si>
  <si>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</si>
  <si>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</si>
  <si>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</si>
  <si>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</si>
  <si>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</si>
  <si>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</si>
  <si>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</si>
  <si>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</si>
  <si>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</si>
  <si>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</si>
  <si>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</si>
  <si>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</si>
  <si>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GWE05035</t>
  </si>
  <si>
    <t>SUMTER HOWEY TOTALIZED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</si>
  <si>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</si>
  <si>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</si>
  <si>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</si>
  <si>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</si>
  <si>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</si>
  <si>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</si>
  <si>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</si>
  <si>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</si>
  <si>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</si>
  <si>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</si>
  <si>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</si>
  <si>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</si>
  <si>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</si>
  <si>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</si>
  <si>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</si>
  <si>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</si>
  <si>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</si>
  <si>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</si>
  <si>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GWC05654</t>
  </si>
  <si>
    <t>SUMTER OCALA PARK</t>
  </si>
  <si>
    <t>GWC05250</t>
  </si>
  <si>
    <t>SUMTER RAINBOW LAKE</t>
  </si>
  <si>
    <t>ROSS-OC-DA</t>
  </si>
  <si>
    <t>SUMTER ROSS-OC-DA TOTALIZED</t>
  </si>
  <si>
    <t>GWE05108</t>
  </si>
  <si>
    <t>SUMTER SORRENTO</t>
  </si>
  <si>
    <t>GWE05055</t>
  </si>
  <si>
    <t>SUMTER ST JOHN RIVER</t>
  </si>
  <si>
    <t>GWC05014</t>
  </si>
  <si>
    <t>SUMTER SUMTERVILLE</t>
  </si>
  <si>
    <t>GWE05105</t>
  </si>
  <si>
    <t>SUMTER TAVARES</t>
  </si>
  <si>
    <t>GWC05634</t>
  </si>
  <si>
    <t>SUMTER TIMBERWOOD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</si>
  <si>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</si>
  <si>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</si>
  <si>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</si>
  <si>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</si>
  <si>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</si>
  <si>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</si>
  <si>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</si>
  <si>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</si>
  <si>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</si>
  <si>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</si>
  <si>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</si>
  <si>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</si>
  <si>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GWE05109</t>
  </si>
  <si>
    <t>SUMTER UMATILLA NEW</t>
  </si>
  <si>
    <t>SEMINOLE EAST CENTRAL`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</si>
  <si>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</si>
  <si>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</si>
  <si>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</si>
  <si>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</si>
  <si>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</si>
  <si>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</si>
  <si>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</si>
  <si>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GWC01069</t>
  </si>
  <si>
    <t>CEN FLA SUWANNEE SUB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</si>
  <si>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</si>
  <si>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</si>
  <si>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</si>
  <si>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</si>
  <si>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</si>
  <si>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</si>
  <si>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</si>
  <si>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</si>
  <si>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</si>
  <si>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</si>
  <si>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</si>
  <si>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</si>
  <si>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</si>
  <si>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</si>
  <si>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</si>
  <si>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</si>
  <si>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</si>
  <si>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</si>
  <si>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GWC02000</t>
  </si>
  <si>
    <t>CLAY HAILE MILL</t>
  </si>
  <si>
    <t>GWC02096</t>
  </si>
  <si>
    <t>CLAY LYNNE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</si>
  <si>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</si>
  <si>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</si>
  <si>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</si>
  <si>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</si>
  <si>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</si>
  <si>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</si>
  <si>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</si>
  <si>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</si>
  <si>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</si>
  <si>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</si>
  <si>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</si>
  <si>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</si>
  <si>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</si>
  <si>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</si>
  <si>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</si>
  <si>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</si>
  <si>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</si>
  <si>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</si>
  <si>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</si>
  <si>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</si>
  <si>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</si>
  <si>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</si>
  <si>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</si>
  <si>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</si>
  <si>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</si>
  <si>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</si>
  <si>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</si>
  <si>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</si>
  <si>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</si>
  <si>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</si>
  <si>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</si>
  <si>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</si>
  <si>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</si>
  <si>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</si>
  <si>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</si>
  <si>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</si>
  <si>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</si>
  <si>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</si>
  <si>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</si>
  <si>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</si>
  <si>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</si>
  <si>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</si>
  <si>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</si>
  <si>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</si>
  <si>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</si>
  <si>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</si>
  <si>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</si>
  <si>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</si>
  <si>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</si>
  <si>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</si>
  <si>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</si>
  <si>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</si>
  <si>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</si>
  <si>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</si>
  <si>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</si>
  <si>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</si>
  <si>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</si>
  <si>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</si>
  <si>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</si>
  <si>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</si>
  <si>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</si>
  <si>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</si>
  <si>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GWN00501S</t>
  </si>
  <si>
    <t>SEPA TAL HILLRDVILLE</t>
  </si>
  <si>
    <t>GWN00502S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</si>
  <si>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</si>
  <si>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</si>
  <si>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</si>
  <si>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</si>
  <si>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</si>
  <si>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</si>
  <si>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</si>
  <si>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</si>
  <si>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</si>
  <si>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</si>
  <si>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</si>
  <si>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</si>
  <si>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</si>
  <si>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</si>
  <si>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</si>
  <si>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</si>
  <si>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</si>
  <si>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</si>
  <si>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</si>
  <si>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</si>
  <si>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</si>
  <si>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</si>
  <si>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</si>
  <si>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</si>
  <si>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</si>
  <si>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</si>
  <si>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</si>
  <si>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</si>
  <si>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</si>
  <si>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</si>
  <si>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</si>
  <si>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</si>
  <si>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</si>
  <si>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</si>
  <si>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</si>
  <si>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</si>
  <si>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</si>
  <si>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</si>
  <si>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</si>
  <si>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</si>
  <si>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</si>
  <si>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</si>
  <si>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</si>
  <si>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</si>
  <si>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</si>
  <si>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</si>
  <si>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</si>
  <si>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</si>
  <si>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</si>
  <si>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</si>
  <si>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</si>
  <si>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</si>
  <si>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</si>
  <si>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</si>
  <si>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</si>
  <si>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</si>
  <si>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</si>
  <si>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</si>
  <si>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</si>
  <si>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</si>
  <si>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</si>
  <si>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</si>
  <si>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</si>
  <si>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</si>
  <si>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</si>
  <si>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</si>
  <si>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</si>
  <si>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</si>
  <si>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</si>
  <si>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</si>
  <si>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</si>
  <si>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</si>
  <si>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</si>
  <si>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</si>
  <si>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</si>
  <si>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</si>
  <si>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</si>
  <si>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</si>
  <si>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</si>
  <si>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</si>
  <si>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</si>
  <si>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</si>
  <si>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</si>
  <si>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</si>
  <si>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</si>
  <si>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</si>
  <si>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GWU09367</t>
  </si>
  <si>
    <t>WITH NPR RIDGE TOTAL</t>
  </si>
  <si>
    <t>GWC09097</t>
  </si>
  <si>
    <t>WITH.  CROOM</t>
  </si>
  <si>
    <t>GWC09742</t>
  </si>
  <si>
    <t>WITH.  SADDLEBROOK</t>
  </si>
  <si>
    <t>GWC09347</t>
  </si>
  <si>
    <t>WITH. BROOKSVILLE #61/DOGWOOD ESTATES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</si>
  <si>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</si>
  <si>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</si>
  <si>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</si>
  <si>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</si>
  <si>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</si>
  <si>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</si>
  <si>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</si>
  <si>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</si>
  <si>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</si>
  <si>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</si>
  <si>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</si>
  <si>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</si>
  <si>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</si>
  <si>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</si>
  <si>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</si>
  <si>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</si>
  <si>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</si>
  <si>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</si>
  <si>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</si>
  <si>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</si>
  <si>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</si>
  <si>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</si>
  <si>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</si>
  <si>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</si>
  <si>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</si>
  <si>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</si>
  <si>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</si>
  <si>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</si>
  <si>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</si>
  <si>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</si>
  <si>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</si>
  <si>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</si>
  <si>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</si>
  <si>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</si>
  <si>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</si>
  <si>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</si>
  <si>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</si>
  <si>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</si>
  <si>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</si>
  <si>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</si>
  <si>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</si>
  <si>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</si>
  <si>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</si>
  <si>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</si>
  <si>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</si>
  <si>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</si>
  <si>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</si>
  <si>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</si>
  <si>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</si>
  <si>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</si>
  <si>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</si>
  <si>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</si>
  <si>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</si>
  <si>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</si>
  <si>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</si>
  <si>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</si>
  <si>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</si>
  <si>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</si>
  <si>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</si>
  <si>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10/28/2014 14:17</t>
  </si>
  <si>
    <t>Meter Id=ANDR-BUSH      has NULL channel 3.</t>
  </si>
  <si>
    <t>Meter Id=ANDR-BUSH      has NULL channel 4.</t>
  </si>
  <si>
    <t>Meter Id=GWE05035       has NULL channel 3.</t>
  </si>
  <si>
    <t>Meter Id=GWE05035       has NULL channel 4.</t>
  </si>
  <si>
    <t>Meter Id=ROSS-OC-DA     has NULL channel 3.</t>
  </si>
  <si>
    <t>Meter Id=ROSS-OC-DA     has NULL channel 4.</t>
  </si>
  <si>
    <t>Meter Id=GWC02000       has NULL channel 3.</t>
  </si>
  <si>
    <t>Meter Id=GWC02000       has NULL channel 4.</t>
  </si>
  <si>
    <t>Meter Id=GWC01099       has NULL channel 3.</t>
  </si>
  <si>
    <t>Meter Id=GWC01099       has NULL channel 4.</t>
  </si>
  <si>
    <t>Meter Id=GWN01000       has NULL channel 3.</t>
  </si>
  <si>
    <t>Meter Id=GWN01000       has NULL channel 4.</t>
  </si>
  <si>
    <t>Meter Id=GWR01000       has NULL channel 3.</t>
  </si>
  <si>
    <t>Meter Id=GWR01000       has NULL channel 4.</t>
  </si>
  <si>
    <t>Zeroed out bad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</si>
</sst>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347</v>
      </c>
    </row>
    <row r="3" ht="15">
      <c r="A3" t="s">
        <v>348</v>
      </c>
    </row>
    <row r="4" ht="15">
      <c r="A4" t="s">
        <v>349</v>
      </c>
    </row>
    <row r="5" ht="15">
      <c r="A5" t="s">
        <v>350</v>
      </c>
    </row>
    <row r="6" ht="15">
      <c r="A6" t="s">
        <v>351</v>
      </c>
    </row>
    <row r="7" ht="15">
      <c r="A7" t="s">
        <v>352</v>
      </c>
    </row>
    <row r="8" ht="15">
      <c r="A8" t="s">
        <v>353</v>
      </c>
    </row>
    <row r="9" ht="15">
      <c r="A9" t="s">
        <v>354</v>
      </c>
    </row>
    <row r="10" ht="15">
      <c r="A10" t="s">
        <v>355</v>
      </c>
    </row>
    <row r="11" ht="15">
      <c r="A11" t="s">
        <v>356</v>
      </c>
    </row>
    <row r="12" ht="15">
      <c r="A12" t="s">
        <v>357</v>
      </c>
    </row>
    <row r="13" ht="15">
      <c r="A13" t="s">
        <v>358</v>
      </c>
    </row>
    <row r="14" ht="15">
      <c r="A14" t="s">
        <v>359</v>
      </c>
    </row>
    <row r="15" ht="15">
      <c r="A15" t="s">
        <v>360</v>
      </c>
    </row>
    <row r="16" ht="15">
      <c r="A16" t="s">
        <v>361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">
      <pane ySplit="13" topLeftCell="A169" activePane="bottomLeft" state="frozen"/>
      <selection pane="topLeft" activeCell="A1" sqref="A1"/>
      <selection pane="bottomLeft" activeCell="J166" sqref="J166"/>
    </sheetView>
  </sheetViews>
  <sheetFormatPr defaultColWidth="9.140625" defaultRowHeight="15"/>
  <cols>
    <col min="1" max="1" width="12.140625" style="0" bestFit="1" customWidth="1"/>
    <col min="2" max="2" width="41.57421875" style="0" bestFit="1" customWidth="1"/>
    <col min="3" max="3" width="6.140625" style="0" bestFit="1" customWidth="1"/>
    <col min="4" max="4" width="11.57421875" style="0" bestFit="1" customWidth="1"/>
    <col min="5" max="5" width="10.57421875" style="0" bestFit="1" customWidth="1"/>
    <col min="6" max="6" width="7.7109375" style="0" hidden="1" customWidth="1"/>
    <col min="7" max="7" width="7.7109375" style="0" bestFit="1" customWidth="1"/>
    <col min="8" max="8" width="24.00390625" style="0" bestFit="1" customWidth="1"/>
  </cols>
  <sheetData>
    <row r="1" spans="1:8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5" ht="15">
      <c r="A2" s="8" t="s">
        <v>1</v>
      </c>
      <c r="B2" s="9"/>
      <c r="C2" s="12">
        <v>41872</v>
      </c>
      <c r="D2" s="13"/>
      <c r="E2" s="13"/>
    </row>
    <row r="3" spans="1:5" ht="15">
      <c r="A3" s="8" t="s">
        <v>2</v>
      </c>
      <c r="B3" s="9"/>
      <c r="C3" s="14" t="s">
        <v>3</v>
      </c>
      <c r="D3" s="13"/>
      <c r="E3" s="13"/>
    </row>
    <row r="4" spans="1:5" ht="15">
      <c r="A4" s="8" t="s">
        <v>4</v>
      </c>
      <c r="B4" s="9"/>
      <c r="C4" s="15">
        <v>41940.595601851855</v>
      </c>
      <c r="D4" s="13"/>
      <c r="E4" s="13"/>
    </row>
    <row r="6" spans="1:7" ht="15">
      <c r="A6" s="2"/>
      <c r="B6" s="2" t="s">
        <v>5</v>
      </c>
      <c r="C6" s="2"/>
      <c r="D6" s="2" t="s">
        <v>6</v>
      </c>
      <c r="E6" s="2" t="s">
        <v>7</v>
      </c>
      <c r="F6" s="2"/>
      <c r="G6" s="2" t="s">
        <v>8</v>
      </c>
    </row>
    <row r="7" spans="2:7" ht="15">
      <c r="B7" t="s">
        <v>14</v>
      </c>
      <c r="D7" s="3">
        <f>SUM(D14:D55)</f>
        <v>725395.136</v>
      </c>
      <c r="E7" s="3">
        <f>SUM(E14:E55)</f>
        <v>193758.32</v>
      </c>
      <c r="F7" s="3">
        <f>ATAN(E7/D7)</f>
        <v>0.2610137054098807</v>
      </c>
      <c r="G7" s="4">
        <f>ROUND(COS(F7),3)</f>
        <v>0.966</v>
      </c>
    </row>
    <row r="8" spans="2:7" ht="15">
      <c r="B8" t="s">
        <v>100</v>
      </c>
      <c r="D8" s="3">
        <f>SUM(D56:D131)</f>
        <v>583740.905</v>
      </c>
      <c r="E8" s="3">
        <f>SUM(E56:E131)</f>
        <v>130445.54900000006</v>
      </c>
      <c r="F8" s="3">
        <f>ATAN(E8/D8)</f>
        <v>0.21985274455355977</v>
      </c>
      <c r="G8" s="4">
        <f>ROUND(COS(F8),3)</f>
        <v>0.976</v>
      </c>
    </row>
    <row r="9" spans="2:7" ht="15">
      <c r="B9" t="s">
        <v>252</v>
      </c>
      <c r="D9" s="3">
        <f>SUM(D132:D144)</f>
        <v>65472.30000000001</v>
      </c>
      <c r="E9" s="3">
        <f>SUM(E132:E144)</f>
        <v>17032.14</v>
      </c>
      <c r="F9" s="3">
        <f>ATAN(E9/D9)</f>
        <v>0.25450170536612154</v>
      </c>
      <c r="G9" s="4">
        <f>ROUND(COS(F9),3)</f>
        <v>0.968</v>
      </c>
    </row>
    <row r="10" spans="2:7" ht="15">
      <c r="B10" t="s">
        <v>279</v>
      </c>
      <c r="D10" s="3">
        <f>SUM(D145:D177)</f>
        <v>888718.0120000001</v>
      </c>
      <c r="E10" s="3">
        <f>SUM(E145:E177)</f>
        <v>288100.5619999999</v>
      </c>
      <c r="F10" s="3">
        <f>ATAN(E10/D10)</f>
        <v>0.3134859416904364</v>
      </c>
      <c r="G10" s="4">
        <f>ROUND(COS(F10),3)</f>
        <v>0.951</v>
      </c>
    </row>
    <row r="13" spans="1:8" ht="15">
      <c r="A13" s="2" t="s">
        <v>9</v>
      </c>
      <c r="B13" s="2" t="s">
        <v>10</v>
      </c>
      <c r="C13" s="2" t="s">
        <v>11</v>
      </c>
      <c r="D13" s="2" t="s">
        <v>6</v>
      </c>
      <c r="E13" s="2" t="s">
        <v>7</v>
      </c>
      <c r="F13" s="2"/>
      <c r="G13" s="2" t="s">
        <v>8</v>
      </c>
      <c r="H13" s="2" t="s">
        <v>5</v>
      </c>
    </row>
    <row r="14" spans="1:8" ht="15">
      <c r="A14" t="s">
        <v>12</v>
      </c>
      <c r="B14" t="s">
        <v>13</v>
      </c>
      <c r="D14" s="3">
        <v>10542.96</v>
      </c>
      <c r="E14" s="3">
        <v>2337.12</v>
      </c>
      <c r="F14" s="3">
        <f aca="true" t="shared" si="0" ref="F14:F45">ATAN(E14/D14)</f>
        <v>0.21814825948270936</v>
      </c>
      <c r="G14" s="3">
        <f aca="true" t="shared" si="1" ref="G14:G45">ROUND(COS(F14),3)</f>
        <v>0.976</v>
      </c>
      <c r="H14" t="s">
        <v>14</v>
      </c>
    </row>
    <row r="15" spans="1:8" ht="15">
      <c r="A15" t="s">
        <v>15</v>
      </c>
      <c r="B15" t="s">
        <v>16</v>
      </c>
      <c r="D15" s="3">
        <v>7312.68</v>
      </c>
      <c r="E15" s="3">
        <v>1555.2</v>
      </c>
      <c r="F15" s="3">
        <f t="shared" si="0"/>
        <v>0.20954965747088197</v>
      </c>
      <c r="G15" s="3">
        <f t="shared" si="1"/>
        <v>0.978</v>
      </c>
      <c r="H15" t="s">
        <v>14</v>
      </c>
    </row>
    <row r="16" spans="1:8" ht="15">
      <c r="A16" t="s">
        <v>17</v>
      </c>
      <c r="B16" t="s">
        <v>18</v>
      </c>
      <c r="D16" s="3">
        <v>17541.36</v>
      </c>
      <c r="E16" s="3">
        <v>4999.32</v>
      </c>
      <c r="F16" s="3">
        <f t="shared" si="0"/>
        <v>0.27764086542483807</v>
      </c>
      <c r="G16" s="3">
        <f t="shared" si="1"/>
        <v>0.962</v>
      </c>
      <c r="H16" t="s">
        <v>14</v>
      </c>
    </row>
    <row r="17" spans="1:8" ht="15">
      <c r="A17" t="s">
        <v>19</v>
      </c>
      <c r="B17" t="s">
        <v>20</v>
      </c>
      <c r="D17" s="3">
        <v>9710</v>
      </c>
      <c r="E17" s="3">
        <v>4180</v>
      </c>
      <c r="F17" s="3">
        <f t="shared" si="0"/>
        <v>0.40650649112942827</v>
      </c>
      <c r="G17" s="3">
        <f t="shared" si="1"/>
        <v>0.919</v>
      </c>
      <c r="H17" t="s">
        <v>14</v>
      </c>
    </row>
    <row r="18" spans="1:8" ht="15">
      <c r="A18" t="s">
        <v>21</v>
      </c>
      <c r="B18" t="s">
        <v>22</v>
      </c>
      <c r="D18" s="3">
        <v>26432</v>
      </c>
      <c r="E18" s="3">
        <v>8036</v>
      </c>
      <c r="F18" s="3">
        <f t="shared" si="0"/>
        <v>0.29514573998100313</v>
      </c>
      <c r="G18" s="3">
        <f t="shared" si="1"/>
        <v>0.957</v>
      </c>
      <c r="H18" t="s">
        <v>14</v>
      </c>
    </row>
    <row r="19" spans="1:8" ht="15">
      <c r="A19" t="s">
        <v>23</v>
      </c>
      <c r="B19" t="s">
        <v>24</v>
      </c>
      <c r="D19" s="3">
        <v>4749.84</v>
      </c>
      <c r="E19" s="3">
        <v>684.72</v>
      </c>
      <c r="F19" s="3">
        <f t="shared" si="0"/>
        <v>0.1431701283912562</v>
      </c>
      <c r="G19" s="3">
        <f t="shared" si="1"/>
        <v>0.99</v>
      </c>
      <c r="H19" t="s">
        <v>14</v>
      </c>
    </row>
    <row r="20" spans="1:8" ht="15">
      <c r="A20" t="s">
        <v>25</v>
      </c>
      <c r="B20" t="s">
        <v>26</v>
      </c>
      <c r="D20" s="3">
        <v>7361.28</v>
      </c>
      <c r="E20" s="3">
        <v>1909.98</v>
      </c>
      <c r="F20" s="3">
        <f t="shared" si="0"/>
        <v>0.25386502182040954</v>
      </c>
      <c r="G20" s="3">
        <f t="shared" si="1"/>
        <v>0.968</v>
      </c>
      <c r="H20" t="s">
        <v>14</v>
      </c>
    </row>
    <row r="21" spans="1:8" ht="15">
      <c r="A21" t="s">
        <v>27</v>
      </c>
      <c r="B21" t="s">
        <v>28</v>
      </c>
      <c r="D21" s="3">
        <v>19301.761</v>
      </c>
      <c r="E21" s="3">
        <v>1823.04</v>
      </c>
      <c r="F21" s="3">
        <f t="shared" si="0"/>
        <v>0.09417005554745901</v>
      </c>
      <c r="G21" s="3">
        <f t="shared" si="1"/>
        <v>0.996</v>
      </c>
      <c r="H21" t="s">
        <v>14</v>
      </c>
    </row>
    <row r="22" spans="1:8" ht="15">
      <c r="A22" t="s">
        <v>29</v>
      </c>
      <c r="B22" t="s">
        <v>30</v>
      </c>
      <c r="D22" s="3">
        <v>20648.52</v>
      </c>
      <c r="E22" s="3">
        <v>6687.36</v>
      </c>
      <c r="F22" s="3">
        <f t="shared" si="0"/>
        <v>0.3132061746932189</v>
      </c>
      <c r="G22" s="3">
        <f t="shared" si="1"/>
        <v>0.951</v>
      </c>
      <c r="H22" t="s">
        <v>14</v>
      </c>
    </row>
    <row r="23" spans="1:8" ht="15">
      <c r="A23" t="s">
        <v>31</v>
      </c>
      <c r="B23" t="s">
        <v>32</v>
      </c>
      <c r="D23" s="3">
        <v>12663.54</v>
      </c>
      <c r="E23" s="3">
        <v>2373.3</v>
      </c>
      <c r="F23" s="3">
        <f t="shared" si="0"/>
        <v>0.1852629862599665</v>
      </c>
      <c r="G23" s="3">
        <f t="shared" si="1"/>
        <v>0.983</v>
      </c>
      <c r="H23" t="s">
        <v>14</v>
      </c>
    </row>
    <row r="24" spans="1:8" ht="15">
      <c r="A24" t="s">
        <v>33</v>
      </c>
      <c r="B24" t="s">
        <v>34</v>
      </c>
      <c r="D24" s="3">
        <v>212.76</v>
      </c>
      <c r="E24" s="3">
        <v>213.84</v>
      </c>
      <c r="F24" s="3">
        <f t="shared" si="0"/>
        <v>0.7879298035584571</v>
      </c>
      <c r="G24" s="3">
        <f t="shared" si="1"/>
        <v>0.705</v>
      </c>
      <c r="H24" t="s">
        <v>14</v>
      </c>
    </row>
    <row r="25" spans="1:8" ht="15">
      <c r="A25" t="s">
        <v>35</v>
      </c>
      <c r="B25" t="s">
        <v>36</v>
      </c>
      <c r="D25" s="3">
        <v>7176.6</v>
      </c>
      <c r="E25" s="3">
        <v>1712.88</v>
      </c>
      <c r="F25" s="3">
        <f t="shared" si="0"/>
        <v>0.23429242644852435</v>
      </c>
      <c r="G25" s="3">
        <f t="shared" si="1"/>
        <v>0.973</v>
      </c>
      <c r="H25" t="s">
        <v>14</v>
      </c>
    </row>
    <row r="26" spans="1:8" ht="15">
      <c r="A26" t="s">
        <v>37</v>
      </c>
      <c r="B26" t="s">
        <v>38</v>
      </c>
      <c r="D26" s="3">
        <v>10973.88</v>
      </c>
      <c r="E26" s="3">
        <v>1137.24</v>
      </c>
      <c r="F26" s="3">
        <f t="shared" si="0"/>
        <v>0.10326292122469019</v>
      </c>
      <c r="G26" s="3">
        <f t="shared" si="1"/>
        <v>0.995</v>
      </c>
      <c r="H26" t="s">
        <v>14</v>
      </c>
    </row>
    <row r="27" spans="1:8" ht="15">
      <c r="A27" t="s">
        <v>39</v>
      </c>
      <c r="B27" t="s">
        <v>40</v>
      </c>
      <c r="D27" s="3">
        <v>8512.56</v>
      </c>
      <c r="E27" s="3">
        <v>1438.56</v>
      </c>
      <c r="F27" s="3">
        <f t="shared" si="0"/>
        <v>0.16741093087685968</v>
      </c>
      <c r="G27" s="3">
        <f t="shared" si="1"/>
        <v>0.986</v>
      </c>
      <c r="H27" t="s">
        <v>14</v>
      </c>
    </row>
    <row r="28" spans="1:8" ht="15">
      <c r="A28" t="s">
        <v>41</v>
      </c>
      <c r="B28" t="s">
        <v>42</v>
      </c>
      <c r="D28" s="3">
        <v>14325.121</v>
      </c>
      <c r="E28" s="3">
        <v>6311.52</v>
      </c>
      <c r="F28" s="3">
        <f t="shared" si="0"/>
        <v>0.4150019433103293</v>
      </c>
      <c r="G28" s="3">
        <f t="shared" si="1"/>
        <v>0.915</v>
      </c>
      <c r="H28" t="s">
        <v>14</v>
      </c>
    </row>
    <row r="29" spans="1:8" ht="15">
      <c r="A29" t="s">
        <v>43</v>
      </c>
      <c r="B29" t="s">
        <v>44</v>
      </c>
      <c r="D29" s="3">
        <v>16005.601</v>
      </c>
      <c r="E29" s="3">
        <v>4838.4</v>
      </c>
      <c r="F29" s="3">
        <f t="shared" si="0"/>
        <v>0.2935602138129397</v>
      </c>
      <c r="G29" s="3">
        <f t="shared" si="1"/>
        <v>0.957</v>
      </c>
      <c r="H29" t="s">
        <v>14</v>
      </c>
    </row>
    <row r="30" spans="1:8" ht="15">
      <c r="A30" t="s">
        <v>45</v>
      </c>
      <c r="B30" t="s">
        <v>46</v>
      </c>
      <c r="D30" s="3">
        <v>18241.2</v>
      </c>
      <c r="E30" s="3">
        <v>4782.24</v>
      </c>
      <c r="F30" s="3">
        <f t="shared" si="0"/>
        <v>0.25639673666205093</v>
      </c>
      <c r="G30" s="3">
        <f t="shared" si="1"/>
        <v>0.967</v>
      </c>
      <c r="H30" t="s">
        <v>14</v>
      </c>
    </row>
    <row r="31" spans="1:8" ht="15">
      <c r="A31" t="s">
        <v>47</v>
      </c>
      <c r="B31" t="s">
        <v>48</v>
      </c>
      <c r="D31" s="3">
        <v>27540</v>
      </c>
      <c r="E31" s="3">
        <v>4840</v>
      </c>
      <c r="F31" s="3">
        <f t="shared" si="0"/>
        <v>0.17396782787964854</v>
      </c>
      <c r="G31" s="3">
        <f t="shared" si="1"/>
        <v>0.985</v>
      </c>
      <c r="H31" t="s">
        <v>14</v>
      </c>
    </row>
    <row r="32" spans="1:8" ht="15">
      <c r="A32" t="s">
        <v>49</v>
      </c>
      <c r="B32" t="s">
        <v>50</v>
      </c>
      <c r="D32" s="3">
        <v>22343.04</v>
      </c>
      <c r="E32" s="3">
        <v>5585.76</v>
      </c>
      <c r="F32" s="3">
        <f t="shared" si="0"/>
        <v>0.24497866312686414</v>
      </c>
      <c r="G32" s="3">
        <f t="shared" si="1"/>
        <v>0.97</v>
      </c>
      <c r="H32" t="s">
        <v>14</v>
      </c>
    </row>
    <row r="33" spans="1:8" ht="15">
      <c r="A33" t="s">
        <v>51</v>
      </c>
      <c r="B33" t="s">
        <v>52</v>
      </c>
      <c r="D33" s="3">
        <v>16271.28</v>
      </c>
      <c r="E33" s="3">
        <v>3936.6</v>
      </c>
      <c r="F33" s="3">
        <f t="shared" si="0"/>
        <v>0.23737424697317078</v>
      </c>
      <c r="G33" s="3">
        <f t="shared" si="1"/>
        <v>0.972</v>
      </c>
      <c r="H33" t="s">
        <v>14</v>
      </c>
    </row>
    <row r="34" spans="1:8" ht="15">
      <c r="A34" t="s">
        <v>53</v>
      </c>
      <c r="B34" t="s">
        <v>54</v>
      </c>
      <c r="D34" s="3">
        <v>92130</v>
      </c>
      <c r="E34" s="3">
        <v>19600</v>
      </c>
      <c r="F34" s="3">
        <f t="shared" si="0"/>
        <v>0.20961775184645276</v>
      </c>
      <c r="G34" s="3">
        <f t="shared" si="1"/>
        <v>0.978</v>
      </c>
      <c r="H34" t="s">
        <v>14</v>
      </c>
    </row>
    <row r="35" spans="1:8" ht="15">
      <c r="A35" t="s">
        <v>55</v>
      </c>
      <c r="B35" t="s">
        <v>56</v>
      </c>
      <c r="D35" s="3">
        <v>45420</v>
      </c>
      <c r="E35" s="3">
        <v>11900</v>
      </c>
      <c r="F35" s="3">
        <f t="shared" si="0"/>
        <v>0.25623968105350764</v>
      </c>
      <c r="G35" s="3">
        <f t="shared" si="1"/>
        <v>0.967</v>
      </c>
      <c r="H35" t="s">
        <v>14</v>
      </c>
    </row>
    <row r="36" spans="1:8" ht="15">
      <c r="A36" t="s">
        <v>57</v>
      </c>
      <c r="B36" t="s">
        <v>58</v>
      </c>
      <c r="D36" s="3">
        <v>5922.72</v>
      </c>
      <c r="E36" s="3">
        <v>373.68</v>
      </c>
      <c r="F36" s="3">
        <f t="shared" si="0"/>
        <v>0.0630091152968998</v>
      </c>
      <c r="G36" s="3">
        <f t="shared" si="1"/>
        <v>0.998</v>
      </c>
      <c r="H36" t="s">
        <v>14</v>
      </c>
    </row>
    <row r="37" spans="1:8" ht="15">
      <c r="A37" t="s">
        <v>59</v>
      </c>
      <c r="B37" t="s">
        <v>60</v>
      </c>
      <c r="D37" s="3">
        <v>9553.95</v>
      </c>
      <c r="E37" s="3">
        <v>3175.2</v>
      </c>
      <c r="F37" s="3">
        <f t="shared" si="0"/>
        <v>0.32086008268187216</v>
      </c>
      <c r="G37" s="3">
        <f t="shared" si="1"/>
        <v>0.949</v>
      </c>
      <c r="H37" t="s">
        <v>14</v>
      </c>
    </row>
    <row r="38" spans="1:8" ht="15">
      <c r="A38" t="s">
        <v>61</v>
      </c>
      <c r="B38" t="s">
        <v>62</v>
      </c>
      <c r="D38" s="3">
        <v>19617.121</v>
      </c>
      <c r="E38" s="3">
        <v>3931.2</v>
      </c>
      <c r="F38" s="3">
        <f t="shared" si="0"/>
        <v>0.19777666370936484</v>
      </c>
      <c r="G38" s="3">
        <f t="shared" si="1"/>
        <v>0.981</v>
      </c>
      <c r="H38" t="s">
        <v>14</v>
      </c>
    </row>
    <row r="39" spans="1:8" ht="15">
      <c r="A39" t="s">
        <v>63</v>
      </c>
      <c r="B39" t="s">
        <v>64</v>
      </c>
      <c r="D39" s="3">
        <v>11111.04</v>
      </c>
      <c r="E39" s="3">
        <v>3350.16</v>
      </c>
      <c r="F39" s="3">
        <f t="shared" si="0"/>
        <v>0.29284734142179686</v>
      </c>
      <c r="G39" s="3">
        <f t="shared" si="1"/>
        <v>0.957</v>
      </c>
      <c r="H39" t="s">
        <v>14</v>
      </c>
    </row>
    <row r="40" spans="1:8" ht="15">
      <c r="A40" t="s">
        <v>65</v>
      </c>
      <c r="B40" t="s">
        <v>66</v>
      </c>
      <c r="D40" s="3">
        <v>11076.48</v>
      </c>
      <c r="E40" s="3">
        <v>2676.24</v>
      </c>
      <c r="F40" s="3">
        <f t="shared" si="0"/>
        <v>0.23707114554153233</v>
      </c>
      <c r="G40" s="3">
        <f t="shared" si="1"/>
        <v>0.972</v>
      </c>
      <c r="H40" t="s">
        <v>14</v>
      </c>
    </row>
    <row r="41" spans="1:8" ht="15">
      <c r="A41" t="s">
        <v>67</v>
      </c>
      <c r="B41" t="s">
        <v>68</v>
      </c>
      <c r="D41" s="3">
        <v>6297.48</v>
      </c>
      <c r="E41" s="3">
        <v>1868.4</v>
      </c>
      <c r="F41" s="3">
        <f t="shared" si="0"/>
        <v>0.28841743375807616</v>
      </c>
      <c r="G41" s="3">
        <f t="shared" si="1"/>
        <v>0.959</v>
      </c>
      <c r="H41" t="s">
        <v>14</v>
      </c>
    </row>
    <row r="42" spans="1:8" ht="15">
      <c r="A42" t="s">
        <v>69</v>
      </c>
      <c r="B42" t="s">
        <v>70</v>
      </c>
      <c r="D42" s="3">
        <v>12052.8</v>
      </c>
      <c r="E42" s="3">
        <v>3322.08</v>
      </c>
      <c r="F42" s="3">
        <f t="shared" si="0"/>
        <v>0.26894925750856047</v>
      </c>
      <c r="G42" s="3">
        <f t="shared" si="1"/>
        <v>0.964</v>
      </c>
      <c r="H42" t="s">
        <v>14</v>
      </c>
    </row>
    <row r="43" spans="1:8" ht="15">
      <c r="A43" t="s">
        <v>71</v>
      </c>
      <c r="B43" t="s">
        <v>72</v>
      </c>
      <c r="D43" s="3">
        <v>92995</v>
      </c>
      <c r="E43" s="3">
        <v>33229</v>
      </c>
      <c r="F43" s="3">
        <f t="shared" si="0"/>
        <v>0.3431812893286908</v>
      </c>
      <c r="G43" s="3">
        <f t="shared" si="1"/>
        <v>0.942</v>
      </c>
      <c r="H43" t="s">
        <v>14</v>
      </c>
    </row>
    <row r="44" spans="1:8" ht="15">
      <c r="A44" t="s">
        <v>73</v>
      </c>
      <c r="B44" t="s">
        <v>74</v>
      </c>
      <c r="D44" s="3">
        <v>11226.6</v>
      </c>
      <c r="E44" s="3">
        <v>2660.04</v>
      </c>
      <c r="F44" s="3">
        <f t="shared" si="0"/>
        <v>0.23265042730359756</v>
      </c>
      <c r="G44" s="3">
        <f t="shared" si="1"/>
        <v>0.973</v>
      </c>
      <c r="H44" t="s">
        <v>14</v>
      </c>
    </row>
    <row r="45" spans="1:8" ht="15" customHeight="1">
      <c r="A45" t="s">
        <v>75</v>
      </c>
      <c r="B45" t="s">
        <v>76</v>
      </c>
      <c r="D45" s="3">
        <v>8236.08</v>
      </c>
      <c r="E45" s="3">
        <v>2361.96</v>
      </c>
      <c r="F45" s="3">
        <f t="shared" si="0"/>
        <v>0.27928656913555944</v>
      </c>
      <c r="G45" s="3">
        <f t="shared" si="1"/>
        <v>0.961</v>
      </c>
      <c r="H45" t="s">
        <v>14</v>
      </c>
    </row>
    <row r="46" spans="1:8" ht="15">
      <c r="A46" t="s">
        <v>77</v>
      </c>
      <c r="B46" t="s">
        <v>78</v>
      </c>
      <c r="D46" s="3">
        <v>3546.18</v>
      </c>
      <c r="E46" s="3">
        <v>1357.02</v>
      </c>
      <c r="F46" s="3">
        <f aca="true" t="shared" si="2" ref="F46:F77">ATAN(E46/D46)</f>
        <v>0.3654788509617708</v>
      </c>
      <c r="G46" s="3">
        <f aca="true" t="shared" si="3" ref="G46:G77">ROUND(COS(F46),3)</f>
        <v>0.934</v>
      </c>
      <c r="H46" t="s">
        <v>14</v>
      </c>
    </row>
    <row r="47" spans="1:8" ht="15">
      <c r="A47" t="s">
        <v>79</v>
      </c>
      <c r="B47" t="s">
        <v>80</v>
      </c>
      <c r="D47" s="3">
        <v>13944.961</v>
      </c>
      <c r="E47" s="3">
        <v>3665.52</v>
      </c>
      <c r="F47" s="3">
        <f t="shared" si="2"/>
        <v>0.2570415754858375</v>
      </c>
      <c r="G47" s="3">
        <f t="shared" si="3"/>
        <v>0.967</v>
      </c>
      <c r="H47" t="s">
        <v>14</v>
      </c>
    </row>
    <row r="48" spans="1:8" ht="15">
      <c r="A48" t="s">
        <v>81</v>
      </c>
      <c r="B48" t="s">
        <v>82</v>
      </c>
      <c r="D48" s="3">
        <v>16832.881</v>
      </c>
      <c r="E48" s="3">
        <v>6812.64</v>
      </c>
      <c r="F48" s="3">
        <f t="shared" si="2"/>
        <v>0.3845705666202065</v>
      </c>
      <c r="G48" s="3">
        <f t="shared" si="3"/>
        <v>0.927</v>
      </c>
      <c r="H48" t="s">
        <v>14</v>
      </c>
    </row>
    <row r="49" spans="1:8" ht="15">
      <c r="A49" t="s">
        <v>83</v>
      </c>
      <c r="B49" t="s">
        <v>84</v>
      </c>
      <c r="D49" s="3">
        <v>21954.24</v>
      </c>
      <c r="E49" s="3">
        <v>6648.48</v>
      </c>
      <c r="F49" s="3">
        <f t="shared" si="2"/>
        <v>0.29405433179291385</v>
      </c>
      <c r="G49" s="3">
        <f t="shared" si="3"/>
        <v>0.957</v>
      </c>
      <c r="H49" t="s">
        <v>14</v>
      </c>
    </row>
    <row r="50" spans="1:8" ht="15">
      <c r="A50" t="s">
        <v>85</v>
      </c>
      <c r="B50" t="s">
        <v>86</v>
      </c>
      <c r="D50" s="3">
        <v>21076.2</v>
      </c>
      <c r="E50" s="3">
        <v>6214.32</v>
      </c>
      <c r="F50" s="3">
        <f t="shared" si="2"/>
        <v>0.28672545867370625</v>
      </c>
      <c r="G50" s="3">
        <f t="shared" si="3"/>
        <v>0.959</v>
      </c>
      <c r="H50" t="s">
        <v>14</v>
      </c>
    </row>
    <row r="51" spans="1:8" ht="15">
      <c r="A51" t="s">
        <v>87</v>
      </c>
      <c r="B51" t="s">
        <v>88</v>
      </c>
      <c r="D51" s="3">
        <v>5778</v>
      </c>
      <c r="E51" s="3">
        <v>1626.48</v>
      </c>
      <c r="F51" s="3">
        <f t="shared" si="2"/>
        <v>0.2743947804293165</v>
      </c>
      <c r="G51" s="3">
        <f t="shared" si="3"/>
        <v>0.963</v>
      </c>
      <c r="H51" t="s">
        <v>14</v>
      </c>
    </row>
    <row r="52" spans="1:8" ht="15">
      <c r="A52" t="s">
        <v>89</v>
      </c>
      <c r="B52" t="s">
        <v>90</v>
      </c>
      <c r="D52" s="3">
        <v>9587.16</v>
      </c>
      <c r="E52" s="3">
        <v>2222.64</v>
      </c>
      <c r="F52" s="3">
        <f t="shared" si="2"/>
        <v>0.22781056886847156</v>
      </c>
      <c r="G52" s="3">
        <f t="shared" si="3"/>
        <v>0.974</v>
      </c>
      <c r="H52" t="s">
        <v>14</v>
      </c>
    </row>
    <row r="53" spans="1:8" ht="15">
      <c r="A53" t="s">
        <v>91</v>
      </c>
      <c r="B53" t="s">
        <v>92</v>
      </c>
      <c r="D53" s="3">
        <v>10661.22</v>
      </c>
      <c r="E53" s="3">
        <v>3837.78</v>
      </c>
      <c r="F53" s="3">
        <f t="shared" si="2"/>
        <v>0.34553405738509035</v>
      </c>
      <c r="G53" s="3">
        <f t="shared" si="3"/>
        <v>0.941</v>
      </c>
      <c r="H53" t="s">
        <v>14</v>
      </c>
    </row>
    <row r="54" spans="1:8" ht="15">
      <c r="A54" t="s">
        <v>93</v>
      </c>
      <c r="B54" t="s">
        <v>94</v>
      </c>
      <c r="D54" s="3">
        <v>9920.88</v>
      </c>
      <c r="E54" s="3">
        <v>1566</v>
      </c>
      <c r="F54" s="3">
        <f t="shared" si="2"/>
        <v>0.15655715526294228</v>
      </c>
      <c r="G54" s="3">
        <f t="shared" si="3"/>
        <v>0.988</v>
      </c>
      <c r="H54" t="s">
        <v>14</v>
      </c>
    </row>
    <row r="55" spans="1:8" ht="15">
      <c r="A55" t="s">
        <v>95</v>
      </c>
      <c r="B55" t="s">
        <v>96</v>
      </c>
      <c r="D55" s="3">
        <v>8588.16</v>
      </c>
      <c r="E55" s="3">
        <v>1976.4</v>
      </c>
      <c r="F55" s="3">
        <f t="shared" si="2"/>
        <v>0.2261925982429794</v>
      </c>
      <c r="G55" s="3">
        <f t="shared" si="3"/>
        <v>0.975</v>
      </c>
      <c r="H55" t="s">
        <v>97</v>
      </c>
    </row>
    <row r="56" spans="1:8" ht="15">
      <c r="A56" t="s">
        <v>98</v>
      </c>
      <c r="B56" t="s">
        <v>99</v>
      </c>
      <c r="D56" s="3">
        <v>12467.52</v>
      </c>
      <c r="E56" s="3">
        <v>2491.56</v>
      </c>
      <c r="F56" s="3">
        <f t="shared" si="2"/>
        <v>0.19724562732064288</v>
      </c>
      <c r="G56" s="3">
        <f t="shared" si="3"/>
        <v>0.981</v>
      </c>
      <c r="H56" t="s">
        <v>100</v>
      </c>
    </row>
    <row r="57" spans="1:8" ht="15">
      <c r="A57" t="s">
        <v>101</v>
      </c>
      <c r="B57" t="s">
        <v>102</v>
      </c>
      <c r="D57" s="3">
        <v>4782.24</v>
      </c>
      <c r="E57" s="3">
        <v>1261.44</v>
      </c>
      <c r="F57" s="3">
        <f t="shared" si="2"/>
        <v>0.2579016724935408</v>
      </c>
      <c r="G57" s="3">
        <f t="shared" si="3"/>
        <v>0.967</v>
      </c>
      <c r="H57" t="s">
        <v>100</v>
      </c>
    </row>
    <row r="58" spans="1:8" ht="15">
      <c r="A58" t="s">
        <v>103</v>
      </c>
      <c r="B58" t="s">
        <v>104</v>
      </c>
      <c r="D58" s="3">
        <v>7032.96</v>
      </c>
      <c r="E58" s="3">
        <v>1503.36</v>
      </c>
      <c r="F58" s="3">
        <f t="shared" si="2"/>
        <v>0.21058989309075324</v>
      </c>
      <c r="G58" s="3">
        <f t="shared" si="3"/>
        <v>0.978</v>
      </c>
      <c r="H58" t="s">
        <v>100</v>
      </c>
    </row>
    <row r="59" spans="1:8" ht="15">
      <c r="A59" t="s">
        <v>105</v>
      </c>
      <c r="B59" t="s">
        <v>106</v>
      </c>
      <c r="D59" s="3">
        <v>2253.42</v>
      </c>
      <c r="E59" s="3">
        <v>218.16</v>
      </c>
      <c r="F59" s="3">
        <f t="shared" si="2"/>
        <v>0.09651206735181958</v>
      </c>
      <c r="G59" s="3">
        <f t="shared" si="3"/>
        <v>0.995</v>
      </c>
      <c r="H59" t="s">
        <v>100</v>
      </c>
    </row>
    <row r="60" spans="1:8" ht="15">
      <c r="A60" t="s">
        <v>107</v>
      </c>
      <c r="B60" t="s">
        <v>108</v>
      </c>
      <c r="D60" s="3">
        <v>8657.28</v>
      </c>
      <c r="E60" s="3">
        <v>1574.64</v>
      </c>
      <c r="F60" s="3">
        <f t="shared" si="2"/>
        <v>0.17991936726702404</v>
      </c>
      <c r="G60" s="3">
        <f t="shared" si="3"/>
        <v>0.984</v>
      </c>
      <c r="H60" t="s">
        <v>100</v>
      </c>
    </row>
    <row r="61" spans="1:8" ht="15">
      <c r="A61" t="s">
        <v>109</v>
      </c>
      <c r="B61" t="s">
        <v>110</v>
      </c>
      <c r="D61" s="3">
        <v>5607.36</v>
      </c>
      <c r="E61" s="3">
        <v>656.64</v>
      </c>
      <c r="F61" s="3">
        <f t="shared" si="2"/>
        <v>0.11657231189592286</v>
      </c>
      <c r="G61" s="3">
        <f t="shared" si="3"/>
        <v>0.993</v>
      </c>
      <c r="H61" t="s">
        <v>100</v>
      </c>
    </row>
    <row r="62" spans="1:8" ht="15">
      <c r="A62" t="s">
        <v>111</v>
      </c>
      <c r="B62" t="s">
        <v>112</v>
      </c>
      <c r="D62" s="3">
        <v>1734.48</v>
      </c>
      <c r="E62" s="3">
        <v>1339.2</v>
      </c>
      <c r="F62" s="3">
        <f t="shared" si="2"/>
        <v>0.6574986172561541</v>
      </c>
      <c r="G62" s="3">
        <f t="shared" si="3"/>
        <v>0.792</v>
      </c>
      <c r="H62" t="s">
        <v>100</v>
      </c>
    </row>
    <row r="63" spans="1:8" ht="15">
      <c r="A63" t="s">
        <v>113</v>
      </c>
      <c r="B63" t="s">
        <v>114</v>
      </c>
      <c r="D63" s="3">
        <v>14813.28</v>
      </c>
      <c r="E63" s="3">
        <v>2721.6</v>
      </c>
      <c r="F63" s="3">
        <f t="shared" si="2"/>
        <v>0.1817006461562431</v>
      </c>
      <c r="G63" s="3">
        <f t="shared" si="3"/>
        <v>0.984</v>
      </c>
      <c r="H63" t="s">
        <v>100</v>
      </c>
    </row>
    <row r="64" spans="1:8" ht="15">
      <c r="A64" t="s">
        <v>115</v>
      </c>
      <c r="B64" t="s">
        <v>116</v>
      </c>
      <c r="D64" s="3">
        <v>12517.2</v>
      </c>
      <c r="E64" s="3">
        <v>2691.36</v>
      </c>
      <c r="F64" s="3">
        <f t="shared" si="2"/>
        <v>0.2117885303582407</v>
      </c>
      <c r="G64" s="3">
        <f t="shared" si="3"/>
        <v>0.978</v>
      </c>
      <c r="H64" t="s">
        <v>100</v>
      </c>
    </row>
    <row r="65" spans="1:8" ht="15">
      <c r="A65" t="s">
        <v>117</v>
      </c>
      <c r="B65" t="s">
        <v>118</v>
      </c>
      <c r="D65" s="3">
        <v>9065.52</v>
      </c>
      <c r="E65" s="3">
        <v>2314.98</v>
      </c>
      <c r="F65" s="3">
        <f t="shared" si="2"/>
        <v>0.25001788473892905</v>
      </c>
      <c r="G65" s="3">
        <f t="shared" si="3"/>
        <v>0.969</v>
      </c>
      <c r="H65" t="s">
        <v>100</v>
      </c>
    </row>
    <row r="66" spans="1:8" ht="15">
      <c r="A66" t="s">
        <v>119</v>
      </c>
      <c r="B66" t="s">
        <v>120</v>
      </c>
      <c r="D66" s="3">
        <v>15001.2</v>
      </c>
      <c r="E66" s="3">
        <v>3544.56</v>
      </c>
      <c r="F66" s="3">
        <f t="shared" si="2"/>
        <v>0.2320294532378981</v>
      </c>
      <c r="G66" s="3">
        <f t="shared" si="3"/>
        <v>0.973</v>
      </c>
      <c r="H66" t="s">
        <v>100</v>
      </c>
    </row>
    <row r="67" spans="1:8" ht="15">
      <c r="A67" t="s">
        <v>121</v>
      </c>
      <c r="B67" t="s">
        <v>122</v>
      </c>
      <c r="D67" s="3">
        <v>11394</v>
      </c>
      <c r="E67" s="3">
        <v>1909.44</v>
      </c>
      <c r="F67" s="3">
        <f t="shared" si="2"/>
        <v>0.1660400523552845</v>
      </c>
      <c r="G67" s="3">
        <f t="shared" si="3"/>
        <v>0.986</v>
      </c>
      <c r="H67" t="s">
        <v>100</v>
      </c>
    </row>
    <row r="68" spans="1:8" ht="15">
      <c r="A68" t="s">
        <v>123</v>
      </c>
      <c r="B68" t="s">
        <v>124</v>
      </c>
      <c r="D68" s="3">
        <v>13830.481</v>
      </c>
      <c r="E68" s="3">
        <v>1149.12</v>
      </c>
      <c r="F68" s="3">
        <f t="shared" si="2"/>
        <v>0.08289564635932567</v>
      </c>
      <c r="G68" s="3">
        <f t="shared" si="3"/>
        <v>0.997</v>
      </c>
      <c r="H68" t="s">
        <v>100</v>
      </c>
    </row>
    <row r="69" spans="1:8" ht="15">
      <c r="A69" t="s">
        <v>125</v>
      </c>
      <c r="B69" t="s">
        <v>126</v>
      </c>
      <c r="D69" s="3">
        <v>6912</v>
      </c>
      <c r="E69" s="3">
        <v>4471</v>
      </c>
      <c r="F69" s="3">
        <f t="shared" si="2"/>
        <v>0.5741548466740115</v>
      </c>
      <c r="G69" s="3">
        <f t="shared" si="3"/>
        <v>0.84</v>
      </c>
      <c r="H69" t="s">
        <v>100</v>
      </c>
    </row>
    <row r="70" spans="1:8" ht="15">
      <c r="A70" t="s">
        <v>127</v>
      </c>
      <c r="B70" t="s">
        <v>128</v>
      </c>
      <c r="D70" s="3">
        <v>14149.08</v>
      </c>
      <c r="E70" s="3">
        <v>2805.84</v>
      </c>
      <c r="F70" s="3">
        <f t="shared" si="2"/>
        <v>0.19576567714708015</v>
      </c>
      <c r="G70" s="3">
        <f t="shared" si="3"/>
        <v>0.981</v>
      </c>
      <c r="H70" t="s">
        <v>100</v>
      </c>
    </row>
    <row r="71" spans="1:8" ht="15">
      <c r="A71" t="s">
        <v>129</v>
      </c>
      <c r="B71" t="s">
        <v>130</v>
      </c>
      <c r="D71" s="3">
        <v>4068.36</v>
      </c>
      <c r="E71" s="3">
        <v>662.04</v>
      </c>
      <c r="F71" s="3">
        <f t="shared" si="2"/>
        <v>0.16131496800351994</v>
      </c>
      <c r="G71" s="3">
        <f t="shared" si="3"/>
        <v>0.987</v>
      </c>
      <c r="H71" t="s">
        <v>100</v>
      </c>
    </row>
    <row r="72" spans="1:8" ht="15">
      <c r="A72" t="s">
        <v>131</v>
      </c>
      <c r="B72" t="s">
        <v>132</v>
      </c>
      <c r="D72" s="3">
        <v>3268.08</v>
      </c>
      <c r="E72" s="3">
        <v>675</v>
      </c>
      <c r="F72" s="3">
        <f t="shared" si="2"/>
        <v>0.20367919660148806</v>
      </c>
      <c r="G72" s="3">
        <f t="shared" si="3"/>
        <v>0.979</v>
      </c>
      <c r="H72" t="s">
        <v>100</v>
      </c>
    </row>
    <row r="73" spans="1:8" ht="15">
      <c r="A73" t="s">
        <v>133</v>
      </c>
      <c r="B73" t="s">
        <v>134</v>
      </c>
      <c r="D73" s="3">
        <v>9462.96</v>
      </c>
      <c r="E73" s="3">
        <v>2075.76</v>
      </c>
      <c r="F73" s="3">
        <f t="shared" si="2"/>
        <v>0.2159362497186085</v>
      </c>
      <c r="G73" s="3">
        <f t="shared" si="3"/>
        <v>0.977</v>
      </c>
      <c r="H73" t="s">
        <v>100</v>
      </c>
    </row>
    <row r="74" spans="1:8" ht="15">
      <c r="A74" t="s">
        <v>135</v>
      </c>
      <c r="B74" t="s">
        <v>136</v>
      </c>
      <c r="D74" s="3">
        <v>5803</v>
      </c>
      <c r="E74" s="3">
        <v>917</v>
      </c>
      <c r="F74" s="3">
        <f t="shared" si="2"/>
        <v>0.1567257620160694</v>
      </c>
      <c r="G74" s="3">
        <f t="shared" si="3"/>
        <v>0.988</v>
      </c>
      <c r="H74" t="s">
        <v>100</v>
      </c>
    </row>
    <row r="75" spans="1:8" ht="15">
      <c r="A75" t="s">
        <v>137</v>
      </c>
      <c r="B75" t="s">
        <v>138</v>
      </c>
      <c r="D75" s="3">
        <v>3769.2</v>
      </c>
      <c r="E75" s="3">
        <v>818.64</v>
      </c>
      <c r="F75" s="3">
        <f t="shared" si="2"/>
        <v>0.21387034333295335</v>
      </c>
      <c r="G75" s="3">
        <f t="shared" si="3"/>
        <v>0.977</v>
      </c>
      <c r="H75" t="s">
        <v>100</v>
      </c>
    </row>
    <row r="76" spans="1:8" ht="15">
      <c r="A76" t="s">
        <v>139</v>
      </c>
      <c r="B76" t="s">
        <v>140</v>
      </c>
      <c r="D76" s="3">
        <v>11961</v>
      </c>
      <c r="E76" s="3">
        <v>5670</v>
      </c>
      <c r="F76" s="3">
        <f t="shared" si="2"/>
        <v>0.44266528729374127</v>
      </c>
      <c r="G76" s="3">
        <f t="shared" si="3"/>
        <v>0.904</v>
      </c>
      <c r="H76" t="s">
        <v>100</v>
      </c>
    </row>
    <row r="77" spans="1:8" ht="15">
      <c r="A77" t="s">
        <v>141</v>
      </c>
      <c r="B77" t="s">
        <v>142</v>
      </c>
      <c r="D77" s="3">
        <v>5363.28</v>
      </c>
      <c r="E77" s="3">
        <v>1242</v>
      </c>
      <c r="F77" s="3">
        <f t="shared" si="2"/>
        <v>0.22756346383241616</v>
      </c>
      <c r="G77" s="3">
        <f t="shared" si="3"/>
        <v>0.974</v>
      </c>
      <c r="H77" t="s">
        <v>100</v>
      </c>
    </row>
    <row r="78" spans="1:8" ht="15">
      <c r="A78" t="s">
        <v>143</v>
      </c>
      <c r="B78" t="s">
        <v>144</v>
      </c>
      <c r="D78" s="3">
        <v>7393.68</v>
      </c>
      <c r="E78" s="3">
        <v>2503.44</v>
      </c>
      <c r="F78" s="3">
        <f aca="true" t="shared" si="4" ref="F78:F109">ATAN(E78/D78)</f>
        <v>0.3264757554907921</v>
      </c>
      <c r="G78" s="3">
        <f aca="true" t="shared" si="5" ref="G78:G109">ROUND(COS(F78),3)</f>
        <v>0.947</v>
      </c>
      <c r="H78" t="s">
        <v>100</v>
      </c>
    </row>
    <row r="79" spans="1:8" ht="15">
      <c r="A79" t="s">
        <v>145</v>
      </c>
      <c r="B79" t="s">
        <v>146</v>
      </c>
      <c r="D79" s="3">
        <v>11966.4</v>
      </c>
      <c r="E79" s="3">
        <v>3607.2</v>
      </c>
      <c r="F79" s="3">
        <f t="shared" si="4"/>
        <v>0.2927810777626538</v>
      </c>
      <c r="G79" s="3">
        <f t="shared" si="5"/>
        <v>0.957</v>
      </c>
      <c r="H79" t="s">
        <v>100</v>
      </c>
    </row>
    <row r="80" spans="1:8" ht="15">
      <c r="A80" t="s">
        <v>147</v>
      </c>
      <c r="B80" t="s">
        <v>148</v>
      </c>
      <c r="D80" s="3">
        <v>0</v>
      </c>
      <c r="E80" s="3">
        <v>0</v>
      </c>
      <c r="F80" s="3" t="e">
        <f t="shared" si="4"/>
        <v>#DIV/0!</v>
      </c>
      <c r="G80" s="3" t="e">
        <f t="shared" si="5"/>
        <v>#DIV/0!</v>
      </c>
      <c r="H80" t="s">
        <v>100</v>
      </c>
    </row>
    <row r="81" spans="1:8" ht="15">
      <c r="A81" t="s">
        <v>149</v>
      </c>
      <c r="B81" t="s">
        <v>150</v>
      </c>
      <c r="D81" s="3">
        <v>6691.68</v>
      </c>
      <c r="E81" s="3">
        <v>1209.6</v>
      </c>
      <c r="F81" s="3">
        <f t="shared" si="4"/>
        <v>0.17883071476358658</v>
      </c>
      <c r="G81" s="3">
        <f t="shared" si="5"/>
        <v>0.984</v>
      </c>
      <c r="H81" t="s">
        <v>100</v>
      </c>
    </row>
    <row r="82" spans="1:8" ht="15">
      <c r="A82" t="s">
        <v>151</v>
      </c>
      <c r="B82" t="s">
        <v>152</v>
      </c>
      <c r="D82" s="3">
        <v>15762.6</v>
      </c>
      <c r="E82" s="3">
        <v>3805.2</v>
      </c>
      <c r="F82" s="3">
        <f t="shared" si="4"/>
        <v>0.23687480736162536</v>
      </c>
      <c r="G82" s="3">
        <f t="shared" si="5"/>
        <v>0.972</v>
      </c>
      <c r="H82" t="s">
        <v>100</v>
      </c>
    </row>
    <row r="83" spans="1:8" ht="15">
      <c r="A83" t="s">
        <v>153</v>
      </c>
      <c r="B83" t="s">
        <v>154</v>
      </c>
      <c r="D83" s="3">
        <v>10685.52</v>
      </c>
      <c r="E83" s="3">
        <v>3503.52</v>
      </c>
      <c r="F83" s="3">
        <f t="shared" si="4"/>
        <v>0.3168304701833292</v>
      </c>
      <c r="G83" s="3">
        <f t="shared" si="5"/>
        <v>0.95</v>
      </c>
      <c r="H83" t="s">
        <v>100</v>
      </c>
    </row>
    <row r="84" spans="1:8" ht="15">
      <c r="A84" t="s">
        <v>155</v>
      </c>
      <c r="B84" t="s">
        <v>156</v>
      </c>
      <c r="D84" s="3">
        <v>5155.92</v>
      </c>
      <c r="E84" s="3">
        <v>490.32</v>
      </c>
      <c r="F84" s="3">
        <f t="shared" si="4"/>
        <v>0.09481331445735842</v>
      </c>
      <c r="G84" s="3">
        <f t="shared" si="5"/>
        <v>0.996</v>
      </c>
      <c r="H84" t="s">
        <v>100</v>
      </c>
    </row>
    <row r="85" spans="1:8" ht="15">
      <c r="A85" t="s">
        <v>157</v>
      </c>
      <c r="B85" t="s">
        <v>158</v>
      </c>
      <c r="D85" s="3">
        <v>11327.04</v>
      </c>
      <c r="E85" s="3">
        <v>2067.12</v>
      </c>
      <c r="F85" s="3">
        <f t="shared" si="4"/>
        <v>0.18050788407438628</v>
      </c>
      <c r="G85" s="3">
        <f t="shared" si="5"/>
        <v>0.984</v>
      </c>
      <c r="H85" t="s">
        <v>100</v>
      </c>
    </row>
    <row r="86" spans="1:8" ht="15">
      <c r="A86" t="s">
        <v>159</v>
      </c>
      <c r="B86" t="s">
        <v>160</v>
      </c>
      <c r="D86" s="3">
        <v>11709.36</v>
      </c>
      <c r="E86" s="3">
        <v>2574.72</v>
      </c>
      <c r="F86" s="3">
        <f t="shared" si="4"/>
        <v>0.21644121227587945</v>
      </c>
      <c r="G86" s="3">
        <f t="shared" si="5"/>
        <v>0.977</v>
      </c>
      <c r="H86" t="s">
        <v>100</v>
      </c>
    </row>
    <row r="87" spans="1:8" ht="15">
      <c r="A87" t="s">
        <v>161</v>
      </c>
      <c r="B87" t="s">
        <v>162</v>
      </c>
      <c r="D87" s="3">
        <v>4632.12</v>
      </c>
      <c r="E87" s="3">
        <v>-363.96</v>
      </c>
      <c r="F87" s="3">
        <f t="shared" si="4"/>
        <v>-0.07841199391014231</v>
      </c>
      <c r="G87" s="3">
        <f t="shared" si="5"/>
        <v>0.997</v>
      </c>
      <c r="H87" t="s">
        <v>100</v>
      </c>
    </row>
    <row r="88" spans="1:8" ht="15">
      <c r="A88" t="s">
        <v>163</v>
      </c>
      <c r="B88" t="s">
        <v>164</v>
      </c>
      <c r="D88" s="3">
        <v>9650.88</v>
      </c>
      <c r="E88" s="3">
        <v>1248.48</v>
      </c>
      <c r="F88" s="3">
        <f t="shared" si="4"/>
        <v>0.1286498858193259</v>
      </c>
      <c r="G88" s="3">
        <f t="shared" si="5"/>
        <v>0.992</v>
      </c>
      <c r="H88" t="s">
        <v>100</v>
      </c>
    </row>
    <row r="89" spans="1:8" ht="15">
      <c r="A89" t="s">
        <v>165</v>
      </c>
      <c r="B89" t="s">
        <v>166</v>
      </c>
      <c r="D89" s="3">
        <v>2804.76</v>
      </c>
      <c r="E89" s="3">
        <v>19.44</v>
      </c>
      <c r="F89" s="3">
        <f t="shared" si="4"/>
        <v>0.006930963330597145</v>
      </c>
      <c r="G89" s="3">
        <f t="shared" si="5"/>
        <v>1</v>
      </c>
      <c r="H89" t="s">
        <v>100</v>
      </c>
    </row>
    <row r="90" spans="1:8" ht="15">
      <c r="A90" t="s">
        <v>167</v>
      </c>
      <c r="B90" t="s">
        <v>168</v>
      </c>
      <c r="D90" s="3">
        <v>4837.32</v>
      </c>
      <c r="E90" s="3">
        <v>552.96</v>
      </c>
      <c r="F90" s="3">
        <f t="shared" si="4"/>
        <v>0.11381719399868315</v>
      </c>
      <c r="G90" s="3">
        <f t="shared" si="5"/>
        <v>0.994</v>
      </c>
      <c r="H90" t="s">
        <v>100</v>
      </c>
    </row>
    <row r="91" spans="1:8" ht="15">
      <c r="A91" t="s">
        <v>169</v>
      </c>
      <c r="B91" t="s">
        <v>170</v>
      </c>
      <c r="D91" s="3">
        <v>12322.8</v>
      </c>
      <c r="E91" s="3">
        <v>3287.52</v>
      </c>
      <c r="F91" s="3">
        <f t="shared" si="4"/>
        <v>0.26071148701981</v>
      </c>
      <c r="G91" s="3">
        <f t="shared" si="5"/>
        <v>0.966</v>
      </c>
      <c r="H91" t="s">
        <v>100</v>
      </c>
    </row>
    <row r="92" spans="1:8" ht="15">
      <c r="A92" t="s">
        <v>171</v>
      </c>
      <c r="B92" t="s">
        <v>172</v>
      </c>
      <c r="D92" s="3">
        <v>9307.44</v>
      </c>
      <c r="E92" s="3">
        <v>1246.32</v>
      </c>
      <c r="F92" s="3">
        <f t="shared" si="4"/>
        <v>0.13311393628668736</v>
      </c>
      <c r="G92" s="3">
        <f t="shared" si="5"/>
        <v>0.991</v>
      </c>
      <c r="H92" t="s">
        <v>100</v>
      </c>
    </row>
    <row r="93" spans="1:8" ht="15">
      <c r="A93" t="s">
        <v>173</v>
      </c>
      <c r="B93" t="s">
        <v>174</v>
      </c>
      <c r="D93" s="3">
        <v>5952.96</v>
      </c>
      <c r="E93" s="3">
        <v>1114.56</v>
      </c>
      <c r="F93" s="3">
        <f t="shared" si="4"/>
        <v>0.18508504578652105</v>
      </c>
      <c r="G93" s="3">
        <f t="shared" si="5"/>
        <v>0.983</v>
      </c>
      <c r="H93" t="s">
        <v>100</v>
      </c>
    </row>
    <row r="94" spans="1:8" ht="15">
      <c r="A94" t="s">
        <v>175</v>
      </c>
      <c r="B94" t="s">
        <v>176</v>
      </c>
      <c r="D94" s="3">
        <v>7790.58</v>
      </c>
      <c r="E94" s="3">
        <v>2428.38</v>
      </c>
      <c r="F94" s="3">
        <f t="shared" si="4"/>
        <v>0.30216245350283444</v>
      </c>
      <c r="G94" s="3">
        <f t="shared" si="5"/>
        <v>0.955</v>
      </c>
      <c r="H94" t="s">
        <v>100</v>
      </c>
    </row>
    <row r="95" spans="1:8" ht="15">
      <c r="A95" t="s">
        <v>177</v>
      </c>
      <c r="B95" t="s">
        <v>178</v>
      </c>
      <c r="D95" s="3">
        <v>6566.4</v>
      </c>
      <c r="E95" s="3">
        <v>1468.8</v>
      </c>
      <c r="F95" s="3">
        <f t="shared" si="4"/>
        <v>0.22006170263356514</v>
      </c>
      <c r="G95" s="3">
        <f t="shared" si="5"/>
        <v>0.976</v>
      </c>
      <c r="H95" t="s">
        <v>100</v>
      </c>
    </row>
    <row r="96" spans="1:8" ht="15">
      <c r="A96" t="s">
        <v>179</v>
      </c>
      <c r="B96" t="s">
        <v>180</v>
      </c>
      <c r="D96" s="3">
        <v>6631.2</v>
      </c>
      <c r="E96" s="3">
        <v>874.8</v>
      </c>
      <c r="F96" s="3">
        <f t="shared" si="4"/>
        <v>0.13116442264426809</v>
      </c>
      <c r="G96" s="3">
        <f t="shared" si="5"/>
        <v>0.991</v>
      </c>
      <c r="H96" t="s">
        <v>100</v>
      </c>
    </row>
    <row r="97" spans="1:8" ht="15">
      <c r="A97" t="s">
        <v>181</v>
      </c>
      <c r="B97" t="s">
        <v>182</v>
      </c>
      <c r="D97" s="3">
        <v>6104.16</v>
      </c>
      <c r="E97" s="3">
        <v>2054.16</v>
      </c>
      <c r="F97" s="3">
        <f t="shared" si="4"/>
        <v>0.32461405277434424</v>
      </c>
      <c r="G97" s="3">
        <f t="shared" si="5"/>
        <v>0.948</v>
      </c>
      <c r="H97" t="s">
        <v>100</v>
      </c>
    </row>
    <row r="98" spans="1:8" ht="15">
      <c r="A98" t="s">
        <v>183</v>
      </c>
      <c r="B98" t="s">
        <v>184</v>
      </c>
      <c r="D98" s="3">
        <v>7260.84</v>
      </c>
      <c r="E98" s="3">
        <v>1353.24</v>
      </c>
      <c r="F98" s="3">
        <f t="shared" si="4"/>
        <v>0.18426106224741068</v>
      </c>
      <c r="G98" s="3">
        <f t="shared" si="5"/>
        <v>0.983</v>
      </c>
      <c r="H98" t="s">
        <v>100</v>
      </c>
    </row>
    <row r="99" spans="1:8" ht="15">
      <c r="A99" t="s">
        <v>185</v>
      </c>
      <c r="B99" t="s">
        <v>186</v>
      </c>
      <c r="D99" s="3">
        <v>5968.08</v>
      </c>
      <c r="E99" s="3">
        <v>723.6</v>
      </c>
      <c r="F99" s="3">
        <f t="shared" si="4"/>
        <v>0.12065609435209496</v>
      </c>
      <c r="G99" s="3">
        <f t="shared" si="5"/>
        <v>0.993</v>
      </c>
      <c r="H99" t="s">
        <v>100</v>
      </c>
    </row>
    <row r="100" spans="1:8" ht="15">
      <c r="A100" t="s">
        <v>187</v>
      </c>
      <c r="B100" t="s">
        <v>188</v>
      </c>
      <c r="D100" s="3">
        <v>12953.52</v>
      </c>
      <c r="E100" s="3">
        <v>2566.08</v>
      </c>
      <c r="F100" s="3">
        <f t="shared" si="4"/>
        <v>0.19556705645030686</v>
      </c>
      <c r="G100" s="3">
        <f t="shared" si="5"/>
        <v>0.981</v>
      </c>
      <c r="H100" t="s">
        <v>100</v>
      </c>
    </row>
    <row r="101" spans="1:8" ht="15">
      <c r="A101" t="s">
        <v>189</v>
      </c>
      <c r="B101" t="s">
        <v>190</v>
      </c>
      <c r="D101" s="3">
        <v>7938</v>
      </c>
      <c r="E101" s="3">
        <v>-251.1</v>
      </c>
      <c r="F101" s="3">
        <f t="shared" si="4"/>
        <v>-0.03162210858606015</v>
      </c>
      <c r="G101" s="3">
        <f t="shared" si="5"/>
        <v>1</v>
      </c>
      <c r="H101" t="s">
        <v>100</v>
      </c>
    </row>
    <row r="102" spans="1:8" ht="15">
      <c r="A102" t="s">
        <v>191</v>
      </c>
      <c r="B102" t="s">
        <v>192</v>
      </c>
      <c r="D102" s="3">
        <v>3926.88</v>
      </c>
      <c r="E102" s="3">
        <v>1312.2</v>
      </c>
      <c r="F102" s="3">
        <f t="shared" si="4"/>
        <v>0.32249294475765594</v>
      </c>
      <c r="G102" s="3">
        <f t="shared" si="5"/>
        <v>0.948</v>
      </c>
      <c r="H102" t="s">
        <v>100</v>
      </c>
    </row>
    <row r="103" spans="1:8" ht="15">
      <c r="A103" t="s">
        <v>193</v>
      </c>
      <c r="B103" t="s">
        <v>192</v>
      </c>
      <c r="D103" s="3">
        <v>3788.64</v>
      </c>
      <c r="E103" s="3">
        <v>488.16</v>
      </c>
      <c r="F103" s="3">
        <f t="shared" si="4"/>
        <v>0.12814232389240662</v>
      </c>
      <c r="G103" s="3">
        <f t="shared" si="5"/>
        <v>0.992</v>
      </c>
      <c r="H103" t="s">
        <v>100</v>
      </c>
    </row>
    <row r="104" spans="1:8" ht="15">
      <c r="A104" t="s">
        <v>194</v>
      </c>
      <c r="B104" t="s">
        <v>195</v>
      </c>
      <c r="D104" s="3">
        <v>27847.801</v>
      </c>
      <c r="E104" s="3">
        <v>4989.6</v>
      </c>
      <c r="F104" s="3">
        <f t="shared" si="4"/>
        <v>0.1772926796940924</v>
      </c>
      <c r="G104" s="3">
        <f t="shared" si="5"/>
        <v>0.984</v>
      </c>
      <c r="H104" t="s">
        <v>100</v>
      </c>
    </row>
    <row r="105" spans="1:8" ht="15">
      <c r="A105" t="s">
        <v>196</v>
      </c>
      <c r="B105" t="s">
        <v>197</v>
      </c>
      <c r="D105" s="3">
        <v>7896.96</v>
      </c>
      <c r="E105" s="3">
        <v>2898.72</v>
      </c>
      <c r="F105" s="3">
        <f t="shared" si="4"/>
        <v>0.3517983723626781</v>
      </c>
      <c r="G105" s="3">
        <f t="shared" si="5"/>
        <v>0.939</v>
      </c>
      <c r="H105" t="s">
        <v>100</v>
      </c>
    </row>
    <row r="106" spans="1:8" ht="15">
      <c r="A106" t="s">
        <v>198</v>
      </c>
      <c r="B106" t="s">
        <v>199</v>
      </c>
      <c r="D106" s="3">
        <v>19158.301</v>
      </c>
      <c r="E106" s="3">
        <v>3200.4</v>
      </c>
      <c r="F106" s="3">
        <f t="shared" si="4"/>
        <v>0.1655219226204131</v>
      </c>
      <c r="G106" s="3">
        <f t="shared" si="5"/>
        <v>0.986</v>
      </c>
      <c r="H106" t="s">
        <v>100</v>
      </c>
    </row>
    <row r="107" spans="1:8" ht="15">
      <c r="A107" t="s">
        <v>200</v>
      </c>
      <c r="B107" t="s">
        <v>201</v>
      </c>
      <c r="D107" s="3">
        <v>11344.725</v>
      </c>
      <c r="E107" s="3">
        <v>2083.725</v>
      </c>
      <c r="F107" s="3">
        <f t="shared" si="4"/>
        <v>0.18164883000001192</v>
      </c>
      <c r="G107" s="3">
        <f t="shared" si="5"/>
        <v>0.984</v>
      </c>
      <c r="H107" t="s">
        <v>100</v>
      </c>
    </row>
    <row r="108" spans="1:8" ht="15">
      <c r="A108" t="s">
        <v>202</v>
      </c>
      <c r="B108" t="s">
        <v>203</v>
      </c>
      <c r="D108" s="3">
        <v>3868.56</v>
      </c>
      <c r="E108" s="3">
        <v>166.32</v>
      </c>
      <c r="F108" s="3">
        <f t="shared" si="4"/>
        <v>0.04296628190875081</v>
      </c>
      <c r="G108" s="3">
        <f t="shared" si="5"/>
        <v>0.999</v>
      </c>
      <c r="H108" t="s">
        <v>100</v>
      </c>
    </row>
    <row r="109" spans="1:8" ht="15">
      <c r="A109" t="s">
        <v>204</v>
      </c>
      <c r="B109" t="s">
        <v>205</v>
      </c>
      <c r="D109" s="3">
        <v>5983.2</v>
      </c>
      <c r="E109" s="3">
        <v>840.24</v>
      </c>
      <c r="F109" s="3">
        <f t="shared" si="4"/>
        <v>0.13952080142974188</v>
      </c>
      <c r="G109" s="3">
        <f t="shared" si="5"/>
        <v>0.99</v>
      </c>
      <c r="H109" t="s">
        <v>100</v>
      </c>
    </row>
    <row r="110" spans="1:8" ht="15">
      <c r="A110" t="s">
        <v>206</v>
      </c>
      <c r="B110" t="s">
        <v>207</v>
      </c>
      <c r="D110" s="3">
        <v>12634.65</v>
      </c>
      <c r="E110" s="3">
        <v>3316.95</v>
      </c>
      <c r="F110" s="3">
        <f aca="true" t="shared" si="6" ref="F110:F141">ATAN(E110/D110)</f>
        <v>0.25673457003593714</v>
      </c>
      <c r="G110" s="3">
        <f aca="true" t="shared" si="7" ref="G110:G141">ROUND(COS(F110),3)</f>
        <v>0.967</v>
      </c>
      <c r="H110" t="s">
        <v>100</v>
      </c>
    </row>
    <row r="111" spans="1:8" ht="15">
      <c r="A111" t="s">
        <v>208</v>
      </c>
      <c r="B111" t="s">
        <v>209</v>
      </c>
      <c r="D111" s="3">
        <v>2568.24</v>
      </c>
      <c r="E111" s="3">
        <v>664.74</v>
      </c>
      <c r="F111" s="3">
        <f t="shared" si="6"/>
        <v>0.25327272126875044</v>
      </c>
      <c r="G111" s="3">
        <f t="shared" si="7"/>
        <v>0.968</v>
      </c>
      <c r="H111" t="s">
        <v>100</v>
      </c>
    </row>
    <row r="112" spans="1:8" ht="15">
      <c r="A112" t="s">
        <v>210</v>
      </c>
      <c r="B112" t="s">
        <v>211</v>
      </c>
      <c r="D112" s="3">
        <v>3549.42</v>
      </c>
      <c r="E112" s="3">
        <v>925.02</v>
      </c>
      <c r="F112" s="3">
        <f t="shared" si="6"/>
        <v>0.25494084024368086</v>
      </c>
      <c r="G112" s="3">
        <f t="shared" si="7"/>
        <v>0.968</v>
      </c>
      <c r="H112" t="s">
        <v>100</v>
      </c>
    </row>
    <row r="113" spans="1:8" ht="15">
      <c r="A113" t="s">
        <v>212</v>
      </c>
      <c r="B113" t="s">
        <v>213</v>
      </c>
      <c r="D113" s="3">
        <v>2336.04</v>
      </c>
      <c r="E113" s="3">
        <v>934.2</v>
      </c>
      <c r="F113" s="3">
        <f t="shared" si="6"/>
        <v>0.3804266640794528</v>
      </c>
      <c r="G113" s="3">
        <f t="shared" si="7"/>
        <v>0.929</v>
      </c>
      <c r="H113" t="s">
        <v>100</v>
      </c>
    </row>
    <row r="114" spans="1:8" ht="15">
      <c r="A114" t="s">
        <v>214</v>
      </c>
      <c r="B114" t="s">
        <v>215</v>
      </c>
      <c r="D114" s="3">
        <v>6011.28</v>
      </c>
      <c r="E114" s="3">
        <v>1159.92</v>
      </c>
      <c r="F114" s="3">
        <f t="shared" si="6"/>
        <v>0.19061459542047574</v>
      </c>
      <c r="G114" s="3">
        <f t="shared" si="7"/>
        <v>0.982</v>
      </c>
      <c r="H114" t="s">
        <v>100</v>
      </c>
    </row>
    <row r="115" spans="1:8" ht="15">
      <c r="A115" t="s">
        <v>216</v>
      </c>
      <c r="B115" t="s">
        <v>217</v>
      </c>
      <c r="D115" s="3">
        <v>26.946</v>
      </c>
      <c r="E115" s="3">
        <v>5.454</v>
      </c>
      <c r="F115" s="3">
        <f t="shared" si="6"/>
        <v>0.19970680380839342</v>
      </c>
      <c r="G115" s="3">
        <f t="shared" si="7"/>
        <v>0.98</v>
      </c>
      <c r="H115" t="s">
        <v>100</v>
      </c>
    </row>
    <row r="116" spans="1:8" ht="15">
      <c r="A116" t="s">
        <v>218</v>
      </c>
      <c r="B116" t="s">
        <v>219</v>
      </c>
      <c r="D116" s="3">
        <v>3517.56</v>
      </c>
      <c r="E116" s="3">
        <v>1161</v>
      </c>
      <c r="F116" s="3">
        <f t="shared" si="6"/>
        <v>0.3188001664979822</v>
      </c>
      <c r="G116" s="3">
        <f t="shared" si="7"/>
        <v>0.95</v>
      </c>
      <c r="H116" t="s">
        <v>100</v>
      </c>
    </row>
    <row r="117" spans="1:8" ht="15">
      <c r="A117" t="s">
        <v>220</v>
      </c>
      <c r="B117" t="s">
        <v>221</v>
      </c>
      <c r="D117" s="3">
        <v>7272.18</v>
      </c>
      <c r="E117" s="3">
        <v>2149.74</v>
      </c>
      <c r="F117" s="3">
        <f t="shared" si="6"/>
        <v>0.28742579586960293</v>
      </c>
      <c r="G117" s="3">
        <f t="shared" si="7"/>
        <v>0.959</v>
      </c>
      <c r="H117" t="s">
        <v>100</v>
      </c>
    </row>
    <row r="118" spans="1:8" ht="15">
      <c r="A118" t="s">
        <v>222</v>
      </c>
      <c r="B118" t="s">
        <v>223</v>
      </c>
      <c r="D118" s="3">
        <v>2581.74</v>
      </c>
      <c r="E118" s="3">
        <v>922.32</v>
      </c>
      <c r="F118" s="3">
        <f t="shared" si="6"/>
        <v>0.3431166875916488</v>
      </c>
      <c r="G118" s="3">
        <f t="shared" si="7"/>
        <v>0.942</v>
      </c>
      <c r="H118" t="s">
        <v>100</v>
      </c>
    </row>
    <row r="119" spans="1:8" ht="15">
      <c r="A119" t="s">
        <v>224</v>
      </c>
      <c r="B119" t="s">
        <v>225</v>
      </c>
      <c r="D119" s="3">
        <v>7551.36</v>
      </c>
      <c r="E119" s="3">
        <v>2157.84</v>
      </c>
      <c r="F119" s="3">
        <f t="shared" si="6"/>
        <v>0.278337437622396</v>
      </c>
      <c r="G119" s="3">
        <f t="shared" si="7"/>
        <v>0.962</v>
      </c>
      <c r="H119" t="s">
        <v>100</v>
      </c>
    </row>
    <row r="120" spans="1:8" ht="15">
      <c r="A120" t="s">
        <v>226</v>
      </c>
      <c r="B120" t="s">
        <v>227</v>
      </c>
      <c r="D120" s="3">
        <v>1202.85</v>
      </c>
      <c r="E120" s="3">
        <v>259.2</v>
      </c>
      <c r="F120" s="3">
        <f t="shared" si="6"/>
        <v>0.21224275800390463</v>
      </c>
      <c r="G120" s="3">
        <f t="shared" si="7"/>
        <v>0.978</v>
      </c>
      <c r="H120" t="s">
        <v>100</v>
      </c>
    </row>
    <row r="121" spans="1:8" ht="15">
      <c r="A121" t="s">
        <v>228</v>
      </c>
      <c r="B121" t="s">
        <v>229</v>
      </c>
      <c r="D121" s="3">
        <v>5729.4</v>
      </c>
      <c r="E121" s="3">
        <v>1554.12</v>
      </c>
      <c r="F121" s="3">
        <f t="shared" si="6"/>
        <v>0.26487982637168117</v>
      </c>
      <c r="G121" s="3">
        <f t="shared" si="7"/>
        <v>0.965</v>
      </c>
      <c r="H121" t="s">
        <v>100</v>
      </c>
    </row>
    <row r="122" spans="1:8" ht="15">
      <c r="A122" t="s">
        <v>230</v>
      </c>
      <c r="B122" t="s">
        <v>231</v>
      </c>
      <c r="D122" s="3">
        <v>5919.48</v>
      </c>
      <c r="E122" s="3">
        <v>1757.16</v>
      </c>
      <c r="F122" s="3">
        <f t="shared" si="6"/>
        <v>0.28855854322377883</v>
      </c>
      <c r="G122" s="3">
        <f t="shared" si="7"/>
        <v>0.959</v>
      </c>
      <c r="H122" t="s">
        <v>100</v>
      </c>
    </row>
    <row r="123" spans="1:8" ht="15">
      <c r="A123" t="s">
        <v>232</v>
      </c>
      <c r="B123" t="s">
        <v>233</v>
      </c>
      <c r="D123" s="3">
        <v>4318.92</v>
      </c>
      <c r="E123" s="3">
        <v>1028.16</v>
      </c>
      <c r="F123" s="3">
        <f t="shared" si="6"/>
        <v>0.23370937386184867</v>
      </c>
      <c r="G123" s="3">
        <f t="shared" si="7"/>
        <v>0.973</v>
      </c>
      <c r="H123" t="s">
        <v>100</v>
      </c>
    </row>
    <row r="124" spans="1:8" ht="15">
      <c r="A124" t="s">
        <v>234</v>
      </c>
      <c r="B124" t="s">
        <v>235</v>
      </c>
      <c r="D124" s="3">
        <v>13903.921</v>
      </c>
      <c r="E124" s="3">
        <v>2268</v>
      </c>
      <c r="F124" s="3">
        <f t="shared" si="6"/>
        <v>0.16169536251304334</v>
      </c>
      <c r="G124" s="3">
        <f t="shared" si="7"/>
        <v>0.987</v>
      </c>
      <c r="H124" t="s">
        <v>100</v>
      </c>
    </row>
    <row r="125" spans="1:8" ht="15">
      <c r="A125" t="s">
        <v>236</v>
      </c>
      <c r="B125" t="s">
        <v>237</v>
      </c>
      <c r="D125" s="3">
        <v>8989.92</v>
      </c>
      <c r="E125" s="3">
        <v>488.16</v>
      </c>
      <c r="F125" s="3">
        <f t="shared" si="6"/>
        <v>0.0542475410583635</v>
      </c>
      <c r="G125" s="3">
        <f t="shared" si="7"/>
        <v>0.999</v>
      </c>
      <c r="H125" t="s">
        <v>100</v>
      </c>
    </row>
    <row r="126" spans="1:8" ht="15">
      <c r="A126" t="s">
        <v>238</v>
      </c>
      <c r="B126" t="s">
        <v>239</v>
      </c>
      <c r="D126" s="3">
        <v>13163.85</v>
      </c>
      <c r="E126" s="3">
        <v>4088.7</v>
      </c>
      <c r="F126" s="3">
        <f t="shared" si="6"/>
        <v>0.30115353984338655</v>
      </c>
      <c r="G126" s="3">
        <f t="shared" si="7"/>
        <v>0.955</v>
      </c>
      <c r="H126" t="s">
        <v>100</v>
      </c>
    </row>
    <row r="127" spans="1:8" ht="15">
      <c r="A127" t="s">
        <v>240</v>
      </c>
      <c r="B127" t="s">
        <v>241</v>
      </c>
      <c r="D127" s="3">
        <v>7916.4</v>
      </c>
      <c r="E127" s="3">
        <v>3170.88</v>
      </c>
      <c r="F127" s="3">
        <f t="shared" si="6"/>
        <v>0.3809767218403921</v>
      </c>
      <c r="G127" s="3">
        <f t="shared" si="7"/>
        <v>0.928</v>
      </c>
      <c r="H127" t="s">
        <v>100</v>
      </c>
    </row>
    <row r="128" spans="1:8" ht="15">
      <c r="A128" t="s">
        <v>242</v>
      </c>
      <c r="B128" t="s">
        <v>243</v>
      </c>
      <c r="D128" s="3">
        <v>7814.88</v>
      </c>
      <c r="E128" s="3">
        <v>2039.04</v>
      </c>
      <c r="F128" s="3">
        <f t="shared" si="6"/>
        <v>0.25522739613396334</v>
      </c>
      <c r="G128" s="3">
        <f t="shared" si="7"/>
        <v>0.968</v>
      </c>
      <c r="H128" t="s">
        <v>100</v>
      </c>
    </row>
    <row r="129" spans="1:8" ht="15">
      <c r="A129" t="s">
        <v>244</v>
      </c>
      <c r="B129" t="s">
        <v>245</v>
      </c>
      <c r="D129" s="3">
        <v>60</v>
      </c>
      <c r="E129" s="3">
        <v>108</v>
      </c>
      <c r="F129" s="3">
        <f t="shared" si="6"/>
        <v>1.0636978224025597</v>
      </c>
      <c r="G129" s="3">
        <f t="shared" si="7"/>
        <v>0.486</v>
      </c>
      <c r="H129" t="s">
        <v>100</v>
      </c>
    </row>
    <row r="130" spans="1:8" ht="15">
      <c r="A130" t="s">
        <v>246</v>
      </c>
      <c r="B130" t="s">
        <v>247</v>
      </c>
      <c r="D130" s="3">
        <v>5766</v>
      </c>
      <c r="E130" s="3">
        <v>2972</v>
      </c>
      <c r="F130" s="3">
        <f t="shared" si="6"/>
        <v>0.47591946948038066</v>
      </c>
      <c r="G130" s="3">
        <f t="shared" si="7"/>
        <v>0.889</v>
      </c>
      <c r="H130" t="s">
        <v>100</v>
      </c>
    </row>
    <row r="131" spans="1:8" ht="15">
      <c r="A131" t="s">
        <v>248</v>
      </c>
      <c r="B131" t="s">
        <v>249</v>
      </c>
      <c r="D131" s="3">
        <v>1763.64</v>
      </c>
      <c r="E131" s="3">
        <v>537.84</v>
      </c>
      <c r="F131" s="3">
        <f t="shared" si="6"/>
        <v>0.29600119766491956</v>
      </c>
      <c r="G131" s="3">
        <f t="shared" si="7"/>
        <v>0.957</v>
      </c>
      <c r="H131" t="s">
        <v>100</v>
      </c>
    </row>
    <row r="132" spans="1:8" ht="15">
      <c r="A132" t="s">
        <v>250</v>
      </c>
      <c r="B132" t="s">
        <v>251</v>
      </c>
      <c r="D132" s="3">
        <v>4057.56</v>
      </c>
      <c r="E132" s="3">
        <v>300.24</v>
      </c>
      <c r="F132" s="3">
        <f t="shared" si="6"/>
        <v>0.07386060244068857</v>
      </c>
      <c r="G132" s="3">
        <f t="shared" si="7"/>
        <v>0.997</v>
      </c>
      <c r="H132" t="s">
        <v>252</v>
      </c>
    </row>
    <row r="133" spans="1:8" ht="15">
      <c r="A133" t="s">
        <v>253</v>
      </c>
      <c r="B133" t="s">
        <v>254</v>
      </c>
      <c r="D133" s="3">
        <v>3477.06</v>
      </c>
      <c r="E133" s="3">
        <v>1024.38</v>
      </c>
      <c r="F133" s="3">
        <f t="shared" si="6"/>
        <v>0.28650542157650244</v>
      </c>
      <c r="G133" s="3">
        <f t="shared" si="7"/>
        <v>0.959</v>
      </c>
      <c r="H133" t="s">
        <v>252</v>
      </c>
    </row>
    <row r="134" spans="1:8" ht="15">
      <c r="A134" t="s">
        <v>255</v>
      </c>
      <c r="B134" t="s">
        <v>256</v>
      </c>
      <c r="D134" s="3">
        <v>8151.84</v>
      </c>
      <c r="E134" s="3">
        <v>1308.96</v>
      </c>
      <c r="F134" s="3">
        <f t="shared" si="6"/>
        <v>0.1592132632444896</v>
      </c>
      <c r="G134" s="3">
        <f t="shared" si="7"/>
        <v>0.987</v>
      </c>
      <c r="H134" t="s">
        <v>252</v>
      </c>
    </row>
    <row r="135" spans="1:8" ht="15">
      <c r="A135" t="s">
        <v>257</v>
      </c>
      <c r="B135" t="s">
        <v>258</v>
      </c>
      <c r="D135" s="3">
        <v>2711.88</v>
      </c>
      <c r="E135" s="3">
        <v>737.1</v>
      </c>
      <c r="F135" s="3">
        <f t="shared" si="6"/>
        <v>0.2653925519157855</v>
      </c>
      <c r="G135" s="3">
        <f t="shared" si="7"/>
        <v>0.965</v>
      </c>
      <c r="H135" t="s">
        <v>252</v>
      </c>
    </row>
    <row r="136" spans="1:8" ht="15">
      <c r="A136" t="s">
        <v>259</v>
      </c>
      <c r="B136" t="s">
        <v>260</v>
      </c>
      <c r="D136" s="3">
        <v>3934.44</v>
      </c>
      <c r="E136" s="3">
        <v>596.16</v>
      </c>
      <c r="F136" s="3">
        <f t="shared" si="6"/>
        <v>0.15037955947673484</v>
      </c>
      <c r="G136" s="3">
        <f t="shared" si="7"/>
        <v>0.989</v>
      </c>
      <c r="H136" t="s">
        <v>252</v>
      </c>
    </row>
    <row r="137" spans="1:8" ht="15">
      <c r="A137" t="s">
        <v>261</v>
      </c>
      <c r="B137" t="s">
        <v>262</v>
      </c>
      <c r="D137" s="3">
        <v>4142.88</v>
      </c>
      <c r="E137" s="3">
        <v>1355.4</v>
      </c>
      <c r="F137" s="3">
        <f t="shared" si="6"/>
        <v>0.31618765636218804</v>
      </c>
      <c r="G137" s="3">
        <f t="shared" si="7"/>
        <v>0.95</v>
      </c>
      <c r="H137" t="s">
        <v>252</v>
      </c>
    </row>
    <row r="138" spans="1:8" ht="15">
      <c r="A138" t="s">
        <v>263</v>
      </c>
      <c r="B138" t="s">
        <v>264</v>
      </c>
      <c r="D138" s="3">
        <v>8561.7</v>
      </c>
      <c r="E138" s="3">
        <v>2589.3</v>
      </c>
      <c r="F138" s="3">
        <f t="shared" si="6"/>
        <v>0.2936830607857065</v>
      </c>
      <c r="G138" s="3">
        <f t="shared" si="7"/>
        <v>0.957</v>
      </c>
      <c r="H138" t="s">
        <v>252</v>
      </c>
    </row>
    <row r="139" spans="1:8" ht="15">
      <c r="A139" t="s">
        <v>265</v>
      </c>
      <c r="B139" t="s">
        <v>266</v>
      </c>
      <c r="D139" s="3">
        <v>4646.16</v>
      </c>
      <c r="E139" s="3">
        <v>1669.68</v>
      </c>
      <c r="F139" s="3">
        <f t="shared" si="6"/>
        <v>0.34499574398077787</v>
      </c>
      <c r="G139" s="3">
        <f t="shared" si="7"/>
        <v>0.941</v>
      </c>
      <c r="H139" t="s">
        <v>252</v>
      </c>
    </row>
    <row r="140" spans="1:8" ht="15">
      <c r="A140" t="s">
        <v>267</v>
      </c>
      <c r="B140" t="s">
        <v>268</v>
      </c>
      <c r="D140" s="3">
        <v>9676.8</v>
      </c>
      <c r="E140" s="3">
        <v>2941.92</v>
      </c>
      <c r="F140" s="3">
        <f t="shared" si="6"/>
        <v>0.2951388135950659</v>
      </c>
      <c r="G140" s="3">
        <f t="shared" si="7"/>
        <v>0.957</v>
      </c>
      <c r="H140" t="s">
        <v>252</v>
      </c>
    </row>
    <row r="141" spans="1:8" ht="15">
      <c r="A141" t="s">
        <v>269</v>
      </c>
      <c r="B141" t="s">
        <v>270</v>
      </c>
      <c r="D141" s="3">
        <v>1710.72</v>
      </c>
      <c r="E141" s="3">
        <v>175.5</v>
      </c>
      <c r="F141" s="3">
        <f t="shared" si="6"/>
        <v>0.10223074655693334</v>
      </c>
      <c r="G141" s="3">
        <f t="shared" si="7"/>
        <v>0.995</v>
      </c>
      <c r="H141" t="s">
        <v>252</v>
      </c>
    </row>
    <row r="142" spans="1:8" ht="15">
      <c r="A142" t="s">
        <v>271</v>
      </c>
      <c r="B142" t="s">
        <v>272</v>
      </c>
      <c r="D142" s="3">
        <v>6841.26</v>
      </c>
      <c r="E142" s="3">
        <v>1851.66</v>
      </c>
      <c r="F142" s="3">
        <f aca="true" t="shared" si="8" ref="F142:F173">ATAN(E142/D142)</f>
        <v>0.2643275096080704</v>
      </c>
      <c r="G142" s="3">
        <f aca="true" t="shared" si="9" ref="G142:G173">ROUND(COS(F142),3)</f>
        <v>0.965</v>
      </c>
      <c r="H142" t="s">
        <v>252</v>
      </c>
    </row>
    <row r="143" spans="1:8" ht="15">
      <c r="A143" t="s">
        <v>273</v>
      </c>
      <c r="B143" t="s">
        <v>274</v>
      </c>
      <c r="D143" s="3">
        <v>7560</v>
      </c>
      <c r="E143" s="3">
        <v>2481.84</v>
      </c>
      <c r="F143" s="3">
        <f t="shared" si="8"/>
        <v>0.31720083903042307</v>
      </c>
      <c r="G143" s="3">
        <f t="shared" si="9"/>
        <v>0.95</v>
      </c>
      <c r="H143" t="s">
        <v>252</v>
      </c>
    </row>
    <row r="144" spans="1:9" ht="15">
      <c r="A144" t="s">
        <v>275</v>
      </c>
      <c r="B144" t="s">
        <v>276</v>
      </c>
      <c r="D144" s="3">
        <v>0</v>
      </c>
      <c r="E144" s="3">
        <v>0</v>
      </c>
      <c r="F144" s="3" t="e">
        <f t="shared" si="8"/>
        <v>#DIV/0!</v>
      </c>
      <c r="G144" s="3" t="e">
        <f t="shared" si="9"/>
        <v>#DIV/0!</v>
      </c>
      <c r="H144" t="s">
        <v>252</v>
      </c>
      <c r="I144" t="s">
        <v>362</v>
      </c>
    </row>
    <row r="145" spans="1:8" ht="15">
      <c r="A145" t="s">
        <v>277</v>
      </c>
      <c r="B145" t="s">
        <v>278</v>
      </c>
      <c r="D145" s="3">
        <v>30259.201</v>
      </c>
      <c r="E145" s="3">
        <v>8721.6</v>
      </c>
      <c r="F145" s="3">
        <f t="shared" si="8"/>
        <v>0.2806236693084267</v>
      </c>
      <c r="G145" s="3">
        <f t="shared" si="9"/>
        <v>0.961</v>
      </c>
      <c r="H145" t="s">
        <v>279</v>
      </c>
    </row>
    <row r="146" spans="1:8" ht="15">
      <c r="A146" t="s">
        <v>280</v>
      </c>
      <c r="B146" t="s">
        <v>281</v>
      </c>
      <c r="D146" s="3">
        <v>56650</v>
      </c>
      <c r="E146" s="3">
        <v>18090</v>
      </c>
      <c r="F146" s="3">
        <f t="shared" si="8"/>
        <v>0.3090943486804536</v>
      </c>
      <c r="G146" s="3">
        <f t="shared" si="9"/>
        <v>0.953</v>
      </c>
      <c r="H146" t="s">
        <v>279</v>
      </c>
    </row>
    <row r="147" spans="1:8" ht="15">
      <c r="A147" t="s">
        <v>282</v>
      </c>
      <c r="B147" t="s">
        <v>283</v>
      </c>
      <c r="D147" s="3">
        <v>1287.36</v>
      </c>
      <c r="E147" s="3">
        <v>155.52</v>
      </c>
      <c r="F147" s="3">
        <f t="shared" si="8"/>
        <v>0.1202227866613089</v>
      </c>
      <c r="G147" s="3">
        <f t="shared" si="9"/>
        <v>0.993</v>
      </c>
      <c r="H147" t="s">
        <v>279</v>
      </c>
    </row>
    <row r="148" spans="1:8" ht="15">
      <c r="A148" t="s">
        <v>284</v>
      </c>
      <c r="B148" t="s">
        <v>285</v>
      </c>
      <c r="D148" s="3">
        <v>33346.08</v>
      </c>
      <c r="E148" s="3">
        <v>12143.52</v>
      </c>
      <c r="F148" s="3">
        <f t="shared" si="8"/>
        <v>0.34923900766817456</v>
      </c>
      <c r="G148" s="3">
        <f t="shared" si="9"/>
        <v>0.94</v>
      </c>
      <c r="H148" t="s">
        <v>279</v>
      </c>
    </row>
    <row r="149" spans="1:8" ht="15">
      <c r="A149" t="s">
        <v>286</v>
      </c>
      <c r="B149" t="s">
        <v>287</v>
      </c>
      <c r="D149" s="3">
        <v>5881.68</v>
      </c>
      <c r="E149" s="3">
        <v>1429.92</v>
      </c>
      <c r="F149" s="3">
        <f t="shared" si="8"/>
        <v>0.23848749585875542</v>
      </c>
      <c r="G149" s="3">
        <f t="shared" si="9"/>
        <v>0.972</v>
      </c>
      <c r="H149" t="s">
        <v>279</v>
      </c>
    </row>
    <row r="150" spans="1:8" ht="15">
      <c r="A150" t="s">
        <v>288</v>
      </c>
      <c r="B150" t="s">
        <v>289</v>
      </c>
      <c r="D150" s="3">
        <v>13128.481</v>
      </c>
      <c r="E150" s="3">
        <v>4497.12</v>
      </c>
      <c r="F150" s="3">
        <f t="shared" si="8"/>
        <v>0.33001968692008565</v>
      </c>
      <c r="G150" s="3">
        <f t="shared" si="9"/>
        <v>0.946</v>
      </c>
      <c r="H150" t="s">
        <v>279</v>
      </c>
    </row>
    <row r="151" spans="1:8" ht="15">
      <c r="A151" t="s">
        <v>290</v>
      </c>
      <c r="B151" t="s">
        <v>291</v>
      </c>
      <c r="D151" s="3">
        <v>23340.961</v>
      </c>
      <c r="E151" s="3">
        <v>7253.28</v>
      </c>
      <c r="F151" s="3">
        <f t="shared" si="8"/>
        <v>0.3012927527320339</v>
      </c>
      <c r="G151" s="3">
        <f t="shared" si="9"/>
        <v>0.955</v>
      </c>
      <c r="H151" t="s">
        <v>279</v>
      </c>
    </row>
    <row r="152" spans="1:8" ht="15">
      <c r="A152" t="s">
        <v>292</v>
      </c>
      <c r="B152" t="s">
        <v>293</v>
      </c>
      <c r="D152" s="3">
        <v>7549.2</v>
      </c>
      <c r="E152" s="3">
        <v>2818.8</v>
      </c>
      <c r="F152" s="3">
        <f t="shared" si="8"/>
        <v>0.3573589065026086</v>
      </c>
      <c r="G152" s="3">
        <f t="shared" si="9"/>
        <v>0.937</v>
      </c>
      <c r="H152" t="s">
        <v>279</v>
      </c>
    </row>
    <row r="153" spans="1:8" ht="15">
      <c r="A153" t="s">
        <v>294</v>
      </c>
      <c r="B153" t="s">
        <v>295</v>
      </c>
      <c r="D153" s="3">
        <v>27587.521</v>
      </c>
      <c r="E153" s="3">
        <v>8657.28</v>
      </c>
      <c r="F153" s="3">
        <f t="shared" si="8"/>
        <v>0.3040791959308233</v>
      </c>
      <c r="G153" s="3">
        <f t="shared" si="9"/>
        <v>0.954</v>
      </c>
      <c r="H153" t="s">
        <v>279</v>
      </c>
    </row>
    <row r="154" spans="1:8" ht="15">
      <c r="A154" t="s">
        <v>296</v>
      </c>
      <c r="B154" t="s">
        <v>297</v>
      </c>
      <c r="D154" s="3">
        <v>2671.92</v>
      </c>
      <c r="E154" s="3">
        <v>918</v>
      </c>
      <c r="F154" s="3">
        <f t="shared" si="8"/>
        <v>0.3309379167831752</v>
      </c>
      <c r="G154" s="3">
        <f t="shared" si="9"/>
        <v>0.946</v>
      </c>
      <c r="H154" t="s">
        <v>279</v>
      </c>
    </row>
    <row r="155" spans="1:8" ht="15">
      <c r="A155" t="s">
        <v>298</v>
      </c>
      <c r="B155" t="s">
        <v>299</v>
      </c>
      <c r="D155" s="3">
        <v>24170.4</v>
      </c>
      <c r="E155" s="3">
        <v>7981.2</v>
      </c>
      <c r="F155" s="3">
        <f t="shared" si="8"/>
        <v>0.3189329045340479</v>
      </c>
      <c r="G155" s="3">
        <f t="shared" si="9"/>
        <v>0.95</v>
      </c>
      <c r="H155" t="s">
        <v>279</v>
      </c>
    </row>
    <row r="156" spans="1:8" ht="15">
      <c r="A156" t="s">
        <v>300</v>
      </c>
      <c r="B156" t="s">
        <v>301</v>
      </c>
      <c r="D156" s="3">
        <v>37708.801</v>
      </c>
      <c r="E156" s="3">
        <v>13545.601</v>
      </c>
      <c r="F156" s="3">
        <f t="shared" si="8"/>
        <v>0.3448612702768263</v>
      </c>
      <c r="G156" s="3">
        <f t="shared" si="9"/>
        <v>0.941</v>
      </c>
      <c r="H156" t="s">
        <v>279</v>
      </c>
    </row>
    <row r="157" spans="1:8" ht="15">
      <c r="A157" t="s">
        <v>302</v>
      </c>
      <c r="B157" t="s">
        <v>303</v>
      </c>
      <c r="D157" s="3">
        <v>25984.801</v>
      </c>
      <c r="E157" s="3">
        <v>7348.32</v>
      </c>
      <c r="F157" s="3">
        <f t="shared" si="8"/>
        <v>0.2755967746345074</v>
      </c>
      <c r="G157" s="3">
        <f t="shared" si="9"/>
        <v>0.962</v>
      </c>
      <c r="H157" t="s">
        <v>279</v>
      </c>
    </row>
    <row r="158" spans="1:8" ht="15">
      <c r="A158" t="s">
        <v>304</v>
      </c>
      <c r="B158" t="s">
        <v>305</v>
      </c>
      <c r="D158" s="3">
        <v>86238</v>
      </c>
      <c r="E158" s="3">
        <v>29484</v>
      </c>
      <c r="F158" s="3">
        <f t="shared" si="8"/>
        <v>0.3294326217509591</v>
      </c>
      <c r="G158" s="3">
        <f t="shared" si="9"/>
        <v>0.946</v>
      </c>
      <c r="H158" t="s">
        <v>279</v>
      </c>
    </row>
    <row r="159" spans="1:8" ht="15">
      <c r="A159" t="s">
        <v>306</v>
      </c>
      <c r="B159" t="s">
        <v>307</v>
      </c>
      <c r="D159" s="3">
        <v>11519.28</v>
      </c>
      <c r="E159" s="3">
        <v>1555.2</v>
      </c>
      <c r="F159" s="3">
        <f t="shared" si="8"/>
        <v>0.1341970149400083</v>
      </c>
      <c r="G159" s="3">
        <f t="shared" si="9"/>
        <v>0.991</v>
      </c>
      <c r="H159" t="s">
        <v>279</v>
      </c>
    </row>
    <row r="160" spans="1:8" ht="15">
      <c r="A160" t="s">
        <v>308</v>
      </c>
      <c r="B160" t="s">
        <v>309</v>
      </c>
      <c r="D160" s="3">
        <v>20262.96</v>
      </c>
      <c r="E160" s="3">
        <v>5009.04</v>
      </c>
      <c r="F160" s="3">
        <f t="shared" si="8"/>
        <v>0.2423433255035744</v>
      </c>
      <c r="G160" s="3">
        <f t="shared" si="9"/>
        <v>0.971</v>
      </c>
      <c r="H160" t="s">
        <v>279</v>
      </c>
    </row>
    <row r="161" spans="1:8" ht="15">
      <c r="A161" t="s">
        <v>310</v>
      </c>
      <c r="B161" t="s">
        <v>311</v>
      </c>
      <c r="D161" s="3">
        <v>11822.76</v>
      </c>
      <c r="E161" s="3">
        <v>3003.48</v>
      </c>
      <c r="F161" s="3">
        <f t="shared" si="8"/>
        <v>0.24877945652340225</v>
      </c>
      <c r="G161" s="3">
        <f t="shared" si="9"/>
        <v>0.969</v>
      </c>
      <c r="H161" t="s">
        <v>279</v>
      </c>
    </row>
    <row r="162" spans="1:8" ht="15">
      <c r="A162" t="s">
        <v>312</v>
      </c>
      <c r="B162" t="s">
        <v>313</v>
      </c>
      <c r="D162" s="3">
        <v>31768.201</v>
      </c>
      <c r="E162" s="3">
        <v>9379.8</v>
      </c>
      <c r="F162" s="3">
        <f t="shared" si="8"/>
        <v>0.2871002294277616</v>
      </c>
      <c r="G162" s="3">
        <f t="shared" si="9"/>
        <v>0.959</v>
      </c>
      <c r="H162" t="s">
        <v>279</v>
      </c>
    </row>
    <row r="163" spans="1:8" ht="15">
      <c r="A163" t="s">
        <v>314</v>
      </c>
      <c r="B163" t="s">
        <v>315</v>
      </c>
      <c r="D163" s="3">
        <v>68229</v>
      </c>
      <c r="E163" s="3">
        <v>20763</v>
      </c>
      <c r="F163" s="3">
        <f t="shared" si="8"/>
        <v>0.2954093430646173</v>
      </c>
      <c r="G163" s="3">
        <f t="shared" si="9"/>
        <v>0.957</v>
      </c>
      <c r="H163" t="s">
        <v>279</v>
      </c>
    </row>
    <row r="164" spans="1:8" ht="15">
      <c r="A164" t="s">
        <v>316</v>
      </c>
      <c r="B164" t="s">
        <v>317</v>
      </c>
      <c r="D164" s="3">
        <v>14266.801</v>
      </c>
      <c r="E164" s="3">
        <v>3605.04</v>
      </c>
      <c r="F164" s="3">
        <f t="shared" si="8"/>
        <v>0.24750632096977404</v>
      </c>
      <c r="G164" s="3">
        <f t="shared" si="9"/>
        <v>0.97</v>
      </c>
      <c r="H164" t="s">
        <v>279</v>
      </c>
    </row>
    <row r="165" spans="1:8" ht="15">
      <c r="A165" t="s">
        <v>318</v>
      </c>
      <c r="B165" t="s">
        <v>319</v>
      </c>
      <c r="D165" s="3">
        <v>12080.88</v>
      </c>
      <c r="E165" s="3">
        <v>3695.76</v>
      </c>
      <c r="F165" s="3">
        <f t="shared" si="8"/>
        <v>0.2968773725383311</v>
      </c>
      <c r="G165" s="3">
        <f t="shared" si="9"/>
        <v>0.956</v>
      </c>
      <c r="H165" t="s">
        <v>279</v>
      </c>
    </row>
    <row r="166" spans="1:9" ht="15">
      <c r="A166" t="s">
        <v>320</v>
      </c>
      <c r="B166" t="s">
        <v>321</v>
      </c>
      <c r="D166" s="3">
        <v>0</v>
      </c>
      <c r="E166" s="3">
        <v>0</v>
      </c>
      <c r="F166" s="3" t="e">
        <f t="shared" si="8"/>
        <v>#DIV/0!</v>
      </c>
      <c r="G166" s="3" t="e">
        <f t="shared" si="9"/>
        <v>#DIV/0!</v>
      </c>
      <c r="H166" t="s">
        <v>279</v>
      </c>
      <c r="I166" t="s">
        <v>362</v>
      </c>
    </row>
    <row r="167" spans="1:8" ht="15">
      <c r="A167" t="s">
        <v>322</v>
      </c>
      <c r="B167" t="s">
        <v>323</v>
      </c>
      <c r="D167" s="3">
        <v>27313.2</v>
      </c>
      <c r="E167" s="3">
        <v>10568.88</v>
      </c>
      <c r="F167" s="3">
        <f t="shared" si="8"/>
        <v>0.3692071908252546</v>
      </c>
      <c r="G167" s="3">
        <f t="shared" si="9"/>
        <v>0.933</v>
      </c>
      <c r="H167" t="s">
        <v>279</v>
      </c>
    </row>
    <row r="168" spans="1:8" ht="15">
      <c r="A168" t="s">
        <v>324</v>
      </c>
      <c r="B168" t="s">
        <v>325</v>
      </c>
      <c r="D168" s="3">
        <v>52066.802</v>
      </c>
      <c r="E168" s="3">
        <v>20023.201</v>
      </c>
      <c r="F168" s="3">
        <f t="shared" si="8"/>
        <v>0.36713213800207584</v>
      </c>
      <c r="G168" s="3">
        <f t="shared" si="9"/>
        <v>0.933</v>
      </c>
      <c r="H168" t="s">
        <v>279</v>
      </c>
    </row>
    <row r="169" spans="1:8" ht="15">
      <c r="A169" t="s">
        <v>326</v>
      </c>
      <c r="B169" t="s">
        <v>327</v>
      </c>
      <c r="D169" s="3">
        <v>29814.48</v>
      </c>
      <c r="E169" s="3">
        <v>8223.12</v>
      </c>
      <c r="F169" s="3">
        <f t="shared" si="8"/>
        <v>0.2691187398170316</v>
      </c>
      <c r="G169" s="3">
        <f t="shared" si="9"/>
        <v>0.964</v>
      </c>
      <c r="H169" t="s">
        <v>279</v>
      </c>
    </row>
    <row r="170" spans="1:8" ht="15">
      <c r="A170" t="s">
        <v>328</v>
      </c>
      <c r="B170" t="s">
        <v>329</v>
      </c>
      <c r="D170" s="3">
        <v>31382.64</v>
      </c>
      <c r="E170" s="3">
        <v>10808.64</v>
      </c>
      <c r="F170" s="3">
        <f t="shared" si="8"/>
        <v>0.331690339402173</v>
      </c>
      <c r="G170" s="3">
        <f t="shared" si="9"/>
        <v>0.945</v>
      </c>
      <c r="H170" t="s">
        <v>279</v>
      </c>
    </row>
    <row r="171" spans="1:8" ht="15">
      <c r="A171" t="s">
        <v>330</v>
      </c>
      <c r="B171" t="s">
        <v>331</v>
      </c>
      <c r="D171" s="3">
        <v>17694.721</v>
      </c>
      <c r="E171" s="3">
        <v>5309.28</v>
      </c>
      <c r="F171" s="3">
        <f t="shared" si="8"/>
        <v>0.29150157476434907</v>
      </c>
      <c r="G171" s="3">
        <f t="shared" si="9"/>
        <v>0.958</v>
      </c>
      <c r="H171" t="s">
        <v>279</v>
      </c>
    </row>
    <row r="172" spans="1:8" ht="15">
      <c r="A172" t="s">
        <v>332</v>
      </c>
      <c r="B172" t="s">
        <v>333</v>
      </c>
      <c r="D172" s="3">
        <v>31246.561</v>
      </c>
      <c r="E172" s="3">
        <v>10376.64</v>
      </c>
      <c r="F172" s="3">
        <f t="shared" si="8"/>
        <v>0.32063025982762583</v>
      </c>
      <c r="G172" s="3">
        <f t="shared" si="9"/>
        <v>0.949</v>
      </c>
      <c r="H172" t="s">
        <v>279</v>
      </c>
    </row>
    <row r="173" spans="1:8" ht="15">
      <c r="A173" t="s">
        <v>334</v>
      </c>
      <c r="B173" t="s">
        <v>335</v>
      </c>
      <c r="D173" s="3">
        <v>12704.04</v>
      </c>
      <c r="E173" s="3">
        <v>3962.52</v>
      </c>
      <c r="F173" s="3">
        <f t="shared" si="8"/>
        <v>0.3023474760867221</v>
      </c>
      <c r="G173" s="3">
        <f t="shared" si="9"/>
        <v>0.955</v>
      </c>
      <c r="H173" t="s">
        <v>279</v>
      </c>
    </row>
    <row r="174" spans="1:8" ht="15">
      <c r="A174" t="s">
        <v>336</v>
      </c>
      <c r="B174" t="s">
        <v>337</v>
      </c>
      <c r="D174" s="3">
        <v>13782.96</v>
      </c>
      <c r="E174" s="3">
        <v>4399.92</v>
      </c>
      <c r="F174" s="3">
        <f>ATAN(E174/D174)</f>
        <v>0.30900336952050556</v>
      </c>
      <c r="G174" s="3">
        <f>ROUND(COS(F174),3)</f>
        <v>0.953</v>
      </c>
      <c r="H174" t="s">
        <v>279</v>
      </c>
    </row>
    <row r="175" spans="1:8" ht="15">
      <c r="A175" t="s">
        <v>338</v>
      </c>
      <c r="B175" t="s">
        <v>339</v>
      </c>
      <c r="D175" s="3">
        <v>10562.4</v>
      </c>
      <c r="E175" s="3">
        <v>2972.16</v>
      </c>
      <c r="F175" s="3">
        <f>ATAN(E175/D175)</f>
        <v>0.27429773347632175</v>
      </c>
      <c r="G175" s="3">
        <f>ROUND(COS(F175),3)</f>
        <v>0.963</v>
      </c>
      <c r="H175" t="s">
        <v>279</v>
      </c>
    </row>
    <row r="176" spans="1:8" ht="15">
      <c r="A176" t="s">
        <v>340</v>
      </c>
      <c r="B176" t="s">
        <v>341</v>
      </c>
      <c r="D176" s="3">
        <v>94176</v>
      </c>
      <c r="E176" s="3">
        <v>34668</v>
      </c>
      <c r="F176" s="3">
        <f>ATAN(E176/D176)</f>
        <v>0.3527246424172746</v>
      </c>
      <c r="G176" s="3">
        <f>ROUND(COS(F176),3)</f>
        <v>0.938</v>
      </c>
      <c r="H176" t="s">
        <v>279</v>
      </c>
    </row>
    <row r="177" spans="1:8" ht="15">
      <c r="A177" t="s">
        <v>342</v>
      </c>
      <c r="B177" t="s">
        <v>343</v>
      </c>
      <c r="D177" s="3">
        <v>22219.92</v>
      </c>
      <c r="E177" s="3">
        <v>6732.72</v>
      </c>
      <c r="F177" s="3">
        <f>ATAN(E177/D177)</f>
        <v>0.2942102828542377</v>
      </c>
      <c r="G177" s="3">
        <f>ROUND(COS(F177),3)</f>
        <v>0.957</v>
      </c>
      <c r="H177" t="s">
        <v>279</v>
      </c>
    </row>
    <row r="178" ht="15.75" thickBot="1"/>
    <row r="179" spans="2:7" ht="15">
      <c r="B179" s="5" t="s">
        <v>344</v>
      </c>
      <c r="C179" s="5"/>
      <c r="D179" s="6">
        <f>SUM(D14:D177)</f>
        <v>2263326.3529999983</v>
      </c>
      <c r="E179" s="6">
        <f>SUM(E14:E177)</f>
        <v>629336.5710000001</v>
      </c>
      <c r="F179" s="6">
        <f>ATAN(E179/D179)</f>
        <v>0.27120721509401974</v>
      </c>
      <c r="G179" s="7">
        <f>ROUND(COS(F179),3)</f>
        <v>0.963</v>
      </c>
    </row>
    <row r="183" spans="1:7" ht="409.5">
      <c r="A183" s="8" t="s">
        <v>345</v>
      </c>
      <c r="B183" s="9"/>
      <c r="C183" s="9"/>
      <c r="D183" s="9"/>
      <c r="E183" s="9"/>
      <c r="F183" s="9"/>
      <c r="G183" s="9"/>
    </row>
    <row r="184" spans="1:7" ht="15">
      <c r="A184" s="9" t="s">
        <v>346</v>
      </c>
      <c r="B184" s="9"/>
      <c r="C184" s="9"/>
      <c r="D184" s="9"/>
      <c r="E184" s="9"/>
      <c r="F184" s="9"/>
      <c r="G184" s="9"/>
    </row>
  </sheetData>
  <sheetProtection/>
  <mergeCells count="9">
    <mergeCell ref="A183:G183"/>
    <mergeCell ref="A184:G184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Plevin, Cherie L.</dc:creator>
  <cp:keywords/>
  <dc:description/>
  <cp:lastModifiedBy>Smyser, Albert</cp:lastModifiedBy>
  <dcterms:created xsi:type="dcterms:W3CDTF">2014-10-28T18:17:38Z</dcterms:created>
  <dcterms:modified xsi:type="dcterms:W3CDTF">2014-10-28T18:26:43Z</dcterms:modified>
  <cp:category/>
  <cp:version/>
  <cp:contentType/>
  <cp:contentStatus/>
</cp:coreProperties>
</file>