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717"/>
  <workbookPr/>
  <bookViews>
    <workbookView xWindow="360" yWindow="105" windowWidth="20955" windowHeight="9975" activeTab="0"/>
  </bookViews>
  <sheets>
    <sheet name="Errors" sheetId="1" r:id="rId1"/>
    <sheet name="PF" sheetId="2" r:id="rId2"/>
  </sheets>
  <definedNames>
    <definedName name="_xlnm.Print_Titles" localSheetId="1">'PF'!$1:$15</definedName>
  </definedNames>
  <calcPr fullCalcOnLoad="1"/>
</workbook>
</file>

<file path=xl/sharedStrings.xml><?xml version="1.0" encoding="utf-8"?>
<sst xmlns="http://schemas.openxmlformats.org/spreadsheetml/2006/main" count="90" uniqueCount="66">
  <si>
    <t>Florida Municipal Power Agency Power Factor Report</t>
  </si>
  <si>
    <t>For Month</t>
  </si>
  <si>
    <t>Peak Date/Time</t>
  </si>
  <si>
    <t>08/12/2013 17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</si>
  <si>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</si>
  <si>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</si>
  <si>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</si>
  <si>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</si>
  <si>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</si>
  <si>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</si>
  <si>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</si>
  <si>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</si>
  <si>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GMC00559</t>
  </si>
  <si>
    <t>CITY OF BUSHNELL</t>
  </si>
  <si>
    <t>Bushnell</t>
  </si>
  <si>
    <t>GMR01000</t>
  </si>
  <si>
    <t>N  FT MEADE</t>
  </si>
  <si>
    <t>Fort Meade</t>
  </si>
  <si>
    <t>GMN01000</t>
  </si>
  <si>
    <t>TOWN OF HAVANA SUTTERS CREEK</t>
  </si>
  <si>
    <t>Havana</t>
  </si>
  <si>
    <t>GMC00373T</t>
  </si>
  <si>
    <t>CITY OF LEES EAST #1</t>
  </si>
  <si>
    <t>Leesburg</t>
  </si>
  <si>
    <t>GMC00784T</t>
  </si>
  <si>
    <t>CITY OF LEES EAST #2</t>
  </si>
  <si>
    <t>GMC00785T</t>
  </si>
  <si>
    <t>CITY OF LEES EAST #3</t>
  </si>
  <si>
    <t>GMC00135T</t>
  </si>
  <si>
    <t>CITY OF LEESBURG 14TH ST BANK #1</t>
  </si>
  <si>
    <t>GMC00788T</t>
  </si>
  <si>
    <t>CITY OF LEESBURG 14TH ST BANK #2</t>
  </si>
  <si>
    <t>GMC00398</t>
  </si>
  <si>
    <t>CITY OF LEESBURG AIRPORT BANK #1</t>
  </si>
  <si>
    <t>GMC00787</t>
  </si>
  <si>
    <t>CITY OF LEESBURG AIRPORT BANK #2</t>
  </si>
  <si>
    <t>GMC00133</t>
  </si>
  <si>
    <t>CITY OF LEESBURG NORTH BANK #1</t>
  </si>
  <si>
    <t>GMC00789</t>
  </si>
  <si>
    <t>CITY OF LEESBURG NORTH BANK #2</t>
  </si>
  <si>
    <t>GMC00815</t>
  </si>
  <si>
    <t>CITY OF LEESBURG PICCIOLA #1</t>
  </si>
  <si>
    <t>GMC00816</t>
  </si>
  <si>
    <t>CITY OF LEESBURG PICCIOLA #2</t>
  </si>
  <si>
    <t>GMC00072</t>
  </si>
  <si>
    <t>CITY OF NEWBERRY</t>
  </si>
  <si>
    <t>Newberry</t>
  </si>
  <si>
    <t>GMC00498</t>
  </si>
  <si>
    <t>CITY OF OCALA DEARMIN SUB #1</t>
  </si>
  <si>
    <t>Ocala</t>
  </si>
  <si>
    <t>GMC00500</t>
  </si>
  <si>
    <t>CITY OF OCALA DEARMIN SUB #2</t>
  </si>
  <si>
    <t>GMC00353</t>
  </si>
  <si>
    <t>CITY OF OCALA LINE 10 ERGLE/SSN</t>
  </si>
  <si>
    <t>GMC00354</t>
  </si>
  <si>
    <t>CITY OF OCALA LINE 19 SHAW</t>
  </si>
  <si>
    <t>GWC05729</t>
  </si>
  <si>
    <t>MARTEL AIRPORT</t>
  </si>
  <si>
    <t>All Meters</t>
  </si>
  <si>
    <t>Formula used for Determination of Power Factor</t>
  </si>
  <si>
    <t>round(cos(atan(KVAR/KW)), 3)</t>
  </si>
  <si>
    <t>Generation Time: 09/12/2013 12:51</t>
  </si>
  <si>
    <t>Meter Id=GMR01000       has NULL channel 3.</t>
  </si>
  <si>
    <t>Meter Id=GMR01000       has NULL channel 4.</t>
  </si>
  <si>
    <t>Meter Id=GMN01000       has NULL channel 3.</t>
  </si>
  <si>
    <t>Meter Id=GMN01000       has NULL channel 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</si>
</sst>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9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1.140625" style="0" bestFit="1" customWidth="1"/>
    <col min="2" max="2" width="33.421875" style="0" bestFit="1" customWidth="1"/>
    <col min="3" max="3" width="6.140625" style="0" bestFit="1" customWidth="1"/>
    <col min="4" max="4" width="10.57421875" style="0" bestFit="1" customWidth="1"/>
    <col min="5" max="5" width="9.57421875" style="0" bestFit="1" customWidth="1"/>
    <col min="6" max="6" width="5.57421875" style="0" hidden="1" customWidth="1"/>
    <col min="7" max="7" width="5.57421875" style="0" bestFit="1" customWidth="1"/>
    <col min="8" max="8" width="11.14062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41498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41529.53548611111</v>
      </c>
      <c r="D4" s="5"/>
      <c r="E4" s="5"/>
    </row>
    <row r="6" spans="1:7" ht="15">
      <c r="A6" s="10"/>
      <c r="B6" s="10" t="s">
        <v>5</v>
      </c>
      <c r="C6" s="10"/>
      <c r="D6" s="10" t="s">
        <v>6</v>
      </c>
      <c r="E6" s="10" t="s">
        <v>7</v>
      </c>
      <c r="F6" s="10"/>
      <c r="G6" s="10" t="s">
        <v>8</v>
      </c>
    </row>
    <row r="7" spans="2:7" ht="15">
      <c r="B7" t="s">
        <v>14</v>
      </c>
      <c r="D7" s="11">
        <f>SUM(D16:D16)</f>
        <v>5166.72</v>
      </c>
      <c r="E7" s="11">
        <f>SUM(E16:E16)</f>
        <v>2471.04</v>
      </c>
      <c r="F7" s="11">
        <f>ATAN(E7/D7)</f>
        <v>0.4461055489434036</v>
      </c>
      <c r="G7" s="12">
        <f>ROUND(COS(F7),3)</f>
        <v>0.902</v>
      </c>
    </row>
    <row r="8" spans="2:7" ht="15">
      <c r="B8" t="s">
        <v>17</v>
      </c>
      <c r="D8" s="11">
        <f>SUM(D17:D17)</f>
        <v>7875.36</v>
      </c>
      <c r="E8" s="11">
        <f>SUM(E17:E17)</f>
        <v>2505.6</v>
      </c>
      <c r="F8" s="11">
        <f>ATAN(E8/D8)</f>
        <v>0.3080301391725825</v>
      </c>
      <c r="G8" s="12">
        <f>ROUND(COS(F8),3)</f>
        <v>0.953</v>
      </c>
    </row>
    <row r="9" spans="2:7" ht="15">
      <c r="B9" t="s">
        <v>20</v>
      </c>
      <c r="D9" s="11">
        <f>SUM(D18:D18)</f>
        <v>5122.44</v>
      </c>
      <c r="E9" s="11">
        <f>SUM(E18:E18)</f>
        <v>1083.24</v>
      </c>
      <c r="F9" s="11">
        <f>ATAN(E9/D9)</f>
        <v>0.2083992422634377</v>
      </c>
      <c r="G9" s="12">
        <f>ROUND(COS(F9),3)</f>
        <v>0.978</v>
      </c>
    </row>
    <row r="10" spans="2:7" ht="15">
      <c r="B10" t="s">
        <v>23</v>
      </c>
      <c r="D10" s="11">
        <f>SUM(D19:D29)</f>
        <v>91991.16100000001</v>
      </c>
      <c r="E10" s="11">
        <f>SUM(E19:E29)</f>
        <v>24721.2</v>
      </c>
      <c r="F10" s="11">
        <f>ATAN(E10/D10)</f>
        <v>0.2625319594124445</v>
      </c>
      <c r="G10" s="12">
        <f>ROUND(COS(F10),3)</f>
        <v>0.966</v>
      </c>
    </row>
    <row r="11" spans="2:7" ht="15">
      <c r="B11" t="s">
        <v>46</v>
      </c>
      <c r="D11" s="11">
        <f>SUM(D30:D30)</f>
        <v>7531.92</v>
      </c>
      <c r="E11" s="11">
        <f>SUM(E30:E30)</f>
        <v>1252.8</v>
      </c>
      <c r="F11" s="11">
        <f>ATAN(E11/D11)</f>
        <v>0.16482312631460336</v>
      </c>
      <c r="G11" s="12">
        <f>ROUND(COS(F11),3)</f>
        <v>0.986</v>
      </c>
    </row>
    <row r="12" spans="2:7" ht="15">
      <c r="B12" t="s">
        <v>49</v>
      </c>
      <c r="D12" s="11">
        <f>SUM(D31:D35)</f>
        <v>272095.214</v>
      </c>
      <c r="E12" s="11">
        <f>SUM(E31:E35)</f>
        <v>47423.477</v>
      </c>
      <c r="F12" s="11">
        <f>ATAN(E12/D12)</f>
        <v>0.1725566888092835</v>
      </c>
      <c r="G12" s="12">
        <f>ROUND(COS(F12),3)</f>
        <v>0.985</v>
      </c>
    </row>
    <row r="15" spans="1:8" ht="15">
      <c r="A15" s="10" t="s">
        <v>9</v>
      </c>
      <c r="B15" s="10" t="s">
        <v>10</v>
      </c>
      <c r="C15" s="10" t="s">
        <v>11</v>
      </c>
      <c r="D15" s="10" t="s">
        <v>6</v>
      </c>
      <c r="E15" s="10" t="s">
        <v>7</v>
      </c>
      <c r="F15" s="10"/>
      <c r="G15" s="10" t="s">
        <v>8</v>
      </c>
      <c r="H15" s="10" t="s">
        <v>5</v>
      </c>
    </row>
    <row r="16" spans="1:8" ht="15">
      <c r="A16" t="s">
        <v>12</v>
      </c>
      <c r="B16" t="s">
        <v>13</v>
      </c>
      <c r="D16" s="11">
        <v>5166.72</v>
      </c>
      <c r="E16" s="11">
        <v>2471.04</v>
      </c>
      <c r="F16" s="11">
        <f>ATAN(E16/D16)</f>
        <v>0.4461055489434036</v>
      </c>
      <c r="G16" s="11">
        <f>ROUND(COS(F16),3)</f>
        <v>0.902</v>
      </c>
      <c r="H16" t="s">
        <v>14</v>
      </c>
    </row>
    <row r="17" spans="1:8" ht="15">
      <c r="A17" t="s">
        <v>15</v>
      </c>
      <c r="B17" t="s">
        <v>16</v>
      </c>
      <c r="D17" s="11">
        <v>7875.36</v>
      </c>
      <c r="E17" s="11">
        <v>2505.6</v>
      </c>
      <c r="F17" s="11">
        <f>ATAN(E17/D17)</f>
        <v>0.3080301391725825</v>
      </c>
      <c r="G17" s="11">
        <f>ROUND(COS(F17),3)</f>
        <v>0.953</v>
      </c>
      <c r="H17" t="s">
        <v>17</v>
      </c>
    </row>
    <row r="18" spans="1:8" ht="15">
      <c r="A18" t="s">
        <v>18</v>
      </c>
      <c r="B18" t="s">
        <v>19</v>
      </c>
      <c r="D18" s="11">
        <v>5122.44</v>
      </c>
      <c r="E18" s="11">
        <v>1083.24</v>
      </c>
      <c r="F18" s="11">
        <f>ATAN(E18/D18)</f>
        <v>0.2083992422634377</v>
      </c>
      <c r="G18" s="11">
        <f>ROUND(COS(F18),3)</f>
        <v>0.978</v>
      </c>
      <c r="H18" t="s">
        <v>20</v>
      </c>
    </row>
    <row r="19" spans="1:8" ht="15">
      <c r="A19" t="s">
        <v>21</v>
      </c>
      <c r="B19" t="s">
        <v>22</v>
      </c>
      <c r="D19" s="11">
        <v>4735.8</v>
      </c>
      <c r="E19" s="11">
        <v>2111.4</v>
      </c>
      <c r="F19" s="11">
        <f>ATAN(E19/D19)</f>
        <v>0.4193874886190116</v>
      </c>
      <c r="G19" s="11">
        <f>ROUND(COS(F19),3)</f>
        <v>0.913</v>
      </c>
      <c r="H19" t="s">
        <v>23</v>
      </c>
    </row>
    <row r="20" spans="1:8" ht="15">
      <c r="A20" t="s">
        <v>24</v>
      </c>
      <c r="B20" t="s">
        <v>25</v>
      </c>
      <c r="D20" s="11">
        <v>11761.2</v>
      </c>
      <c r="E20" s="11">
        <v>3375</v>
      </c>
      <c r="F20" s="11">
        <f>ATAN(E20/D20)</f>
        <v>0.2794514528701704</v>
      </c>
      <c r="G20" s="11">
        <f>ROUND(COS(F20),3)</f>
        <v>0.961</v>
      </c>
      <c r="H20" t="s">
        <v>23</v>
      </c>
    </row>
    <row r="21" spans="1:8" ht="15">
      <c r="A21" t="s">
        <v>26</v>
      </c>
      <c r="B21" t="s">
        <v>27</v>
      </c>
      <c r="D21" s="11">
        <v>1306.8</v>
      </c>
      <c r="E21" s="11">
        <v>415.8</v>
      </c>
      <c r="F21" s="11">
        <f>ATAN(E21/D21)</f>
        <v>0.3080527810237764</v>
      </c>
      <c r="G21" s="11">
        <f>ROUND(COS(F21),3)</f>
        <v>0.953</v>
      </c>
      <c r="H21" t="s">
        <v>23</v>
      </c>
    </row>
    <row r="22" spans="1:8" ht="15">
      <c r="A22" t="s">
        <v>28</v>
      </c>
      <c r="B22" t="s">
        <v>29</v>
      </c>
      <c r="D22" s="11">
        <v>13791.6</v>
      </c>
      <c r="E22" s="11">
        <v>3952.8</v>
      </c>
      <c r="F22" s="11">
        <f>ATAN(E22/D22)</f>
        <v>0.2791268742026338</v>
      </c>
      <c r="G22" s="11">
        <f>ROUND(COS(F22),3)</f>
        <v>0.961</v>
      </c>
      <c r="H22" t="s">
        <v>23</v>
      </c>
    </row>
    <row r="23" spans="1:8" ht="15">
      <c r="A23" t="s">
        <v>30</v>
      </c>
      <c r="B23" t="s">
        <v>31</v>
      </c>
      <c r="D23" s="11">
        <v>6804</v>
      </c>
      <c r="E23" s="11">
        <v>1074.6</v>
      </c>
      <c r="F23" s="11">
        <f>ATAN(E23/D23)</f>
        <v>0.15664263176049056</v>
      </c>
      <c r="G23" s="11">
        <f>ROUND(COS(F23),3)</f>
        <v>0.988</v>
      </c>
      <c r="H23" t="s">
        <v>23</v>
      </c>
    </row>
    <row r="24" spans="1:8" ht="15">
      <c r="A24" t="s">
        <v>32</v>
      </c>
      <c r="B24" t="s">
        <v>33</v>
      </c>
      <c r="D24" s="11">
        <v>10411.2</v>
      </c>
      <c r="E24" s="11">
        <v>1956.96</v>
      </c>
      <c r="F24" s="11">
        <f>ATAN(E24/D24)</f>
        <v>0.18579886306416002</v>
      </c>
      <c r="G24" s="11">
        <f>ROUND(COS(F24),3)</f>
        <v>0.983</v>
      </c>
      <c r="H24" t="s">
        <v>23</v>
      </c>
    </row>
    <row r="25" spans="1:8" ht="15">
      <c r="A25" t="s">
        <v>34</v>
      </c>
      <c r="B25" t="s">
        <v>35</v>
      </c>
      <c r="D25" s="11">
        <v>8968.32</v>
      </c>
      <c r="E25" s="11">
        <v>3512.16</v>
      </c>
      <c r="F25" s="11">
        <f>ATAN(E25/D25)</f>
        <v>0.37326012713246776</v>
      </c>
      <c r="G25" s="11">
        <f>ROUND(COS(F25),3)</f>
        <v>0.931</v>
      </c>
      <c r="H25" t="s">
        <v>23</v>
      </c>
    </row>
    <row r="26" spans="1:8" ht="15">
      <c r="A26" t="s">
        <v>36</v>
      </c>
      <c r="B26" t="s">
        <v>37</v>
      </c>
      <c r="D26" s="11">
        <v>13087.441</v>
      </c>
      <c r="E26" s="11">
        <v>3283.2</v>
      </c>
      <c r="F26" s="11">
        <f>ATAN(E26/D26)</f>
        <v>0.2457939889101373</v>
      </c>
      <c r="G26" s="11">
        <f>ROUND(COS(F26),3)</f>
        <v>0.97</v>
      </c>
      <c r="H26" t="s">
        <v>23</v>
      </c>
    </row>
    <row r="27" spans="1:8" ht="15">
      <c r="A27" t="s">
        <v>38</v>
      </c>
      <c r="B27" t="s">
        <v>39</v>
      </c>
      <c r="D27" s="11">
        <v>5646.24</v>
      </c>
      <c r="E27" s="11">
        <v>1440.72</v>
      </c>
      <c r="F27" s="11">
        <f>ATAN(E27/D27)</f>
        <v>0.24983343034448247</v>
      </c>
      <c r="G27" s="11">
        <f>ROUND(COS(F27),3)</f>
        <v>0.969</v>
      </c>
      <c r="H27" t="s">
        <v>23</v>
      </c>
    </row>
    <row r="28" spans="1:8" ht="15">
      <c r="A28" t="s">
        <v>40</v>
      </c>
      <c r="B28" t="s">
        <v>41</v>
      </c>
      <c r="D28" s="11">
        <v>7192.8</v>
      </c>
      <c r="E28" s="11">
        <v>1637.28</v>
      </c>
      <c r="F28" s="11">
        <f>ATAN(E28/D28)</f>
        <v>0.2238140443465142</v>
      </c>
      <c r="G28" s="11">
        <f>ROUND(COS(F28),3)</f>
        <v>0.975</v>
      </c>
      <c r="H28" t="s">
        <v>23</v>
      </c>
    </row>
    <row r="29" spans="1:8" ht="15">
      <c r="A29" t="s">
        <v>42</v>
      </c>
      <c r="B29" t="s">
        <v>43</v>
      </c>
      <c r="D29" s="11">
        <v>8285.76</v>
      </c>
      <c r="E29" s="11">
        <v>1961.28</v>
      </c>
      <c r="F29" s="11">
        <f>ATAN(E29/D29)</f>
        <v>0.2324270210572965</v>
      </c>
      <c r="G29" s="11">
        <f>ROUND(COS(F29),3)</f>
        <v>0.973</v>
      </c>
      <c r="H29" t="s">
        <v>23</v>
      </c>
    </row>
    <row r="30" spans="1:8" ht="15">
      <c r="A30" t="s">
        <v>44</v>
      </c>
      <c r="B30" t="s">
        <v>45</v>
      </c>
      <c r="D30" s="11">
        <v>7531.92</v>
      </c>
      <c r="E30" s="11">
        <v>1252.8</v>
      </c>
      <c r="F30" s="11">
        <f>ATAN(E30/D30)</f>
        <v>0.16482312631460336</v>
      </c>
      <c r="G30" s="11">
        <f>ROUND(COS(F30),3)</f>
        <v>0.986</v>
      </c>
      <c r="H30" t="s">
        <v>46</v>
      </c>
    </row>
    <row r="31" spans="1:8" ht="15">
      <c r="A31" t="s">
        <v>47</v>
      </c>
      <c r="B31" t="s">
        <v>48</v>
      </c>
      <c r="D31" s="11">
        <v>53751.603</v>
      </c>
      <c r="E31" s="11">
        <v>4860</v>
      </c>
      <c r="F31" s="11">
        <f>ATAN(E31/D31)</f>
        <v>0.09017072521495641</v>
      </c>
      <c r="G31" s="11">
        <f>ROUND(COS(F31),3)</f>
        <v>0.996</v>
      </c>
      <c r="H31" t="s">
        <v>49</v>
      </c>
    </row>
    <row r="32" spans="1:8" ht="15">
      <c r="A32" t="s">
        <v>50</v>
      </c>
      <c r="B32" t="s">
        <v>51</v>
      </c>
      <c r="D32" s="11">
        <v>53913.603</v>
      </c>
      <c r="E32" s="11">
        <v>4860</v>
      </c>
      <c r="F32" s="11">
        <f>ATAN(E32/D32)</f>
        <v>0.08990123925807722</v>
      </c>
      <c r="G32" s="11">
        <f>ROUND(COS(F32),3)</f>
        <v>0.996</v>
      </c>
      <c r="H32" t="s">
        <v>49</v>
      </c>
    </row>
    <row r="33" spans="1:8" ht="15">
      <c r="A33" t="s">
        <v>52</v>
      </c>
      <c r="B33" t="s">
        <v>53</v>
      </c>
      <c r="D33" s="11">
        <v>68623.203</v>
      </c>
      <c r="E33" s="11">
        <v>8812.8</v>
      </c>
      <c r="F33" s="11">
        <f>ATAN(E33/D33)</f>
        <v>0.1277239353857101</v>
      </c>
      <c r="G33" s="11">
        <f>ROUND(COS(F33),3)</f>
        <v>0.992</v>
      </c>
      <c r="H33" t="s">
        <v>49</v>
      </c>
    </row>
    <row r="34" spans="1:8" ht="15">
      <c r="A34" t="s">
        <v>54</v>
      </c>
      <c r="B34" t="s">
        <v>55</v>
      </c>
      <c r="D34" s="11">
        <v>105105.605</v>
      </c>
      <c r="E34" s="11">
        <v>31881.602</v>
      </c>
      <c r="F34" s="11">
        <f>ATAN(E34/D34)</f>
        <v>0.2945083262878687</v>
      </c>
      <c r="G34" s="11">
        <f>ROUND(COS(F34),3)</f>
        <v>0.957</v>
      </c>
      <c r="H34" t="s">
        <v>49</v>
      </c>
    </row>
    <row r="35" spans="1:8" ht="15">
      <c r="A35" t="s">
        <v>56</v>
      </c>
      <c r="B35" t="s">
        <v>57</v>
      </c>
      <c r="D35" s="11">
        <v>-9298.8</v>
      </c>
      <c r="E35" s="11">
        <v>-2990.925</v>
      </c>
      <c r="F35" s="11">
        <f>ATAN(E35/D35)</f>
        <v>0.31119564577789327</v>
      </c>
      <c r="G35" s="11">
        <f>ROUND(COS(F35),3)</f>
        <v>0.952</v>
      </c>
      <c r="H35" t="s">
        <v>49</v>
      </c>
    </row>
    <row r="36" ht="15.75" thickBot="1"/>
    <row r="37" spans="2:7" ht="15">
      <c r="B37" s="13" t="s">
        <v>58</v>
      </c>
      <c r="C37" s="13"/>
      <c r="D37" s="14">
        <f>SUM(D16:D35)</f>
        <v>389782.815</v>
      </c>
      <c r="E37" s="14">
        <f>SUM(E16:E35)</f>
        <v>79457.35699999999</v>
      </c>
      <c r="F37" s="14">
        <f>ATAN(E37/D37)</f>
        <v>0.20109504784697296</v>
      </c>
      <c r="G37" s="15">
        <f>ROUND(COS(F37),3)</f>
        <v>0.98</v>
      </c>
    </row>
    <row r="41" spans="1:7" ht="15">
      <c r="A41" s="2" t="s">
        <v>59</v>
      </c>
      <c r="B41" s="1"/>
      <c r="C41" s="1"/>
      <c r="D41" s="1"/>
      <c r="E41" s="1"/>
      <c r="F41" s="1"/>
      <c r="G41" s="1"/>
    </row>
    <row r="42" spans="1:7" ht="15">
      <c r="A42" s="1" t="s">
        <v>60</v>
      </c>
      <c r="B42" s="1"/>
      <c r="C42" s="1"/>
      <c r="D42" s="1"/>
      <c r="E42" s="1"/>
      <c r="F42" s="1"/>
      <c r="G42" s="1"/>
    </row>
  </sheetData>
  <sheetProtection sheet="1" objects="1" scenarios="1"/>
  <mergeCells count="9">
    <mergeCell ref="A41:G41"/>
    <mergeCell ref="A42:G42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2013-09-12T16:51:06Z</dcterms:created>
  <dcterms:modified xsi:type="dcterms:W3CDTF">2013-09-12T16:51:10Z</dcterms:modified>
  <cp:category/>
  <cp:version/>
  <cp:contentType/>
  <cp:contentStatus/>
</cp:coreProperties>
</file>