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360" windowHeight="8748" tabRatio="949" activeTab="1"/>
  </bookViews>
  <sheets>
    <sheet name="Regulatory Adjustments" sheetId="13" r:id="rId1"/>
    <sheet name="Rate History" sheetId="16" r:id="rId2"/>
  </sheets>
  <definedNames>
    <definedName name="NvsASD">"V2013-12-31"</definedName>
    <definedName name="NvsAutoDrillOk">"VN"</definedName>
    <definedName name="NvsElapsedTime">0.000821759262180422</definedName>
    <definedName name="NvsEndTime">41670.4118287037</definedName>
    <definedName name="NvsInstLang">"VENG"</definedName>
    <definedName name="NvsInstSpec">"%,FBUSINESS_UNIT,TEMPIRE_BU,NCORPORATE"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"V1999-01-01"</definedName>
    <definedName name="NvsPanelSetid">"VECORP"</definedName>
    <definedName name="NvsReqBU">"VGL001"</definedName>
    <definedName name="NvsReqBUOnly">"VN"</definedName>
    <definedName name="NvsTransLed">"VN"</definedName>
    <definedName name="NvsTreeASD">"V2013-12-31"</definedName>
  </definedNames>
  <calcPr calcId="145621"/>
</workbook>
</file>

<file path=xl/calcChain.xml><?xml version="1.0" encoding="utf-8"?>
<calcChain xmlns="http://schemas.openxmlformats.org/spreadsheetml/2006/main">
  <c r="J58" i="13" l="1"/>
  <c r="J59" i="13" l="1"/>
  <c r="I58" i="13" l="1"/>
  <c r="H59" i="13" l="1"/>
  <c r="H58" i="13"/>
  <c r="G59" i="13" l="1"/>
  <c r="G58" i="13"/>
  <c r="F58" i="13" l="1"/>
</calcChain>
</file>

<file path=xl/sharedStrings.xml><?xml version="1.0" encoding="utf-8"?>
<sst xmlns="http://schemas.openxmlformats.org/spreadsheetml/2006/main" count="420" uniqueCount="131">
  <si>
    <t>Transmission</t>
  </si>
  <si>
    <t>Distribution</t>
  </si>
  <si>
    <t>General</t>
  </si>
  <si>
    <t>DEPR GRP</t>
  </si>
  <si>
    <t>Jan-Mar Rate</t>
  </si>
  <si>
    <t>Apr-Dec Rate</t>
  </si>
  <si>
    <t>311R</t>
  </si>
  <si>
    <t>312R</t>
  </si>
  <si>
    <t>314R</t>
  </si>
  <si>
    <t>315R</t>
  </si>
  <si>
    <t>316R</t>
  </si>
  <si>
    <t>RIVERTON</t>
  </si>
  <si>
    <t>311A</t>
  </si>
  <si>
    <t>312A</t>
  </si>
  <si>
    <t>312AT</t>
  </si>
  <si>
    <t>314A</t>
  </si>
  <si>
    <t>315A</t>
  </si>
  <si>
    <t>316A</t>
  </si>
  <si>
    <t>ASBURY</t>
  </si>
  <si>
    <t>311I</t>
  </si>
  <si>
    <t>312IT</t>
  </si>
  <si>
    <t>312I</t>
  </si>
  <si>
    <t>314I</t>
  </si>
  <si>
    <t>315I</t>
  </si>
  <si>
    <t>316I</t>
  </si>
  <si>
    <t>311I2</t>
  </si>
  <si>
    <t>312I2</t>
  </si>
  <si>
    <t>314I2</t>
  </si>
  <si>
    <t>315I2</t>
  </si>
  <si>
    <t>316I2</t>
  </si>
  <si>
    <t>IATAN 2</t>
  </si>
  <si>
    <t>311IC</t>
  </si>
  <si>
    <t>312IC</t>
  </si>
  <si>
    <t>314IC</t>
  </si>
  <si>
    <t>315IC</t>
  </si>
  <si>
    <t>316IC</t>
  </si>
  <si>
    <t>311P</t>
  </si>
  <si>
    <t xml:space="preserve">312P  </t>
  </si>
  <si>
    <t>312PT</t>
  </si>
  <si>
    <t>314P</t>
  </si>
  <si>
    <t>315P</t>
  </si>
  <si>
    <t>316P</t>
  </si>
  <si>
    <t>PLUM POINT</t>
  </si>
  <si>
    <t>341E</t>
  </si>
  <si>
    <t>342E</t>
  </si>
  <si>
    <t>343E</t>
  </si>
  <si>
    <t>344E</t>
  </si>
  <si>
    <t>345E</t>
  </si>
  <si>
    <t>346E</t>
  </si>
  <si>
    <t>341R</t>
  </si>
  <si>
    <t>342R</t>
  </si>
  <si>
    <t>343R</t>
  </si>
  <si>
    <t>344R</t>
  </si>
  <si>
    <t>345R</t>
  </si>
  <si>
    <t>346R</t>
  </si>
  <si>
    <t>341S</t>
  </si>
  <si>
    <t>342S</t>
  </si>
  <si>
    <t>343S</t>
  </si>
  <si>
    <t>344S</t>
  </si>
  <si>
    <t>345S</t>
  </si>
  <si>
    <t>346S</t>
  </si>
  <si>
    <t>341C</t>
  </si>
  <si>
    <t>342C</t>
  </si>
  <si>
    <t>343C</t>
  </si>
  <si>
    <t>344C</t>
  </si>
  <si>
    <t>345C</t>
  </si>
  <si>
    <t>346C</t>
  </si>
  <si>
    <t>352I</t>
  </si>
  <si>
    <t>353I</t>
  </si>
  <si>
    <t>391C</t>
  </si>
  <si>
    <t>FERC CODE</t>
  </si>
  <si>
    <t>IATAN 1</t>
  </si>
  <si>
    <t>IATAN COMMON</t>
  </si>
  <si>
    <t>ENERGY CENTER</t>
  </si>
  <si>
    <t>341FT</t>
  </si>
  <si>
    <t>342FT</t>
  </si>
  <si>
    <t>343FT</t>
  </si>
  <si>
    <t>344FT</t>
  </si>
  <si>
    <t>345FT</t>
  </si>
  <si>
    <t>346FT</t>
  </si>
  <si>
    <t>STATE LINE UNIT 1</t>
  </si>
  <si>
    <t>STATE LINE CC</t>
  </si>
  <si>
    <t>341R12</t>
  </si>
  <si>
    <t>342R12</t>
  </si>
  <si>
    <t>343R12</t>
  </si>
  <si>
    <t>344R12</t>
  </si>
  <si>
    <t>345R12</t>
  </si>
  <si>
    <t>346R12</t>
  </si>
  <si>
    <t>Steam Production</t>
  </si>
  <si>
    <t>MO Iatan I AmDp ER-2010-0130</t>
  </si>
  <si>
    <t>MO Iatan II AmDp ER-2011-0004</t>
  </si>
  <si>
    <t>MO PlmPt Amrt Dep ER-2011-0004</t>
  </si>
  <si>
    <t>Def Deprec 5-22-11 tornado</t>
  </si>
  <si>
    <t>Provision or Expense</t>
  </si>
  <si>
    <t>Expense</t>
  </si>
  <si>
    <t>Expense Column Totals</t>
  </si>
  <si>
    <t>Provision Column Totals</t>
  </si>
  <si>
    <t>Functional Class/Acount/Description</t>
  </si>
  <si>
    <t>GL Account</t>
  </si>
  <si>
    <t>FERC Account</t>
  </si>
  <si>
    <t>Steam</t>
  </si>
  <si>
    <t>MO ER-2012-0345</t>
  </si>
  <si>
    <t>Provision</t>
  </si>
  <si>
    <t>KS PlumPt DfDp 10-EPDE-314-RTS</t>
  </si>
  <si>
    <t>KS Iat II DfDp 10-EPDE-314-RTS</t>
  </si>
  <si>
    <t>AR 13-111-U</t>
  </si>
  <si>
    <t>MO ER-2016-0023</t>
  </si>
  <si>
    <t>REGULATORY ADJUSTMENTS</t>
  </si>
  <si>
    <t>HYDRO</t>
  </si>
  <si>
    <t>TRANSMISSION</t>
  </si>
  <si>
    <t>DISTRIBUTION</t>
  </si>
  <si>
    <t>GENERAL</t>
  </si>
  <si>
    <t>2013 FERC Rate Used for Form 1</t>
  </si>
  <si>
    <t>2013 Corrected FERC Rate</t>
  </si>
  <si>
    <t>2012 Corrected FERC Rate</t>
  </si>
  <si>
    <t>2012 FERC Rate Used for Form 1</t>
  </si>
  <si>
    <t>2014 FERC Rate Used for Form 1</t>
  </si>
  <si>
    <t>2014 Corrected FERC Rate</t>
  </si>
  <si>
    <t>2015 FERC Rate Used for Form 1</t>
  </si>
  <si>
    <t>2015 Corrected FERC Rate</t>
  </si>
  <si>
    <t>2016 FERC Rate Used for Form 1</t>
  </si>
  <si>
    <t>2016 Corrected FERC Rate</t>
  </si>
  <si>
    <t>Composite*</t>
  </si>
  <si>
    <t>RIVERTON 12</t>
  </si>
  <si>
    <t>RIVERTON OTHER 9,10,11</t>
  </si>
  <si>
    <t>N/A</t>
  </si>
  <si>
    <t>Note:  a rate of 0.00% indicates that no depreciation was calculated do to the group having achieved a net zero balance.</t>
  </si>
  <si>
    <t>TFR 2017 UPDATE - MISSOURI CITIES DATA REQUEST - 41</t>
  </si>
  <si>
    <t>Prepared by:</t>
  </si>
  <si>
    <t>Karen Heady, Property Accounting</t>
  </si>
  <si>
    <t>Rate History for Form 1 Manual Recalculation of Depreciation using FERC Rates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</si>
</sst>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10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/>
    <xf numFmtId="0" fontId="7" fillId="0" borderId="0" xfId="0" applyFont="1"/>
    <xf numFmtId="43" fontId="6" fillId="0" borderId="0" xfId="1" applyFont="1"/>
    <xf numFmtId="39" fontId="6" fillId="0" borderId="0" xfId="0" applyNumberFormat="1" applyFont="1" applyFill="1"/>
    <xf numFmtId="39" fontId="6" fillId="0" borderId="0" xfId="0" applyNumberFormat="1" applyFont="1" applyFill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9" fontId="6" fillId="0" borderId="0" xfId="0" quotePrefix="1" applyNumberFormat="1" applyFont="1" applyFill="1"/>
    <xf numFmtId="0" fontId="6" fillId="0" borderId="0" xfId="0" applyFont="1" applyAlignment="1">
      <alignment horizontal="center"/>
    </xf>
    <xf numFmtId="39" fontId="0" fillId="0" borderId="0" xfId="0" applyNumberFormat="1" applyFill="1"/>
    <xf numFmtId="39" fontId="0" fillId="0" borderId="0" xfId="0" applyNumberFormat="1" applyFill="1" applyBorder="1"/>
    <xf numFmtId="10" fontId="8" fillId="0" borderId="0" xfId="34" applyNumberFormat="1" applyFont="1" applyFill="1" applyBorder="1" applyAlignment="1">
      <alignment horizontal="center"/>
    </xf>
    <xf numFmtId="10" fontId="6" fillId="0" borderId="0" xfId="34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32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10" fontId="6" fillId="0" borderId="0" xfId="31" applyNumberFormat="1" applyFont="1" applyFill="1" applyBorder="1"/>
    <xf numFmtId="164" fontId="9" fillId="0" borderId="1" xfId="33" applyNumberFormat="1" applyFont="1" applyFill="1" applyBorder="1" applyAlignment="1">
      <alignment horizontal="center" wrapText="1"/>
    </xf>
    <xf numFmtId="10" fontId="7" fillId="0" borderId="1" xfId="34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0" fontId="7" fillId="0" borderId="1" xfId="31" applyNumberFormat="1" applyFont="1" applyFill="1" applyBorder="1" applyAlignment="1">
      <alignment horizontal="center" wrapText="1"/>
    </xf>
    <xf numFmtId="10" fontId="9" fillId="0" borderId="2" xfId="34" applyNumberFormat="1" applyFont="1" applyFill="1" applyBorder="1" applyAlignment="1">
      <alignment horizontal="center" wrapText="1"/>
    </xf>
    <xf numFmtId="164" fontId="9" fillId="0" borderId="0" xfId="33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64" fontId="8" fillId="0" borderId="0" xfId="33" applyNumberFormat="1" applyFont="1" applyFill="1" applyBorder="1"/>
    <xf numFmtId="10" fontId="8" fillId="0" borderId="0" xfId="34" applyNumberFormat="1" applyFont="1" applyFill="1" applyBorder="1"/>
    <xf numFmtId="10" fontId="6" fillId="0" borderId="0" xfId="0" applyNumberFormat="1" applyFont="1" applyFill="1" applyBorder="1"/>
    <xf numFmtId="10" fontId="8" fillId="0" borderId="0" xfId="31" applyNumberFormat="1" applyFont="1" applyFill="1" applyBorder="1"/>
    <xf numFmtId="10" fontId="9" fillId="0" borderId="0" xfId="34" applyNumberFormat="1" applyFont="1" applyFill="1" applyBorder="1"/>
    <xf numFmtId="10" fontId="9" fillId="0" borderId="0" xfId="31" applyNumberFormat="1" applyFont="1" applyFill="1" applyBorder="1"/>
    <xf numFmtId="164" fontId="8" fillId="0" borderId="0" xfId="1" applyNumberFormat="1" applyFont="1" applyFill="1" applyBorder="1"/>
    <xf numFmtId="164" fontId="9" fillId="0" borderId="0" xfId="33" applyNumberFormat="1" applyFont="1" applyFill="1" applyBorder="1"/>
  </cellXfs>
  <cellStyles count="36">
    <cellStyle name="Comma" xfId="1" builtinId="3"/>
    <cellStyle name="Comma 2" xfId="3"/>
    <cellStyle name="Comma 2 2" xfId="5"/>
    <cellStyle name="Comma 3" xfId="6"/>
    <cellStyle name="Comma 4" xfId="33"/>
    <cellStyle name="Currency 2" xfId="4"/>
    <cellStyle name="Currency 3" xfId="35"/>
    <cellStyle name="Normal" xfId="0" builtinId="0"/>
    <cellStyle name="Normal 2" xfId="2"/>
    <cellStyle name="Normal 2 2" xfId="7"/>
    <cellStyle name="Normal 2 3" xfId="8"/>
    <cellStyle name="Normal 3" xfId="9"/>
    <cellStyle name="Normal 4" xfId="10"/>
    <cellStyle name="Normal 5" xfId="11"/>
    <cellStyle name="Normal 6" xfId="12"/>
    <cellStyle name="Normal 7" xfId="13"/>
    <cellStyle name="Normal 8" xfId="32"/>
    <cellStyle name="Percent" xfId="31" builtinId="5"/>
    <cellStyle name="Percent 2" xfId="34"/>
    <cellStyle name="PSChar" xfId="14"/>
    <cellStyle name="PSChar 2" xfId="15"/>
    <cellStyle name="PSChar 2 2" xfId="16"/>
    <cellStyle name="PSDate" xfId="17"/>
    <cellStyle name="PSDate 2" xfId="18"/>
    <cellStyle name="PSDec" xfId="19"/>
    <cellStyle name="PSDec 2" xfId="20"/>
    <cellStyle name="PSDec 2 2" xfId="21"/>
    <cellStyle name="PSDec 3" xfId="22"/>
    <cellStyle name="PSDec 3 2" xfId="23"/>
    <cellStyle name="PSHeading" xfId="24"/>
    <cellStyle name="PSHeading 2" xfId="25"/>
    <cellStyle name="PSHeading 2 2" xfId="26"/>
    <cellStyle name="PSInt" xfId="27"/>
    <cellStyle name="PSInt 2" xfId="28"/>
    <cellStyle name="PSSpacer" xfId="29"/>
    <cellStyle name="PSSpacer 2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CF2B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1"/>
  <sheetViews>
    <sheetView workbookViewId="0">
      <pane ySplit="4" topLeftCell="A32" activePane="bottomLeft" state="frozen"/>
      <selection pane="bottomLeft" activeCell="E10" sqref="E10"/>
    </sheetView>
  </sheetViews>
  <sheetFormatPr defaultRowHeight="13.8" x14ac:dyDescent="0.3"/>
  <cols>
    <col min="1" max="1" width="3.6640625" style="1" customWidth="1"/>
    <col min="2" max="2" width="28.77734375" style="1" bestFit="1" customWidth="1"/>
    <col min="3" max="3" width="10.33203125" style="1" bestFit="1" customWidth="1"/>
    <col min="4" max="4" width="9.77734375" style="9" bestFit="1" customWidth="1"/>
    <col min="5" max="5" width="11.6640625" style="9" bestFit="1" customWidth="1"/>
    <col min="6" max="6" width="11.5546875" style="1" bestFit="1" customWidth="1"/>
    <col min="7" max="7" width="12.44140625" style="1" bestFit="1" customWidth="1"/>
    <col min="8" max="9" width="11" style="1" bestFit="1" customWidth="1"/>
    <col min="10" max="10" width="13.109375" style="1" bestFit="1" customWidth="1"/>
    <col min="11" max="16384" width="8.88671875" style="1"/>
  </cols>
  <sheetData>
    <row r="1" spans="1:10" x14ac:dyDescent="0.3">
      <c r="A1" s="2" t="s">
        <v>127</v>
      </c>
    </row>
    <row r="2" spans="1:10" x14ac:dyDescent="0.3">
      <c r="A2" s="2" t="s">
        <v>107</v>
      </c>
    </row>
    <row r="4" spans="1:10" s="2" customFormat="1" ht="27.6" x14ac:dyDescent="0.3">
      <c r="A4" s="2" t="s">
        <v>97</v>
      </c>
      <c r="C4" s="6" t="s">
        <v>93</v>
      </c>
      <c r="D4" s="6" t="s">
        <v>98</v>
      </c>
      <c r="E4" s="6" t="s">
        <v>99</v>
      </c>
      <c r="F4" s="2">
        <v>2012</v>
      </c>
      <c r="G4" s="2">
        <v>2013</v>
      </c>
      <c r="H4" s="2">
        <v>2014</v>
      </c>
      <c r="I4" s="2">
        <v>2015</v>
      </c>
      <c r="J4" s="2">
        <v>2016</v>
      </c>
    </row>
    <row r="5" spans="1:10" s="2" customFormat="1" x14ac:dyDescent="0.3">
      <c r="C5" s="6"/>
      <c r="D5" s="7"/>
      <c r="E5" s="7"/>
    </row>
    <row r="6" spans="1:10" x14ac:dyDescent="0.3">
      <c r="A6" s="1" t="s">
        <v>88</v>
      </c>
      <c r="F6" s="3"/>
      <c r="G6" s="3"/>
      <c r="H6" s="3"/>
      <c r="I6" s="3"/>
      <c r="J6" s="3"/>
    </row>
    <row r="7" spans="1:10" x14ac:dyDescent="0.3">
      <c r="B7" s="4" t="s">
        <v>89</v>
      </c>
      <c r="C7" s="4" t="s">
        <v>94</v>
      </c>
      <c r="D7" s="9">
        <v>403003</v>
      </c>
      <c r="E7" s="9" t="s">
        <v>100</v>
      </c>
      <c r="F7" s="3">
        <v>29301.86</v>
      </c>
      <c r="G7" s="3">
        <v>48527.48</v>
      </c>
      <c r="H7" s="3">
        <v>44575.41</v>
      </c>
      <c r="I7" s="3">
        <v>43283.43</v>
      </c>
      <c r="J7" s="3">
        <v>43242.32</v>
      </c>
    </row>
    <row r="8" spans="1:10" x14ac:dyDescent="0.3">
      <c r="B8" s="4" t="s">
        <v>103</v>
      </c>
      <c r="C8" s="4" t="s">
        <v>94</v>
      </c>
      <c r="D8" s="9">
        <v>403006</v>
      </c>
      <c r="E8" s="9" t="s">
        <v>100</v>
      </c>
      <c r="F8" s="3"/>
      <c r="G8" s="3"/>
      <c r="H8" s="3">
        <v>93078.38</v>
      </c>
      <c r="I8" s="3">
        <v>31026.25</v>
      </c>
      <c r="J8" s="3"/>
    </row>
    <row r="9" spans="1:10" x14ac:dyDescent="0.3">
      <c r="B9" s="4" t="s">
        <v>104</v>
      </c>
      <c r="C9" s="4" t="s">
        <v>94</v>
      </c>
      <c r="D9" s="9">
        <v>403007</v>
      </c>
      <c r="E9" s="9" t="s">
        <v>100</v>
      </c>
      <c r="F9" s="3"/>
      <c r="G9" s="3"/>
      <c r="H9" s="3">
        <v>210170.94</v>
      </c>
      <c r="I9" s="3">
        <v>70057.100000000006</v>
      </c>
      <c r="J9" s="3"/>
    </row>
    <row r="10" spans="1:10" x14ac:dyDescent="0.3">
      <c r="B10" s="4" t="s">
        <v>90</v>
      </c>
      <c r="C10" s="4" t="s">
        <v>94</v>
      </c>
      <c r="D10" s="9">
        <v>403009</v>
      </c>
      <c r="E10" s="9" t="s">
        <v>100</v>
      </c>
      <c r="F10" s="3">
        <v>43399.61</v>
      </c>
      <c r="G10" s="3">
        <v>42630.21</v>
      </c>
      <c r="H10" s="3">
        <v>47735.520000000004</v>
      </c>
      <c r="I10" s="3">
        <v>46376.95</v>
      </c>
      <c r="J10" s="10">
        <v>47179.41</v>
      </c>
    </row>
    <row r="11" spans="1:10" x14ac:dyDescent="0.3">
      <c r="B11" s="4" t="s">
        <v>91</v>
      </c>
      <c r="C11" s="4" t="s">
        <v>94</v>
      </c>
      <c r="D11" s="9">
        <v>403011</v>
      </c>
      <c r="E11" s="9" t="s">
        <v>100</v>
      </c>
      <c r="F11" s="3">
        <v>543</v>
      </c>
      <c r="G11" s="3">
        <v>534.36</v>
      </c>
      <c r="H11" s="3">
        <v>664.97</v>
      </c>
      <c r="I11" s="3">
        <v>652.22</v>
      </c>
      <c r="J11" s="10">
        <v>638.46</v>
      </c>
    </row>
    <row r="12" spans="1:10" x14ac:dyDescent="0.3">
      <c r="B12" s="4" t="s">
        <v>101</v>
      </c>
      <c r="C12" s="4" t="s">
        <v>102</v>
      </c>
      <c r="D12" s="9">
        <v>108100</v>
      </c>
      <c r="E12" s="9">
        <v>311</v>
      </c>
      <c r="F12" s="3"/>
      <c r="G12" s="3">
        <v>-4030</v>
      </c>
      <c r="H12" s="3"/>
      <c r="I12" s="3"/>
      <c r="J12" s="3"/>
    </row>
    <row r="13" spans="1:10" x14ac:dyDescent="0.3">
      <c r="B13" s="4" t="s">
        <v>101</v>
      </c>
      <c r="C13" s="4" t="s">
        <v>102</v>
      </c>
      <c r="D13" s="9">
        <v>108100</v>
      </c>
      <c r="E13" s="9">
        <v>312</v>
      </c>
      <c r="F13" s="3"/>
      <c r="G13" s="3">
        <v>1214261</v>
      </c>
      <c r="H13" s="3"/>
      <c r="I13" s="3"/>
      <c r="J13" s="3"/>
    </row>
    <row r="14" spans="1:10" x14ac:dyDescent="0.3">
      <c r="B14" s="4" t="s">
        <v>101</v>
      </c>
      <c r="C14" s="4" t="s">
        <v>102</v>
      </c>
      <c r="D14" s="9">
        <v>108100</v>
      </c>
      <c r="E14" s="9">
        <v>314</v>
      </c>
      <c r="F14" s="3"/>
      <c r="G14" s="3">
        <v>-3182</v>
      </c>
      <c r="H14" s="3"/>
      <c r="I14" s="3"/>
      <c r="J14" s="3"/>
    </row>
    <row r="15" spans="1:10" x14ac:dyDescent="0.3">
      <c r="B15" s="8" t="s">
        <v>101</v>
      </c>
      <c r="C15" s="4" t="s">
        <v>102</v>
      </c>
      <c r="D15" s="9">
        <v>108100</v>
      </c>
      <c r="E15" s="9">
        <v>315</v>
      </c>
      <c r="F15" s="3"/>
      <c r="G15" s="3">
        <v>-4195</v>
      </c>
      <c r="H15" s="3"/>
      <c r="I15" s="3"/>
      <c r="J15" s="3"/>
    </row>
    <row r="16" spans="1:10" x14ac:dyDescent="0.3">
      <c r="B16" s="4" t="s">
        <v>101</v>
      </c>
      <c r="C16" s="4" t="s">
        <v>102</v>
      </c>
      <c r="D16" s="9">
        <v>108100</v>
      </c>
      <c r="E16" s="9">
        <v>316</v>
      </c>
      <c r="F16" s="3"/>
      <c r="G16" s="3">
        <v>-12359</v>
      </c>
      <c r="H16" s="3"/>
      <c r="I16" s="3"/>
      <c r="J16" s="3"/>
    </row>
    <row r="17" spans="2:10" x14ac:dyDescent="0.3">
      <c r="B17" s="4" t="s">
        <v>105</v>
      </c>
      <c r="C17" s="4" t="s">
        <v>102</v>
      </c>
      <c r="D17" s="9">
        <v>108100</v>
      </c>
      <c r="E17" s="9">
        <v>311</v>
      </c>
      <c r="F17" s="3"/>
      <c r="G17" s="3"/>
      <c r="H17" s="3">
        <v>-432</v>
      </c>
      <c r="I17" s="3"/>
      <c r="J17" s="3"/>
    </row>
    <row r="18" spans="2:10" x14ac:dyDescent="0.3">
      <c r="B18" s="4" t="s">
        <v>105</v>
      </c>
      <c r="C18" s="4" t="s">
        <v>102</v>
      </c>
      <c r="D18" s="9">
        <v>108100</v>
      </c>
      <c r="E18" s="9">
        <v>312</v>
      </c>
      <c r="F18" s="3"/>
      <c r="G18" s="3"/>
      <c r="H18" s="3">
        <v>41700</v>
      </c>
      <c r="I18" s="3"/>
      <c r="J18" s="3"/>
    </row>
    <row r="19" spans="2:10" x14ac:dyDescent="0.3">
      <c r="B19" s="4" t="s">
        <v>105</v>
      </c>
      <c r="C19" s="4" t="s">
        <v>102</v>
      </c>
      <c r="D19" s="9">
        <v>108100</v>
      </c>
      <c r="E19" s="9">
        <v>314</v>
      </c>
      <c r="F19" s="3"/>
      <c r="G19" s="3"/>
      <c r="H19" s="3">
        <v>-300</v>
      </c>
      <c r="I19" s="3"/>
      <c r="J19" s="3"/>
    </row>
    <row r="20" spans="2:10" x14ac:dyDescent="0.3">
      <c r="B20" s="4" t="s">
        <v>105</v>
      </c>
      <c r="C20" s="4" t="s">
        <v>102</v>
      </c>
      <c r="D20" s="9">
        <v>108100</v>
      </c>
      <c r="E20" s="9">
        <v>315</v>
      </c>
      <c r="F20" s="3"/>
      <c r="G20" s="3"/>
      <c r="H20" s="3">
        <v>-364</v>
      </c>
      <c r="I20" s="3"/>
      <c r="J20" s="3"/>
    </row>
    <row r="21" spans="2:10" x14ac:dyDescent="0.3">
      <c r="B21" s="4" t="s">
        <v>105</v>
      </c>
      <c r="C21" s="4" t="s">
        <v>102</v>
      </c>
      <c r="D21" s="9">
        <v>108100</v>
      </c>
      <c r="E21" s="9">
        <v>316</v>
      </c>
      <c r="F21" s="3"/>
      <c r="G21" s="3"/>
      <c r="H21" s="3">
        <v>-1071</v>
      </c>
      <c r="I21" s="3"/>
      <c r="J21" s="3"/>
    </row>
    <row r="22" spans="2:10" x14ac:dyDescent="0.3">
      <c r="B22" s="4" t="s">
        <v>106</v>
      </c>
      <c r="C22" s="4" t="s">
        <v>94</v>
      </c>
      <c r="D22" s="9">
        <v>403000</v>
      </c>
      <c r="E22" s="9">
        <v>312</v>
      </c>
      <c r="F22" s="3"/>
      <c r="G22" s="3"/>
      <c r="H22" s="3"/>
      <c r="I22" s="3"/>
      <c r="J22" s="3">
        <v>13161.65</v>
      </c>
    </row>
    <row r="23" spans="2:10" x14ac:dyDescent="0.3">
      <c r="B23" s="4" t="s">
        <v>106</v>
      </c>
      <c r="C23" s="4" t="s">
        <v>94</v>
      </c>
      <c r="D23" s="9">
        <v>403000</v>
      </c>
      <c r="E23" s="9">
        <v>314</v>
      </c>
      <c r="F23" s="3"/>
      <c r="G23" s="3"/>
      <c r="H23" s="3"/>
      <c r="I23" s="3"/>
      <c r="J23" s="3">
        <v>139417.71</v>
      </c>
    </row>
    <row r="24" spans="2:10" x14ac:dyDescent="0.3">
      <c r="B24" s="4" t="s">
        <v>106</v>
      </c>
      <c r="C24" s="4" t="s">
        <v>94</v>
      </c>
      <c r="D24" s="9">
        <v>403000</v>
      </c>
      <c r="E24" s="9">
        <v>315</v>
      </c>
      <c r="F24" s="3"/>
      <c r="G24" s="3"/>
      <c r="H24" s="3"/>
      <c r="I24" s="3"/>
      <c r="J24" s="3">
        <v>79222.679999999993</v>
      </c>
    </row>
    <row r="25" spans="2:10" x14ac:dyDescent="0.3">
      <c r="B25" s="4" t="s">
        <v>106</v>
      </c>
      <c r="C25" s="4" t="s">
        <v>94</v>
      </c>
      <c r="D25" s="9">
        <v>403000</v>
      </c>
      <c r="E25" s="9">
        <v>316</v>
      </c>
      <c r="F25" s="3"/>
      <c r="G25" s="3"/>
      <c r="H25" s="3"/>
      <c r="I25" s="3"/>
      <c r="J25" s="3">
        <v>470213.36</v>
      </c>
    </row>
    <row r="26" spans="2:10" x14ac:dyDescent="0.3">
      <c r="B26" s="4" t="s">
        <v>106</v>
      </c>
      <c r="C26" s="4" t="s">
        <v>94</v>
      </c>
      <c r="D26" s="9">
        <v>403000</v>
      </c>
      <c r="E26" s="9">
        <v>341</v>
      </c>
      <c r="F26" s="3"/>
      <c r="G26" s="3"/>
      <c r="H26" s="3"/>
      <c r="I26" s="3"/>
      <c r="J26" s="3">
        <v>190173.43</v>
      </c>
    </row>
    <row r="27" spans="2:10" x14ac:dyDescent="0.3">
      <c r="B27" s="4" t="s">
        <v>106</v>
      </c>
      <c r="C27" s="4" t="s">
        <v>94</v>
      </c>
      <c r="D27" s="9">
        <v>403000</v>
      </c>
      <c r="E27" s="9">
        <v>342</v>
      </c>
      <c r="F27" s="3"/>
      <c r="G27" s="3"/>
      <c r="H27" s="3"/>
      <c r="I27" s="3"/>
      <c r="J27" s="3">
        <v>456898.54</v>
      </c>
    </row>
    <row r="28" spans="2:10" x14ac:dyDescent="0.3">
      <c r="B28" s="4" t="s">
        <v>106</v>
      </c>
      <c r="C28" s="4" t="s">
        <v>94</v>
      </c>
      <c r="D28" s="9">
        <v>403000</v>
      </c>
      <c r="E28" s="9">
        <v>344</v>
      </c>
      <c r="F28" s="3"/>
      <c r="G28" s="3"/>
      <c r="H28" s="3"/>
      <c r="I28" s="3"/>
      <c r="J28" s="3">
        <v>621567.30000000005</v>
      </c>
    </row>
    <row r="29" spans="2:10" x14ac:dyDescent="0.3">
      <c r="B29" s="4" t="s">
        <v>106</v>
      </c>
      <c r="C29" s="4" t="s">
        <v>94</v>
      </c>
      <c r="D29" s="9">
        <v>403000</v>
      </c>
      <c r="E29" s="9">
        <v>345</v>
      </c>
      <c r="F29" s="3"/>
      <c r="G29" s="3"/>
      <c r="H29" s="3"/>
      <c r="I29" s="3"/>
      <c r="J29" s="3">
        <v>50497.91</v>
      </c>
    </row>
    <row r="30" spans="2:10" x14ac:dyDescent="0.3">
      <c r="B30" s="4" t="s">
        <v>106</v>
      </c>
      <c r="C30" s="4" t="s">
        <v>94</v>
      </c>
      <c r="D30" s="9">
        <v>403000</v>
      </c>
      <c r="E30" s="9">
        <v>346</v>
      </c>
      <c r="F30" s="3"/>
      <c r="G30" s="3"/>
      <c r="H30" s="3"/>
      <c r="I30" s="3"/>
      <c r="J30" s="3">
        <v>521337.38</v>
      </c>
    </row>
    <row r="31" spans="2:10" x14ac:dyDescent="0.3">
      <c r="B31" s="4" t="s">
        <v>106</v>
      </c>
      <c r="C31" s="4" t="s">
        <v>102</v>
      </c>
      <c r="D31" s="9">
        <v>108100</v>
      </c>
      <c r="E31" s="9">
        <v>311</v>
      </c>
      <c r="F31" s="3"/>
      <c r="G31" s="3"/>
      <c r="H31" s="3"/>
      <c r="I31" s="3"/>
      <c r="J31" s="3">
        <v>2881255.93</v>
      </c>
    </row>
    <row r="32" spans="2:10" x14ac:dyDescent="0.3">
      <c r="B32" s="4" t="s">
        <v>106</v>
      </c>
      <c r="C32" s="4" t="s">
        <v>102</v>
      </c>
      <c r="D32" s="9">
        <v>108100</v>
      </c>
      <c r="E32" s="9">
        <v>312</v>
      </c>
      <c r="F32" s="3"/>
      <c r="G32" s="3"/>
      <c r="H32" s="3"/>
      <c r="I32" s="3"/>
      <c r="J32" s="3">
        <v>4057326.72</v>
      </c>
    </row>
    <row r="33" spans="1:10" x14ac:dyDescent="0.3">
      <c r="B33" s="4" t="s">
        <v>106</v>
      </c>
      <c r="C33" s="4" t="s">
        <v>102</v>
      </c>
      <c r="D33" s="9">
        <v>108100</v>
      </c>
      <c r="E33" s="9">
        <v>314</v>
      </c>
      <c r="F33" s="3"/>
      <c r="G33" s="3"/>
      <c r="H33" s="3"/>
      <c r="I33" s="3"/>
      <c r="J33" s="3">
        <v>1303431.75</v>
      </c>
    </row>
    <row r="34" spans="1:10" x14ac:dyDescent="0.3">
      <c r="B34" s="4" t="s">
        <v>106</v>
      </c>
      <c r="C34" s="4" t="s">
        <v>102</v>
      </c>
      <c r="D34" s="9">
        <v>108100</v>
      </c>
      <c r="E34" s="9">
        <v>315</v>
      </c>
      <c r="F34" s="3"/>
      <c r="G34" s="3"/>
      <c r="H34" s="3"/>
      <c r="I34" s="3"/>
      <c r="J34" s="3">
        <v>422620.83</v>
      </c>
    </row>
    <row r="35" spans="1:10" x14ac:dyDescent="0.3">
      <c r="B35" s="4" t="s">
        <v>106</v>
      </c>
      <c r="C35" s="4" t="s">
        <v>102</v>
      </c>
      <c r="D35" s="9">
        <v>108100</v>
      </c>
      <c r="E35" s="9">
        <v>316</v>
      </c>
      <c r="F35" s="3"/>
      <c r="G35" s="3"/>
      <c r="H35" s="3"/>
      <c r="I35" s="3"/>
      <c r="J35" s="3">
        <v>70674.8</v>
      </c>
    </row>
    <row r="36" spans="1:10" x14ac:dyDescent="0.3">
      <c r="B36" s="4" t="s">
        <v>106</v>
      </c>
      <c r="C36" s="4" t="s">
        <v>102</v>
      </c>
      <c r="D36" s="9">
        <v>108100</v>
      </c>
      <c r="E36" s="9">
        <v>341</v>
      </c>
      <c r="F36" s="3"/>
      <c r="G36" s="3"/>
      <c r="H36" s="3"/>
      <c r="I36" s="3"/>
      <c r="J36" s="3">
        <v>-836333.85</v>
      </c>
    </row>
    <row r="37" spans="1:10" x14ac:dyDescent="0.3">
      <c r="B37" s="4" t="s">
        <v>106</v>
      </c>
      <c r="C37" s="4" t="s">
        <v>102</v>
      </c>
      <c r="D37" s="9">
        <v>108100</v>
      </c>
      <c r="E37" s="9">
        <v>342</v>
      </c>
      <c r="F37" s="3"/>
      <c r="G37" s="3"/>
      <c r="H37" s="3"/>
      <c r="I37" s="3"/>
      <c r="J37" s="3">
        <v>-1469695.92</v>
      </c>
    </row>
    <row r="38" spans="1:10" x14ac:dyDescent="0.3">
      <c r="B38" s="4" t="s">
        <v>106</v>
      </c>
      <c r="C38" s="4" t="s">
        <v>102</v>
      </c>
      <c r="D38" s="9">
        <v>108100</v>
      </c>
      <c r="E38" s="9">
        <v>344</v>
      </c>
      <c r="F38" s="3"/>
      <c r="G38" s="3"/>
      <c r="H38" s="3"/>
      <c r="I38" s="3"/>
      <c r="J38" s="3">
        <v>-2638597.4500000002</v>
      </c>
    </row>
    <row r="39" spans="1:10" x14ac:dyDescent="0.3">
      <c r="B39" s="4" t="s">
        <v>106</v>
      </c>
      <c r="C39" s="4" t="s">
        <v>102</v>
      </c>
      <c r="D39" s="9">
        <v>108100</v>
      </c>
      <c r="E39" s="9">
        <v>345</v>
      </c>
      <c r="F39" s="3"/>
      <c r="G39" s="3"/>
      <c r="H39" s="3"/>
      <c r="I39" s="3"/>
      <c r="J39" s="3">
        <v>50497.91</v>
      </c>
    </row>
    <row r="40" spans="1:10" x14ac:dyDescent="0.3">
      <c r="B40" s="4" t="s">
        <v>106</v>
      </c>
      <c r="C40" s="4" t="s">
        <v>102</v>
      </c>
      <c r="D40" s="9">
        <v>108100</v>
      </c>
      <c r="E40" s="9">
        <v>346</v>
      </c>
      <c r="F40" s="3"/>
      <c r="G40" s="3"/>
      <c r="H40" s="3"/>
      <c r="I40" s="3"/>
      <c r="J40" s="3">
        <v>-1298690.76</v>
      </c>
    </row>
    <row r="41" spans="1:10" x14ac:dyDescent="0.3">
      <c r="B41" s="4"/>
      <c r="C41" s="4"/>
      <c r="F41" s="3"/>
      <c r="G41" s="3"/>
      <c r="H41" s="3"/>
      <c r="I41" s="3"/>
      <c r="J41" s="3"/>
    </row>
    <row r="42" spans="1:10" x14ac:dyDescent="0.3">
      <c r="A42" s="1" t="s">
        <v>0</v>
      </c>
      <c r="B42" s="4"/>
      <c r="C42" s="4"/>
      <c r="F42" s="3"/>
      <c r="G42" s="3"/>
      <c r="H42" s="3"/>
      <c r="I42" s="3"/>
      <c r="J42" s="3"/>
    </row>
    <row r="43" spans="1:10" x14ac:dyDescent="0.3">
      <c r="B43" s="4" t="s">
        <v>92</v>
      </c>
      <c r="C43" s="4" t="s">
        <v>94</v>
      </c>
      <c r="D43" s="9">
        <v>403012</v>
      </c>
      <c r="E43" s="9" t="s">
        <v>0</v>
      </c>
      <c r="F43" s="3">
        <v>-122505.29</v>
      </c>
      <c r="G43" s="3">
        <v>-21046.45</v>
      </c>
      <c r="H43" s="3">
        <v>20685.78</v>
      </c>
      <c r="I43" s="3">
        <v>20685.78</v>
      </c>
      <c r="J43" s="10">
        <v>20685.78</v>
      </c>
    </row>
    <row r="44" spans="1:10" x14ac:dyDescent="0.3">
      <c r="B44" s="4" t="s">
        <v>106</v>
      </c>
      <c r="C44" s="4" t="s">
        <v>94</v>
      </c>
      <c r="D44" s="9">
        <v>403000</v>
      </c>
      <c r="E44" s="9">
        <v>352</v>
      </c>
      <c r="F44" s="3"/>
      <c r="G44" s="3"/>
      <c r="H44" s="3"/>
      <c r="I44" s="3"/>
      <c r="J44" s="10">
        <v>21104.34</v>
      </c>
    </row>
    <row r="45" spans="1:10" x14ac:dyDescent="0.3">
      <c r="B45" s="4" t="s">
        <v>106</v>
      </c>
      <c r="C45" s="4" t="s">
        <v>94</v>
      </c>
      <c r="D45" s="9">
        <v>403000</v>
      </c>
      <c r="E45" s="9">
        <v>353</v>
      </c>
      <c r="F45" s="3"/>
      <c r="G45" s="3"/>
      <c r="H45" s="3"/>
      <c r="I45" s="3"/>
      <c r="J45" s="10">
        <v>9491.2199999999993</v>
      </c>
    </row>
    <row r="46" spans="1:10" x14ac:dyDescent="0.3">
      <c r="B46" s="4" t="s">
        <v>106</v>
      </c>
      <c r="C46" s="4" t="s">
        <v>94</v>
      </c>
      <c r="D46" s="9">
        <v>403000</v>
      </c>
      <c r="E46" s="9">
        <v>354</v>
      </c>
      <c r="F46" s="3"/>
      <c r="G46" s="3"/>
      <c r="H46" s="3"/>
      <c r="I46" s="3"/>
      <c r="J46" s="3">
        <v>6985.12</v>
      </c>
    </row>
    <row r="47" spans="1:10" x14ac:dyDescent="0.3">
      <c r="B47" s="4" t="s">
        <v>106</v>
      </c>
      <c r="C47" s="4" t="s">
        <v>102</v>
      </c>
      <c r="D47" s="9">
        <v>108100</v>
      </c>
      <c r="E47" s="9">
        <v>352</v>
      </c>
      <c r="F47" s="3"/>
      <c r="G47" s="3"/>
      <c r="H47" s="3"/>
      <c r="I47" s="3"/>
      <c r="J47" s="3">
        <v>21104.34</v>
      </c>
    </row>
    <row r="48" spans="1:10" x14ac:dyDescent="0.3">
      <c r="B48" s="4" t="s">
        <v>106</v>
      </c>
      <c r="C48" s="4" t="s">
        <v>102</v>
      </c>
      <c r="D48" s="9">
        <v>108100</v>
      </c>
      <c r="E48" s="9">
        <v>353</v>
      </c>
      <c r="F48" s="3"/>
      <c r="G48" s="3"/>
      <c r="H48" s="3"/>
      <c r="I48" s="3"/>
      <c r="J48" s="3">
        <v>9491.2199999999993</v>
      </c>
    </row>
    <row r="49" spans="1:10" x14ac:dyDescent="0.3">
      <c r="B49" s="4" t="s">
        <v>106</v>
      </c>
      <c r="C49" s="4" t="s">
        <v>102</v>
      </c>
      <c r="D49" s="9">
        <v>108100</v>
      </c>
      <c r="E49" s="9">
        <v>354</v>
      </c>
      <c r="F49" s="3"/>
      <c r="G49" s="3"/>
      <c r="H49" s="3"/>
      <c r="I49" s="3"/>
      <c r="J49" s="3">
        <v>6985.12</v>
      </c>
    </row>
    <row r="50" spans="1:10" x14ac:dyDescent="0.3">
      <c r="B50" s="4"/>
      <c r="C50" s="4"/>
      <c r="F50" s="3"/>
      <c r="G50" s="3"/>
      <c r="H50" s="3"/>
      <c r="I50" s="3"/>
      <c r="J50" s="3"/>
    </row>
    <row r="51" spans="1:10" x14ac:dyDescent="0.3">
      <c r="A51" s="1" t="s">
        <v>1</v>
      </c>
      <c r="B51" s="4"/>
      <c r="C51" s="4"/>
      <c r="F51" s="3"/>
      <c r="G51" s="3"/>
      <c r="H51" s="3"/>
      <c r="I51" s="3"/>
      <c r="J51" s="3"/>
    </row>
    <row r="52" spans="1:10" x14ac:dyDescent="0.3">
      <c r="B52" s="4" t="s">
        <v>92</v>
      </c>
      <c r="C52" s="4" t="s">
        <v>94</v>
      </c>
      <c r="D52" s="9">
        <v>403012</v>
      </c>
      <c r="E52" s="9" t="s">
        <v>1</v>
      </c>
      <c r="F52" s="3">
        <v>-684072.53</v>
      </c>
      <c r="G52" s="3">
        <v>-115836.58</v>
      </c>
      <c r="H52" s="3">
        <v>113851.49</v>
      </c>
      <c r="I52" s="3">
        <v>113851.49</v>
      </c>
      <c r="J52" s="10">
        <v>113851.49</v>
      </c>
    </row>
    <row r="53" spans="1:10" x14ac:dyDescent="0.3">
      <c r="B53" s="4"/>
      <c r="C53" s="4"/>
      <c r="F53" s="3"/>
      <c r="G53" s="3"/>
      <c r="H53" s="3"/>
      <c r="I53" s="3"/>
      <c r="J53" s="3"/>
    </row>
    <row r="54" spans="1:10" x14ac:dyDescent="0.3">
      <c r="A54" s="1" t="s">
        <v>2</v>
      </c>
      <c r="B54" s="4"/>
      <c r="C54" s="4"/>
      <c r="F54" s="3"/>
      <c r="G54" s="3"/>
      <c r="H54" s="3"/>
      <c r="I54" s="3"/>
      <c r="J54" s="3"/>
    </row>
    <row r="55" spans="1:10" x14ac:dyDescent="0.3">
      <c r="B55" s="5" t="s">
        <v>92</v>
      </c>
      <c r="C55" s="4" t="s">
        <v>94</v>
      </c>
      <c r="D55" s="9">
        <v>403012</v>
      </c>
      <c r="E55" s="9" t="s">
        <v>2</v>
      </c>
      <c r="F55" s="3">
        <v>-6.86</v>
      </c>
      <c r="G55" s="3">
        <v>-11.85</v>
      </c>
      <c r="H55" s="3">
        <v>11.65</v>
      </c>
      <c r="I55" s="3">
        <v>11.65</v>
      </c>
      <c r="J55" s="11">
        <v>11.65</v>
      </c>
    </row>
    <row r="56" spans="1:10" x14ac:dyDescent="0.3">
      <c r="F56" s="3"/>
      <c r="G56" s="3"/>
      <c r="H56" s="3"/>
      <c r="I56" s="3"/>
      <c r="J56" s="3"/>
    </row>
    <row r="57" spans="1:10" x14ac:dyDescent="0.3">
      <c r="F57" s="3"/>
      <c r="G57" s="3"/>
      <c r="H57" s="3"/>
      <c r="I57" s="3"/>
      <c r="J57" s="3"/>
    </row>
    <row r="58" spans="1:10" x14ac:dyDescent="0.3">
      <c r="A58" s="1" t="s">
        <v>95</v>
      </c>
      <c r="F58" s="3">
        <f>SUBTOTAL(9,F6:F57)</f>
        <v>-733340.21</v>
      </c>
      <c r="G58" s="3">
        <f>G7+G10+G11+G43+G52+G55</f>
        <v>-45202.829999999994</v>
      </c>
      <c r="H58" s="3">
        <f>H7+H10+H11+H43+H52+H55+H8+H9</f>
        <v>530774.14</v>
      </c>
      <c r="I58" s="3">
        <f>I7+I10+I11+I43+I52+I55+I8+I9</f>
        <v>325944.87</v>
      </c>
      <c r="J58" s="3">
        <f>J7+J10+J11+SUM(J43:J46)+J52+J55+J8+J9+SUM(J22:J30)</f>
        <v>2805679.75</v>
      </c>
    </row>
    <row r="59" spans="1:10" x14ac:dyDescent="0.3">
      <c r="A59" s="1" t="s">
        <v>96</v>
      </c>
      <c r="F59" s="3">
        <v>0</v>
      </c>
      <c r="G59" s="3">
        <f>G12+G13+G14+G15+G16</f>
        <v>1190495</v>
      </c>
      <c r="H59" s="3">
        <f>SUM(H17:H21)</f>
        <v>39533</v>
      </c>
      <c r="I59" s="3">
        <v>0</v>
      </c>
      <c r="J59" s="3">
        <f>SUM(J31:J40)+SUM(J47:J49)</f>
        <v>2580070.640000002</v>
      </c>
    </row>
    <row r="60" spans="1:10" x14ac:dyDescent="0.3">
      <c r="F60" s="3"/>
      <c r="G60" s="3"/>
      <c r="H60" s="3"/>
      <c r="I60" s="3"/>
      <c r="J60" s="3"/>
    </row>
    <row r="61" spans="1:10" x14ac:dyDescent="0.3">
      <c r="F61" s="3"/>
      <c r="G61" s="3"/>
      <c r="H61" s="3"/>
      <c r="I61" s="3"/>
      <c r="J61" s="3"/>
    </row>
    <row r="62" spans="1:10" x14ac:dyDescent="0.3">
      <c r="F62" s="3"/>
      <c r="G62" s="3"/>
      <c r="H62" s="3"/>
      <c r="I62" s="3"/>
      <c r="J62" s="3"/>
    </row>
    <row r="63" spans="1:10" x14ac:dyDescent="0.3">
      <c r="A63" s="1" t="s">
        <v>128</v>
      </c>
      <c r="F63" s="3"/>
      <c r="G63" s="3"/>
      <c r="H63" s="3"/>
      <c r="I63" s="3"/>
      <c r="J63" s="3"/>
    </row>
    <row r="64" spans="1:10" x14ac:dyDescent="0.3">
      <c r="A64" s="1" t="s">
        <v>129</v>
      </c>
      <c r="F64" s="3"/>
      <c r="G64" s="3"/>
      <c r="H64" s="3"/>
      <c r="I64" s="3"/>
      <c r="J64" s="3"/>
    </row>
    <row r="65" spans="6:10" x14ac:dyDescent="0.3">
      <c r="F65" s="3"/>
      <c r="G65" s="3"/>
      <c r="H65" s="3"/>
      <c r="I65" s="3"/>
      <c r="J65" s="3"/>
    </row>
    <row r="66" spans="6:10" x14ac:dyDescent="0.3">
      <c r="F66" s="3"/>
      <c r="G66" s="3"/>
      <c r="H66" s="3"/>
      <c r="I66" s="3"/>
      <c r="J66" s="3"/>
    </row>
    <row r="67" spans="6:10" x14ac:dyDescent="0.3">
      <c r="F67" s="3"/>
      <c r="G67" s="3"/>
      <c r="H67" s="3"/>
      <c r="I67" s="3"/>
      <c r="J67" s="3"/>
    </row>
    <row r="68" spans="6:10" x14ac:dyDescent="0.3">
      <c r="F68" s="3"/>
      <c r="G68" s="3"/>
      <c r="H68" s="3"/>
      <c r="I68" s="3"/>
      <c r="J68" s="3"/>
    </row>
    <row r="69" spans="6:10" x14ac:dyDescent="0.3">
      <c r="F69" s="3"/>
      <c r="G69" s="3"/>
      <c r="H69" s="3"/>
      <c r="I69" s="3"/>
      <c r="J69" s="3"/>
    </row>
    <row r="70" spans="6:10" x14ac:dyDescent="0.3">
      <c r="F70" s="3"/>
      <c r="G70" s="3"/>
      <c r="H70" s="3"/>
      <c r="I70" s="3"/>
      <c r="J70" s="3"/>
    </row>
    <row r="71" spans="6:10" x14ac:dyDescent="0.3">
      <c r="F71" s="3"/>
      <c r="G71" s="3"/>
      <c r="H71" s="3"/>
      <c r="I71" s="3"/>
      <c r="J71" s="3"/>
    </row>
    <row r="72" spans="6:10" x14ac:dyDescent="0.3">
      <c r="F72" s="3"/>
      <c r="G72" s="3"/>
      <c r="H72" s="3"/>
      <c r="I72" s="3"/>
      <c r="J72" s="3"/>
    </row>
    <row r="73" spans="6:10" x14ac:dyDescent="0.3">
      <c r="F73" s="3"/>
      <c r="G73" s="3"/>
      <c r="H73" s="3"/>
      <c r="I73" s="3"/>
      <c r="J73" s="3"/>
    </row>
    <row r="74" spans="6:10" x14ac:dyDescent="0.3">
      <c r="F74" s="3"/>
      <c r="G74" s="3"/>
      <c r="H74" s="3"/>
      <c r="I74" s="3"/>
      <c r="J74" s="3"/>
    </row>
    <row r="75" spans="6:10" x14ac:dyDescent="0.3">
      <c r="F75" s="3"/>
      <c r="G75" s="3"/>
      <c r="H75" s="3"/>
      <c r="I75" s="3"/>
      <c r="J75" s="3"/>
    </row>
    <row r="76" spans="6:10" x14ac:dyDescent="0.3">
      <c r="F76" s="3"/>
      <c r="G76" s="3"/>
      <c r="H76" s="3"/>
      <c r="I76" s="3"/>
      <c r="J76" s="3"/>
    </row>
    <row r="77" spans="6:10" x14ac:dyDescent="0.3">
      <c r="F77" s="3"/>
      <c r="G77" s="3"/>
      <c r="H77" s="3"/>
      <c r="I77" s="3"/>
      <c r="J77" s="3"/>
    </row>
    <row r="78" spans="6:10" x14ac:dyDescent="0.3">
      <c r="F78" s="3"/>
      <c r="G78" s="3"/>
      <c r="H78" s="3"/>
      <c r="I78" s="3"/>
      <c r="J78" s="3"/>
    </row>
    <row r="79" spans="6:10" x14ac:dyDescent="0.3">
      <c r="F79" s="3"/>
      <c r="G79" s="3"/>
      <c r="H79" s="3"/>
      <c r="I79" s="3"/>
      <c r="J79" s="3"/>
    </row>
    <row r="80" spans="6:10" x14ac:dyDescent="0.3">
      <c r="F80" s="3"/>
      <c r="G80" s="3"/>
      <c r="H80" s="3"/>
      <c r="I80" s="3"/>
      <c r="J80" s="3"/>
    </row>
    <row r="81" spans="6:10" x14ac:dyDescent="0.3">
      <c r="F81" s="3"/>
      <c r="G81" s="3"/>
      <c r="H81" s="3"/>
      <c r="I81" s="3"/>
      <c r="J81" s="3"/>
    </row>
    <row r="82" spans="6:10" x14ac:dyDescent="0.3">
      <c r="F82" s="3"/>
      <c r="G82" s="3"/>
      <c r="H82" s="3"/>
      <c r="I82" s="3"/>
      <c r="J82" s="3"/>
    </row>
    <row r="83" spans="6:10" x14ac:dyDescent="0.3">
      <c r="F83" s="3"/>
      <c r="G83" s="3"/>
      <c r="H83" s="3"/>
      <c r="I83" s="3"/>
      <c r="J83" s="3"/>
    </row>
    <row r="84" spans="6:10" x14ac:dyDescent="0.3">
      <c r="F84" s="3"/>
      <c r="G84" s="3"/>
      <c r="H84" s="3"/>
      <c r="I84" s="3"/>
      <c r="J84" s="3"/>
    </row>
    <row r="85" spans="6:10" x14ac:dyDescent="0.3">
      <c r="F85" s="3"/>
      <c r="G85" s="3"/>
      <c r="H85" s="3"/>
      <c r="I85" s="3"/>
      <c r="J85" s="3"/>
    </row>
    <row r="86" spans="6:10" x14ac:dyDescent="0.3">
      <c r="F86" s="3"/>
      <c r="G86" s="3"/>
      <c r="H86" s="3"/>
      <c r="I86" s="3"/>
      <c r="J86" s="3"/>
    </row>
    <row r="87" spans="6:10" x14ac:dyDescent="0.3">
      <c r="F87" s="3"/>
      <c r="G87" s="3"/>
      <c r="H87" s="3"/>
      <c r="I87" s="3"/>
      <c r="J87" s="3"/>
    </row>
    <row r="88" spans="6:10" x14ac:dyDescent="0.3">
      <c r="F88" s="3"/>
      <c r="G88" s="3"/>
      <c r="H88" s="3"/>
      <c r="I88" s="3"/>
      <c r="J88" s="3"/>
    </row>
    <row r="89" spans="6:10" x14ac:dyDescent="0.3">
      <c r="F89" s="3"/>
      <c r="G89" s="3"/>
      <c r="H89" s="3"/>
      <c r="I89" s="3"/>
      <c r="J89" s="3"/>
    </row>
    <row r="90" spans="6:10" x14ac:dyDescent="0.3">
      <c r="F90" s="3"/>
      <c r="G90" s="3"/>
      <c r="H90" s="3"/>
      <c r="I90" s="3"/>
      <c r="J90" s="3"/>
    </row>
    <row r="91" spans="6:10" x14ac:dyDescent="0.3">
      <c r="F91" s="3"/>
      <c r="G91" s="3"/>
      <c r="H91" s="3"/>
      <c r="I91" s="3"/>
      <c r="J91" s="3"/>
    </row>
    <row r="92" spans="6:10" x14ac:dyDescent="0.3">
      <c r="F92" s="3"/>
      <c r="G92" s="3"/>
      <c r="H92" s="3"/>
      <c r="I92" s="3"/>
      <c r="J92" s="3"/>
    </row>
    <row r="93" spans="6:10" x14ac:dyDescent="0.3">
      <c r="F93" s="3"/>
      <c r="G93" s="3"/>
      <c r="H93" s="3"/>
      <c r="I93" s="3"/>
      <c r="J93" s="3"/>
    </row>
    <row r="94" spans="6:10" x14ac:dyDescent="0.3">
      <c r="F94" s="3"/>
      <c r="G94" s="3"/>
      <c r="H94" s="3"/>
      <c r="I94" s="3"/>
      <c r="J94" s="3"/>
    </row>
    <row r="95" spans="6:10" x14ac:dyDescent="0.3">
      <c r="F95" s="3"/>
      <c r="G95" s="3"/>
      <c r="H95" s="3"/>
      <c r="I95" s="3"/>
      <c r="J95" s="3"/>
    </row>
    <row r="96" spans="6:10" x14ac:dyDescent="0.3">
      <c r="F96" s="3"/>
      <c r="G96" s="3"/>
      <c r="H96" s="3"/>
      <c r="I96" s="3"/>
      <c r="J96" s="3"/>
    </row>
    <row r="97" spans="6:10" x14ac:dyDescent="0.3">
      <c r="F97" s="3"/>
      <c r="G97" s="3"/>
      <c r="H97" s="3"/>
      <c r="I97" s="3"/>
      <c r="J97" s="3"/>
    </row>
    <row r="98" spans="6:10" x14ac:dyDescent="0.3">
      <c r="F98" s="3"/>
      <c r="G98" s="3"/>
      <c r="H98" s="3"/>
      <c r="I98" s="3"/>
      <c r="J98" s="3"/>
    </row>
    <row r="99" spans="6:10" x14ac:dyDescent="0.3">
      <c r="F99" s="3"/>
      <c r="G99" s="3"/>
      <c r="H99" s="3"/>
      <c r="I99" s="3"/>
      <c r="J99" s="3"/>
    </row>
    <row r="100" spans="6:10" x14ac:dyDescent="0.3">
      <c r="F100" s="3"/>
      <c r="G100" s="3"/>
      <c r="H100" s="3"/>
      <c r="I100" s="3"/>
      <c r="J100" s="3"/>
    </row>
    <row r="101" spans="6:10" x14ac:dyDescent="0.3">
      <c r="F101" s="3"/>
      <c r="G101" s="3"/>
      <c r="H101" s="3"/>
      <c r="I101" s="3"/>
      <c r="J101" s="3"/>
    </row>
    <row r="102" spans="6:10" x14ac:dyDescent="0.3">
      <c r="F102" s="3"/>
      <c r="G102" s="3"/>
      <c r="H102" s="3"/>
      <c r="I102" s="3"/>
      <c r="J102" s="3"/>
    </row>
    <row r="103" spans="6:10" x14ac:dyDescent="0.3">
      <c r="F103" s="3"/>
      <c r="G103" s="3"/>
      <c r="H103" s="3"/>
      <c r="I103" s="3"/>
      <c r="J103" s="3"/>
    </row>
    <row r="104" spans="6:10" x14ac:dyDescent="0.3">
      <c r="F104" s="3"/>
      <c r="G104" s="3"/>
      <c r="H104" s="3"/>
      <c r="I104" s="3"/>
      <c r="J104" s="3"/>
    </row>
    <row r="105" spans="6:10" x14ac:dyDescent="0.3">
      <c r="F105" s="3"/>
      <c r="G105" s="3"/>
      <c r="H105" s="3"/>
      <c r="I105" s="3"/>
      <c r="J105" s="3"/>
    </row>
    <row r="106" spans="6:10" x14ac:dyDescent="0.3">
      <c r="F106" s="3"/>
      <c r="G106" s="3"/>
      <c r="H106" s="3"/>
      <c r="I106" s="3"/>
      <c r="J106" s="3"/>
    </row>
    <row r="107" spans="6:10" x14ac:dyDescent="0.3">
      <c r="F107" s="3"/>
      <c r="G107" s="3"/>
      <c r="H107" s="3"/>
      <c r="I107" s="3"/>
      <c r="J107" s="3"/>
    </row>
    <row r="108" spans="6:10" x14ac:dyDescent="0.3">
      <c r="F108" s="3"/>
      <c r="G108" s="3"/>
      <c r="H108" s="3"/>
      <c r="I108" s="3"/>
      <c r="J108" s="3"/>
    </row>
    <row r="109" spans="6:10" x14ac:dyDescent="0.3">
      <c r="F109" s="3"/>
      <c r="G109" s="3"/>
      <c r="H109" s="3"/>
      <c r="I109" s="3"/>
      <c r="J109" s="3"/>
    </row>
    <row r="110" spans="6:10" x14ac:dyDescent="0.3">
      <c r="F110" s="3"/>
      <c r="G110" s="3"/>
      <c r="H110" s="3"/>
      <c r="I110" s="3"/>
      <c r="J110" s="3"/>
    </row>
    <row r="111" spans="6:10" x14ac:dyDescent="0.3">
      <c r="F111" s="3"/>
      <c r="G111" s="3"/>
      <c r="H111" s="3"/>
      <c r="I111" s="3"/>
      <c r="J111" s="3"/>
    </row>
    <row r="112" spans="6:10" x14ac:dyDescent="0.3">
      <c r="F112" s="3"/>
      <c r="G112" s="3"/>
      <c r="H112" s="3"/>
      <c r="I112" s="3"/>
      <c r="J112" s="3"/>
    </row>
    <row r="113" spans="6:10" x14ac:dyDescent="0.3">
      <c r="F113" s="3"/>
      <c r="G113" s="3"/>
      <c r="H113" s="3"/>
      <c r="I113" s="3"/>
      <c r="J113" s="3"/>
    </row>
    <row r="114" spans="6:10" x14ac:dyDescent="0.3">
      <c r="F114" s="3"/>
      <c r="G114" s="3"/>
      <c r="H114" s="3"/>
      <c r="I114" s="3"/>
      <c r="J114" s="3"/>
    </row>
    <row r="115" spans="6:10" x14ac:dyDescent="0.3">
      <c r="F115" s="3"/>
      <c r="G115" s="3"/>
      <c r="H115" s="3"/>
      <c r="I115" s="3"/>
      <c r="J115" s="3"/>
    </row>
    <row r="116" spans="6:10" x14ac:dyDescent="0.3">
      <c r="F116" s="3"/>
      <c r="G116" s="3"/>
      <c r="H116" s="3"/>
      <c r="I116" s="3"/>
      <c r="J116" s="3"/>
    </row>
    <row r="117" spans="6:10" x14ac:dyDescent="0.3">
      <c r="F117" s="3"/>
      <c r="G117" s="3"/>
      <c r="H117" s="3"/>
      <c r="I117" s="3"/>
      <c r="J117" s="3"/>
    </row>
    <row r="118" spans="6:10" x14ac:dyDescent="0.3">
      <c r="F118" s="3"/>
      <c r="G118" s="3"/>
      <c r="H118" s="3"/>
      <c r="I118" s="3"/>
      <c r="J118" s="3"/>
    </row>
    <row r="119" spans="6:10" x14ac:dyDescent="0.3">
      <c r="F119" s="3"/>
      <c r="G119" s="3"/>
      <c r="H119" s="3"/>
      <c r="I119" s="3"/>
      <c r="J119" s="3"/>
    </row>
    <row r="120" spans="6:10" x14ac:dyDescent="0.3">
      <c r="F120" s="3"/>
      <c r="G120" s="3"/>
      <c r="H120" s="3"/>
      <c r="I120" s="3"/>
      <c r="J120" s="3"/>
    </row>
    <row r="121" spans="6:10" x14ac:dyDescent="0.3">
      <c r="F121" s="3"/>
      <c r="G121" s="3"/>
      <c r="H121" s="3"/>
      <c r="I121" s="3"/>
      <c r="J121" s="3"/>
    </row>
    <row r="122" spans="6:10" x14ac:dyDescent="0.3">
      <c r="F122" s="3"/>
      <c r="G122" s="3"/>
      <c r="H122" s="3"/>
      <c r="I122" s="3"/>
      <c r="J122" s="3"/>
    </row>
    <row r="123" spans="6:10" x14ac:dyDescent="0.3">
      <c r="F123" s="3"/>
      <c r="G123" s="3"/>
      <c r="H123" s="3"/>
      <c r="I123" s="3"/>
      <c r="J123" s="3"/>
    </row>
    <row r="124" spans="6:10" x14ac:dyDescent="0.3">
      <c r="F124" s="3"/>
      <c r="G124" s="3"/>
      <c r="H124" s="3"/>
      <c r="I124" s="3"/>
      <c r="J124" s="3"/>
    </row>
    <row r="125" spans="6:10" x14ac:dyDescent="0.3">
      <c r="F125" s="3"/>
      <c r="G125" s="3"/>
      <c r="H125" s="3"/>
      <c r="I125" s="3"/>
      <c r="J125" s="3"/>
    </row>
    <row r="126" spans="6:10" x14ac:dyDescent="0.3">
      <c r="F126" s="3"/>
      <c r="G126" s="3"/>
      <c r="H126" s="3"/>
      <c r="I126" s="3"/>
      <c r="J126" s="3"/>
    </row>
    <row r="127" spans="6:10" x14ac:dyDescent="0.3">
      <c r="F127" s="3"/>
      <c r="G127" s="3"/>
      <c r="H127" s="3"/>
      <c r="I127" s="3"/>
      <c r="J127" s="3"/>
    </row>
    <row r="128" spans="6:10" x14ac:dyDescent="0.3">
      <c r="F128" s="3"/>
      <c r="G128" s="3"/>
      <c r="H128" s="3"/>
      <c r="I128" s="3"/>
      <c r="J128" s="3"/>
    </row>
    <row r="129" spans="6:10" x14ac:dyDescent="0.3">
      <c r="F129" s="3"/>
      <c r="G129" s="3"/>
      <c r="H129" s="3"/>
      <c r="I129" s="3"/>
      <c r="J129" s="3"/>
    </row>
    <row r="130" spans="6:10" x14ac:dyDescent="0.3">
      <c r="F130" s="3"/>
      <c r="G130" s="3"/>
      <c r="H130" s="3"/>
      <c r="I130" s="3"/>
      <c r="J130" s="3"/>
    </row>
    <row r="131" spans="6:10" x14ac:dyDescent="0.3">
      <c r="F131" s="3"/>
      <c r="G131" s="3"/>
      <c r="H131" s="3"/>
      <c r="I131" s="3"/>
      <c r="J131" s="3"/>
    </row>
    <row r="132" spans="6:10" x14ac:dyDescent="0.3">
      <c r="F132" s="3"/>
      <c r="G132" s="3"/>
      <c r="H132" s="3"/>
      <c r="I132" s="3"/>
      <c r="J132" s="3"/>
    </row>
    <row r="133" spans="6:10" x14ac:dyDescent="0.3">
      <c r="F133" s="3"/>
      <c r="G133" s="3"/>
      <c r="H133" s="3"/>
      <c r="I133" s="3"/>
      <c r="J133" s="3"/>
    </row>
    <row r="134" spans="6:10" x14ac:dyDescent="0.3">
      <c r="F134" s="3"/>
      <c r="G134" s="3"/>
      <c r="H134" s="3"/>
      <c r="I134" s="3"/>
      <c r="J134" s="3"/>
    </row>
    <row r="135" spans="6:10" x14ac:dyDescent="0.3">
      <c r="F135" s="3"/>
      <c r="G135" s="3"/>
      <c r="H135" s="3"/>
      <c r="I135" s="3"/>
      <c r="J135" s="3"/>
    </row>
    <row r="136" spans="6:10" x14ac:dyDescent="0.3">
      <c r="F136" s="3"/>
      <c r="G136" s="3"/>
      <c r="H136" s="3"/>
      <c r="I136" s="3"/>
      <c r="J136" s="3"/>
    </row>
    <row r="137" spans="6:10" x14ac:dyDescent="0.3">
      <c r="F137" s="3"/>
      <c r="G137" s="3"/>
      <c r="H137" s="3"/>
      <c r="I137" s="3"/>
      <c r="J137" s="3"/>
    </row>
    <row r="138" spans="6:10" x14ac:dyDescent="0.3">
      <c r="F138" s="3"/>
      <c r="G138" s="3"/>
      <c r="H138" s="3"/>
      <c r="I138" s="3"/>
      <c r="J138" s="3"/>
    </row>
    <row r="139" spans="6:10" x14ac:dyDescent="0.3">
      <c r="F139" s="3"/>
      <c r="G139" s="3"/>
      <c r="H139" s="3"/>
      <c r="I139" s="3"/>
      <c r="J139" s="3"/>
    </row>
    <row r="140" spans="6:10" x14ac:dyDescent="0.3">
      <c r="F140" s="3"/>
      <c r="G140" s="3"/>
      <c r="H140" s="3"/>
      <c r="I140" s="3"/>
      <c r="J140" s="3"/>
    </row>
    <row r="141" spans="6:10" x14ac:dyDescent="0.3">
      <c r="F141" s="3"/>
      <c r="G141" s="3"/>
      <c r="H141" s="3"/>
      <c r="I141" s="3"/>
      <c r="J141" s="3"/>
    </row>
    <row r="142" spans="6:10" x14ac:dyDescent="0.3">
      <c r="F142" s="3"/>
      <c r="G142" s="3"/>
      <c r="H142" s="3"/>
      <c r="I142" s="3"/>
      <c r="J142" s="3"/>
    </row>
    <row r="143" spans="6:10" x14ac:dyDescent="0.3">
      <c r="F143" s="3"/>
      <c r="G143" s="3"/>
      <c r="H143" s="3"/>
      <c r="I143" s="3"/>
      <c r="J143" s="3"/>
    </row>
    <row r="144" spans="6:10" x14ac:dyDescent="0.3">
      <c r="F144" s="3"/>
      <c r="G144" s="3"/>
      <c r="H144" s="3"/>
      <c r="I144" s="3"/>
      <c r="J144" s="3"/>
    </row>
    <row r="145" spans="6:10" x14ac:dyDescent="0.3">
      <c r="F145" s="3"/>
      <c r="G145" s="3"/>
      <c r="H145" s="3"/>
      <c r="I145" s="3"/>
      <c r="J145" s="3"/>
    </row>
    <row r="146" spans="6:10" x14ac:dyDescent="0.3">
      <c r="F146" s="3"/>
      <c r="G146" s="3"/>
      <c r="H146" s="3"/>
      <c r="I146" s="3"/>
      <c r="J146" s="3"/>
    </row>
    <row r="147" spans="6:10" x14ac:dyDescent="0.3">
      <c r="F147" s="3"/>
      <c r="G147" s="3"/>
      <c r="H147" s="3"/>
      <c r="I147" s="3"/>
      <c r="J147" s="3"/>
    </row>
    <row r="148" spans="6:10" x14ac:dyDescent="0.3">
      <c r="F148" s="3"/>
      <c r="G148" s="3"/>
      <c r="H148" s="3"/>
      <c r="I148" s="3"/>
      <c r="J148" s="3"/>
    </row>
    <row r="149" spans="6:10" x14ac:dyDescent="0.3">
      <c r="F149" s="3"/>
      <c r="G149" s="3"/>
      <c r="H149" s="3"/>
      <c r="I149" s="3"/>
      <c r="J149" s="3"/>
    </row>
    <row r="150" spans="6:10" x14ac:dyDescent="0.3">
      <c r="F150" s="3"/>
      <c r="G150" s="3"/>
      <c r="H150" s="3"/>
      <c r="I150" s="3"/>
      <c r="J150" s="3"/>
    </row>
    <row r="151" spans="6:10" x14ac:dyDescent="0.3">
      <c r="F151" s="3"/>
      <c r="G151" s="3"/>
      <c r="H151" s="3"/>
      <c r="I151" s="3"/>
      <c r="J151" s="3"/>
    </row>
    <row r="152" spans="6:10" x14ac:dyDescent="0.3">
      <c r="F152" s="3"/>
      <c r="G152" s="3"/>
      <c r="H152" s="3"/>
      <c r="I152" s="3"/>
      <c r="J152" s="3"/>
    </row>
    <row r="153" spans="6:10" x14ac:dyDescent="0.3">
      <c r="F153" s="3"/>
      <c r="G153" s="3"/>
      <c r="H153" s="3"/>
      <c r="I153" s="3"/>
      <c r="J153" s="3"/>
    </row>
    <row r="154" spans="6:10" x14ac:dyDescent="0.3">
      <c r="F154" s="3"/>
      <c r="G154" s="3"/>
      <c r="H154" s="3"/>
      <c r="I154" s="3"/>
      <c r="J154" s="3"/>
    </row>
    <row r="155" spans="6:10" x14ac:dyDescent="0.3">
      <c r="F155" s="3"/>
      <c r="G155" s="3"/>
      <c r="H155" s="3"/>
      <c r="I155" s="3"/>
      <c r="J155" s="3"/>
    </row>
    <row r="156" spans="6:10" x14ac:dyDescent="0.3">
      <c r="F156" s="3"/>
      <c r="G156" s="3"/>
      <c r="H156" s="3"/>
      <c r="I156" s="3"/>
      <c r="J156" s="3"/>
    </row>
    <row r="157" spans="6:10" x14ac:dyDescent="0.3">
      <c r="F157" s="3"/>
      <c r="G157" s="3"/>
      <c r="H157" s="3"/>
      <c r="I157" s="3"/>
      <c r="J157" s="3"/>
    </row>
    <row r="158" spans="6:10" x14ac:dyDescent="0.3">
      <c r="F158" s="3"/>
      <c r="G158" s="3"/>
      <c r="H158" s="3"/>
      <c r="I158" s="3"/>
      <c r="J158" s="3"/>
    </row>
    <row r="159" spans="6:10" x14ac:dyDescent="0.3">
      <c r="F159" s="3"/>
      <c r="G159" s="3"/>
      <c r="H159" s="3"/>
      <c r="I159" s="3"/>
      <c r="J159" s="3"/>
    </row>
    <row r="160" spans="6:10" x14ac:dyDescent="0.3">
      <c r="F160" s="3"/>
      <c r="G160" s="3"/>
      <c r="H160" s="3"/>
      <c r="I160" s="3"/>
      <c r="J160" s="3"/>
    </row>
    <row r="161" spans="6:10" x14ac:dyDescent="0.3">
      <c r="F161" s="3"/>
      <c r="G161" s="3"/>
      <c r="H161" s="3"/>
      <c r="I161" s="3"/>
      <c r="J161" s="3"/>
    </row>
    <row r="162" spans="6:10" x14ac:dyDescent="0.3">
      <c r="F162" s="3"/>
      <c r="G162" s="3"/>
      <c r="H162" s="3"/>
      <c r="I162" s="3"/>
      <c r="J162" s="3"/>
    </row>
    <row r="163" spans="6:10" x14ac:dyDescent="0.3">
      <c r="F163" s="3"/>
      <c r="G163" s="3"/>
      <c r="H163" s="3"/>
      <c r="I163" s="3"/>
      <c r="J163" s="3"/>
    </row>
    <row r="164" spans="6:10" x14ac:dyDescent="0.3">
      <c r="F164" s="3"/>
      <c r="G164" s="3"/>
      <c r="H164" s="3"/>
      <c r="I164" s="3"/>
      <c r="J164" s="3"/>
    </row>
    <row r="165" spans="6:10" x14ac:dyDescent="0.3">
      <c r="F165" s="3"/>
      <c r="G165" s="3"/>
      <c r="H165" s="3"/>
      <c r="I165" s="3"/>
      <c r="J165" s="3"/>
    </row>
    <row r="166" spans="6:10" x14ac:dyDescent="0.3">
      <c r="F166" s="3"/>
      <c r="G166" s="3"/>
      <c r="H166" s="3"/>
      <c r="I166" s="3"/>
      <c r="J166" s="3"/>
    </row>
    <row r="167" spans="6:10" x14ac:dyDescent="0.3">
      <c r="F167" s="3"/>
      <c r="G167" s="3"/>
      <c r="H167" s="3"/>
      <c r="I167" s="3"/>
      <c r="J167" s="3"/>
    </row>
    <row r="168" spans="6:10" x14ac:dyDescent="0.3">
      <c r="F168" s="3"/>
      <c r="G168" s="3"/>
      <c r="H168" s="3"/>
      <c r="I168" s="3"/>
      <c r="J168" s="3"/>
    </row>
    <row r="169" spans="6:10" x14ac:dyDescent="0.3">
      <c r="F169" s="3"/>
      <c r="G169" s="3"/>
      <c r="H169" s="3"/>
      <c r="I169" s="3"/>
      <c r="J169" s="3"/>
    </row>
    <row r="170" spans="6:10" x14ac:dyDescent="0.3">
      <c r="F170" s="3"/>
      <c r="G170" s="3"/>
      <c r="H170" s="3"/>
      <c r="I170" s="3"/>
      <c r="J170" s="3"/>
    </row>
    <row r="171" spans="6:10" x14ac:dyDescent="0.3">
      <c r="F171" s="3"/>
      <c r="G171" s="3"/>
      <c r="H171" s="3"/>
      <c r="I171" s="3"/>
      <c r="J171" s="3"/>
    </row>
    <row r="172" spans="6:10" x14ac:dyDescent="0.3">
      <c r="F172" s="3"/>
      <c r="G172" s="3"/>
      <c r="H172" s="3"/>
      <c r="I172" s="3"/>
      <c r="J172" s="3"/>
    </row>
    <row r="173" spans="6:10" x14ac:dyDescent="0.3">
      <c r="F173" s="3"/>
      <c r="G173" s="3"/>
      <c r="H173" s="3"/>
      <c r="I173" s="3"/>
      <c r="J173" s="3"/>
    </row>
    <row r="174" spans="6:10" x14ac:dyDescent="0.3">
      <c r="F174" s="3"/>
      <c r="G174" s="3"/>
      <c r="H174" s="3"/>
      <c r="I174" s="3"/>
      <c r="J174" s="3"/>
    </row>
    <row r="175" spans="6:10" x14ac:dyDescent="0.3">
      <c r="F175" s="3"/>
      <c r="G175" s="3"/>
      <c r="H175" s="3"/>
      <c r="I175" s="3"/>
      <c r="J175" s="3"/>
    </row>
    <row r="176" spans="6:10" x14ac:dyDescent="0.3">
      <c r="F176" s="3"/>
      <c r="G176" s="3"/>
      <c r="H176" s="3"/>
      <c r="I176" s="3"/>
      <c r="J176" s="3"/>
    </row>
    <row r="177" spans="6:10" x14ac:dyDescent="0.3">
      <c r="F177" s="3"/>
      <c r="G177" s="3"/>
      <c r="H177" s="3"/>
      <c r="I177" s="3"/>
      <c r="J177" s="3"/>
    </row>
    <row r="178" spans="6:10" x14ac:dyDescent="0.3">
      <c r="F178" s="3"/>
      <c r="G178" s="3"/>
      <c r="H178" s="3"/>
      <c r="I178" s="3"/>
      <c r="J178" s="3"/>
    </row>
    <row r="179" spans="6:10" x14ac:dyDescent="0.3">
      <c r="F179" s="3"/>
      <c r="G179" s="3"/>
      <c r="H179" s="3"/>
      <c r="I179" s="3"/>
      <c r="J179" s="3"/>
    </row>
    <row r="180" spans="6:10" x14ac:dyDescent="0.3">
      <c r="F180" s="3"/>
      <c r="G180" s="3"/>
      <c r="H180" s="3"/>
      <c r="I180" s="3"/>
      <c r="J180" s="3"/>
    </row>
    <row r="181" spans="6:10" x14ac:dyDescent="0.3">
      <c r="F181" s="3"/>
      <c r="G181" s="3"/>
      <c r="H181" s="3"/>
      <c r="I181" s="3"/>
      <c r="J181" s="3"/>
    </row>
    <row r="182" spans="6:10" x14ac:dyDescent="0.3">
      <c r="F182" s="3"/>
      <c r="G182" s="3"/>
      <c r="H182" s="3"/>
      <c r="I182" s="3"/>
      <c r="J182" s="3"/>
    </row>
    <row r="183" spans="6:10" x14ac:dyDescent="0.3">
      <c r="F183" s="3"/>
      <c r="G183" s="3"/>
      <c r="H183" s="3"/>
      <c r="I183" s="3"/>
      <c r="J183" s="3"/>
    </row>
    <row r="184" spans="6:10" x14ac:dyDescent="0.3">
      <c r="F184" s="3"/>
      <c r="G184" s="3"/>
      <c r="H184" s="3"/>
      <c r="I184" s="3"/>
      <c r="J184" s="3"/>
    </row>
    <row r="185" spans="6:10" x14ac:dyDescent="0.3">
      <c r="F185" s="3"/>
      <c r="G185" s="3"/>
      <c r="H185" s="3"/>
      <c r="I185" s="3"/>
      <c r="J185" s="3"/>
    </row>
    <row r="186" spans="6:10" x14ac:dyDescent="0.3">
      <c r="F186" s="3"/>
      <c r="G186" s="3"/>
      <c r="H186" s="3"/>
      <c r="I186" s="3"/>
      <c r="J186" s="3"/>
    </row>
    <row r="187" spans="6:10" x14ac:dyDescent="0.3">
      <c r="F187" s="3"/>
      <c r="G187" s="3"/>
      <c r="H187" s="3"/>
      <c r="I187" s="3"/>
      <c r="J187" s="3"/>
    </row>
    <row r="188" spans="6:10" x14ac:dyDescent="0.3">
      <c r="F188" s="3"/>
      <c r="G188" s="3"/>
      <c r="H188" s="3"/>
      <c r="I188" s="3"/>
      <c r="J188" s="3"/>
    </row>
    <row r="189" spans="6:10" x14ac:dyDescent="0.3">
      <c r="F189" s="3"/>
      <c r="G189" s="3"/>
      <c r="H189" s="3"/>
      <c r="I189" s="3"/>
      <c r="J189" s="3"/>
    </row>
    <row r="190" spans="6:10" x14ac:dyDescent="0.3">
      <c r="F190" s="3"/>
      <c r="G190" s="3"/>
      <c r="H190" s="3"/>
      <c r="I190" s="3"/>
      <c r="J190" s="3"/>
    </row>
    <row r="191" spans="6:10" x14ac:dyDescent="0.3">
      <c r="F191" s="3"/>
      <c r="G191" s="3"/>
      <c r="H191" s="3"/>
      <c r="I191" s="3"/>
      <c r="J191" s="3"/>
    </row>
    <row r="192" spans="6:10" x14ac:dyDescent="0.3">
      <c r="F192" s="3"/>
      <c r="G192" s="3"/>
      <c r="H192" s="3"/>
      <c r="I192" s="3"/>
      <c r="J192" s="3"/>
    </row>
    <row r="193" spans="6:10" x14ac:dyDescent="0.3">
      <c r="F193" s="3"/>
      <c r="G193" s="3"/>
      <c r="H193" s="3"/>
      <c r="I193" s="3"/>
      <c r="J193" s="3"/>
    </row>
    <row r="194" spans="6:10" x14ac:dyDescent="0.3">
      <c r="F194" s="3"/>
      <c r="G194" s="3"/>
      <c r="H194" s="3"/>
      <c r="I194" s="3"/>
      <c r="J194" s="3"/>
    </row>
    <row r="195" spans="6:10" x14ac:dyDescent="0.3">
      <c r="F195" s="3"/>
      <c r="G195" s="3"/>
      <c r="H195" s="3"/>
      <c r="I195" s="3"/>
      <c r="J195" s="3"/>
    </row>
    <row r="196" spans="6:10" x14ac:dyDescent="0.3">
      <c r="F196" s="3"/>
      <c r="G196" s="3"/>
      <c r="H196" s="3"/>
      <c r="I196" s="3"/>
      <c r="J196" s="3"/>
    </row>
    <row r="197" spans="6:10" x14ac:dyDescent="0.3">
      <c r="F197" s="3"/>
      <c r="G197" s="3"/>
      <c r="H197" s="3"/>
      <c r="I197" s="3"/>
      <c r="J197" s="3"/>
    </row>
    <row r="198" spans="6:10" x14ac:dyDescent="0.3">
      <c r="F198" s="3"/>
      <c r="G198" s="3"/>
      <c r="H198" s="3"/>
      <c r="I198" s="3"/>
      <c r="J198" s="3"/>
    </row>
    <row r="199" spans="6:10" x14ac:dyDescent="0.3">
      <c r="F199" s="3"/>
      <c r="G199" s="3"/>
      <c r="H199" s="3"/>
      <c r="I199" s="3"/>
      <c r="J199" s="3"/>
    </row>
    <row r="200" spans="6:10" x14ac:dyDescent="0.3">
      <c r="F200" s="3"/>
      <c r="G200" s="3"/>
      <c r="H200" s="3"/>
      <c r="I200" s="3"/>
      <c r="J200" s="3"/>
    </row>
    <row r="201" spans="6:10" x14ac:dyDescent="0.3">
      <c r="F201" s="3"/>
      <c r="G201" s="3"/>
      <c r="H201" s="3"/>
      <c r="I201" s="3"/>
      <c r="J201" s="3"/>
    </row>
    <row r="202" spans="6:10" x14ac:dyDescent="0.3">
      <c r="F202" s="3"/>
      <c r="G202" s="3"/>
      <c r="H202" s="3"/>
      <c r="I202" s="3"/>
      <c r="J202" s="3"/>
    </row>
    <row r="203" spans="6:10" x14ac:dyDescent="0.3">
      <c r="F203" s="3"/>
      <c r="G203" s="3"/>
      <c r="H203" s="3"/>
      <c r="I203" s="3"/>
      <c r="J203" s="3"/>
    </row>
    <row r="204" spans="6:10" x14ac:dyDescent="0.3">
      <c r="F204" s="3"/>
      <c r="G204" s="3"/>
      <c r="H204" s="3"/>
      <c r="I204" s="3"/>
      <c r="J204" s="3"/>
    </row>
    <row r="205" spans="6:10" x14ac:dyDescent="0.3">
      <c r="F205" s="3"/>
      <c r="G205" s="3"/>
      <c r="H205" s="3"/>
      <c r="I205" s="3"/>
      <c r="J205" s="3"/>
    </row>
    <row r="206" spans="6:10" x14ac:dyDescent="0.3">
      <c r="F206" s="3"/>
      <c r="G206" s="3"/>
      <c r="H206" s="3"/>
      <c r="I206" s="3"/>
      <c r="J206" s="3"/>
    </row>
    <row r="207" spans="6:10" x14ac:dyDescent="0.3">
      <c r="F207" s="3"/>
      <c r="G207" s="3"/>
      <c r="H207" s="3"/>
      <c r="I207" s="3"/>
      <c r="J207" s="3"/>
    </row>
    <row r="208" spans="6:10" x14ac:dyDescent="0.3">
      <c r="F208" s="3"/>
      <c r="G208" s="3"/>
      <c r="H208" s="3"/>
      <c r="I208" s="3"/>
      <c r="J208" s="3"/>
    </row>
    <row r="209" spans="6:10" x14ac:dyDescent="0.3">
      <c r="F209" s="3"/>
      <c r="G209" s="3"/>
      <c r="H209" s="3"/>
      <c r="I209" s="3"/>
      <c r="J209" s="3"/>
    </row>
    <row r="210" spans="6:10" x14ac:dyDescent="0.3">
      <c r="F210" s="3"/>
      <c r="G210" s="3"/>
      <c r="H210" s="3"/>
      <c r="I210" s="3"/>
      <c r="J210" s="3"/>
    </row>
    <row r="211" spans="6:10" x14ac:dyDescent="0.3">
      <c r="F211" s="3"/>
      <c r="G211" s="3"/>
      <c r="H211" s="3"/>
      <c r="I211" s="3"/>
      <c r="J211" s="3"/>
    </row>
    <row r="212" spans="6:10" x14ac:dyDescent="0.3">
      <c r="F212" s="3"/>
      <c r="G212" s="3"/>
      <c r="H212" s="3"/>
      <c r="I212" s="3"/>
      <c r="J212" s="3"/>
    </row>
    <row r="213" spans="6:10" x14ac:dyDescent="0.3">
      <c r="F213" s="3"/>
      <c r="G213" s="3"/>
      <c r="H213" s="3"/>
      <c r="I213" s="3"/>
      <c r="J213" s="3"/>
    </row>
    <row r="214" spans="6:10" x14ac:dyDescent="0.3">
      <c r="F214" s="3"/>
      <c r="G214" s="3"/>
      <c r="H214" s="3"/>
      <c r="I214" s="3"/>
      <c r="J214" s="3"/>
    </row>
    <row r="215" spans="6:10" x14ac:dyDescent="0.3">
      <c r="F215" s="3"/>
      <c r="G215" s="3"/>
      <c r="H215" s="3"/>
      <c r="I215" s="3"/>
      <c r="J215" s="3"/>
    </row>
    <row r="216" spans="6:10" x14ac:dyDescent="0.3">
      <c r="F216" s="3"/>
      <c r="G216" s="3"/>
      <c r="H216" s="3"/>
      <c r="I216" s="3"/>
      <c r="J216" s="3"/>
    </row>
    <row r="217" spans="6:10" x14ac:dyDescent="0.3">
      <c r="F217" s="3"/>
      <c r="G217" s="3"/>
      <c r="H217" s="3"/>
      <c r="I217" s="3"/>
      <c r="J217" s="3"/>
    </row>
    <row r="218" spans="6:10" x14ac:dyDescent="0.3">
      <c r="F218" s="3"/>
      <c r="G218" s="3"/>
      <c r="H218" s="3"/>
      <c r="I218" s="3"/>
      <c r="J218" s="3"/>
    </row>
    <row r="219" spans="6:10" x14ac:dyDescent="0.3">
      <c r="F219" s="3"/>
      <c r="G219" s="3"/>
      <c r="H219" s="3"/>
      <c r="I219" s="3"/>
      <c r="J219" s="3"/>
    </row>
    <row r="220" spans="6:10" x14ac:dyDescent="0.3">
      <c r="F220" s="3"/>
      <c r="G220" s="3"/>
      <c r="H220" s="3"/>
      <c r="I220" s="3"/>
      <c r="J220" s="3"/>
    </row>
    <row r="221" spans="6:10" x14ac:dyDescent="0.3">
      <c r="F221" s="3"/>
      <c r="G221" s="3"/>
      <c r="H221" s="3"/>
      <c r="I221" s="3"/>
      <c r="J221" s="3"/>
    </row>
    <row r="222" spans="6:10" x14ac:dyDescent="0.3">
      <c r="F222" s="3"/>
      <c r="G222" s="3"/>
      <c r="H222" s="3"/>
      <c r="I222" s="3"/>
      <c r="J222" s="3"/>
    </row>
    <row r="223" spans="6:10" x14ac:dyDescent="0.3">
      <c r="F223" s="3"/>
      <c r="G223" s="3"/>
      <c r="H223" s="3"/>
      <c r="I223" s="3"/>
      <c r="J223" s="3"/>
    </row>
    <row r="224" spans="6:10" x14ac:dyDescent="0.3">
      <c r="F224" s="3"/>
      <c r="G224" s="3"/>
      <c r="H224" s="3"/>
      <c r="I224" s="3"/>
      <c r="J224" s="3"/>
    </row>
    <row r="225" spans="6:10" x14ac:dyDescent="0.3">
      <c r="F225" s="3"/>
      <c r="G225" s="3"/>
      <c r="H225" s="3"/>
      <c r="I225" s="3"/>
      <c r="J225" s="3"/>
    </row>
    <row r="226" spans="6:10" x14ac:dyDescent="0.3">
      <c r="F226" s="3"/>
      <c r="G226" s="3"/>
      <c r="H226" s="3"/>
      <c r="I226" s="3"/>
      <c r="J226" s="3"/>
    </row>
    <row r="227" spans="6:10" x14ac:dyDescent="0.3">
      <c r="F227" s="3"/>
      <c r="G227" s="3"/>
      <c r="H227" s="3"/>
      <c r="I227" s="3"/>
      <c r="J227" s="3"/>
    </row>
    <row r="228" spans="6:10" x14ac:dyDescent="0.3">
      <c r="F228" s="3"/>
      <c r="G228" s="3"/>
      <c r="H228" s="3"/>
      <c r="I228" s="3"/>
      <c r="J228" s="3"/>
    </row>
    <row r="229" spans="6:10" x14ac:dyDescent="0.3">
      <c r="F229" s="3"/>
      <c r="G229" s="3"/>
      <c r="H229" s="3"/>
      <c r="I229" s="3"/>
      <c r="J229" s="3"/>
    </row>
    <row r="230" spans="6:10" x14ac:dyDescent="0.3">
      <c r="F230" s="3"/>
      <c r="G230" s="3"/>
      <c r="H230" s="3"/>
      <c r="I230" s="3"/>
      <c r="J230" s="3"/>
    </row>
    <row r="231" spans="6:10" x14ac:dyDescent="0.3">
      <c r="F231" s="3"/>
      <c r="G231" s="3"/>
      <c r="H231" s="3"/>
      <c r="I231" s="3"/>
      <c r="J231" s="3"/>
    </row>
    <row r="232" spans="6:10" x14ac:dyDescent="0.3">
      <c r="F232" s="3"/>
      <c r="G232" s="3"/>
      <c r="H232" s="3"/>
      <c r="I232" s="3"/>
      <c r="J232" s="3"/>
    </row>
    <row r="233" spans="6:10" x14ac:dyDescent="0.3">
      <c r="F233" s="3"/>
      <c r="G233" s="3"/>
      <c r="H233" s="3"/>
      <c r="I233" s="3"/>
      <c r="J233" s="3"/>
    </row>
    <row r="234" spans="6:10" x14ac:dyDescent="0.3">
      <c r="F234" s="3"/>
      <c r="G234" s="3"/>
      <c r="H234" s="3"/>
      <c r="I234" s="3"/>
      <c r="J234" s="3"/>
    </row>
    <row r="235" spans="6:10" x14ac:dyDescent="0.3">
      <c r="F235" s="3"/>
      <c r="G235" s="3"/>
      <c r="H235" s="3"/>
      <c r="I235" s="3"/>
      <c r="J235" s="3"/>
    </row>
    <row r="236" spans="6:10" x14ac:dyDescent="0.3">
      <c r="F236" s="3"/>
      <c r="G236" s="3"/>
      <c r="H236" s="3"/>
      <c r="I236" s="3"/>
      <c r="J236" s="3"/>
    </row>
    <row r="237" spans="6:10" x14ac:dyDescent="0.3">
      <c r="F237" s="3"/>
      <c r="G237" s="3"/>
      <c r="H237" s="3"/>
      <c r="I237" s="3"/>
      <c r="J237" s="3"/>
    </row>
    <row r="238" spans="6:10" x14ac:dyDescent="0.3">
      <c r="F238" s="3"/>
      <c r="G238" s="3"/>
      <c r="H238" s="3"/>
      <c r="I238" s="3"/>
      <c r="J238" s="3"/>
    </row>
    <row r="239" spans="6:10" x14ac:dyDescent="0.3">
      <c r="F239" s="3"/>
      <c r="G239" s="3"/>
      <c r="H239" s="3"/>
      <c r="I239" s="3"/>
      <c r="J239" s="3"/>
    </row>
    <row r="240" spans="6:10" x14ac:dyDescent="0.3">
      <c r="F240" s="3"/>
      <c r="G240" s="3"/>
      <c r="H240" s="3"/>
      <c r="I240" s="3"/>
      <c r="J240" s="3"/>
    </row>
    <row r="241" spans="6:10" x14ac:dyDescent="0.3">
      <c r="F241" s="3"/>
      <c r="G241" s="3"/>
      <c r="H241" s="3"/>
      <c r="I241" s="3"/>
      <c r="J241" s="3"/>
    </row>
    <row r="242" spans="6:10" x14ac:dyDescent="0.3">
      <c r="F242" s="3"/>
      <c r="G242" s="3"/>
      <c r="H242" s="3"/>
      <c r="I242" s="3"/>
      <c r="J242" s="3"/>
    </row>
    <row r="243" spans="6:10" x14ac:dyDescent="0.3">
      <c r="F243" s="3"/>
      <c r="G243" s="3"/>
      <c r="H243" s="3"/>
      <c r="I243" s="3"/>
      <c r="J243" s="3"/>
    </row>
    <row r="244" spans="6:10" x14ac:dyDescent="0.3">
      <c r="F244" s="3"/>
      <c r="G244" s="3"/>
      <c r="H244" s="3"/>
      <c r="I244" s="3"/>
      <c r="J244" s="3"/>
    </row>
    <row r="245" spans="6:10" x14ac:dyDescent="0.3">
      <c r="F245" s="3"/>
      <c r="G245" s="3"/>
      <c r="H245" s="3"/>
      <c r="I245" s="3"/>
      <c r="J245" s="3"/>
    </row>
    <row r="246" spans="6:10" x14ac:dyDescent="0.3">
      <c r="F246" s="3"/>
      <c r="G246" s="3"/>
      <c r="H246" s="3"/>
      <c r="I246" s="3"/>
      <c r="J246" s="3"/>
    </row>
    <row r="247" spans="6:10" x14ac:dyDescent="0.3">
      <c r="F247" s="3"/>
      <c r="G247" s="3"/>
      <c r="H247" s="3"/>
      <c r="I247" s="3"/>
      <c r="J247" s="3"/>
    </row>
    <row r="248" spans="6:10" x14ac:dyDescent="0.3">
      <c r="F248" s="3"/>
      <c r="G248" s="3"/>
      <c r="H248" s="3"/>
      <c r="I248" s="3"/>
      <c r="J248" s="3"/>
    </row>
    <row r="249" spans="6:10" x14ac:dyDescent="0.3">
      <c r="F249" s="3"/>
      <c r="G249" s="3"/>
      <c r="H249" s="3"/>
      <c r="I249" s="3"/>
      <c r="J249" s="3"/>
    </row>
    <row r="250" spans="6:10" x14ac:dyDescent="0.3">
      <c r="F250" s="3"/>
      <c r="G250" s="3"/>
      <c r="H250" s="3"/>
      <c r="I250" s="3"/>
      <c r="J250" s="3"/>
    </row>
    <row r="251" spans="6:10" x14ac:dyDescent="0.3">
      <c r="F251" s="3"/>
      <c r="G251" s="3"/>
      <c r="H251" s="3"/>
      <c r="I251" s="3"/>
      <c r="J251" s="3"/>
    </row>
    <row r="252" spans="6:10" x14ac:dyDescent="0.3">
      <c r="F252" s="3"/>
      <c r="G252" s="3"/>
      <c r="H252" s="3"/>
      <c r="I252" s="3"/>
      <c r="J252" s="3"/>
    </row>
    <row r="253" spans="6:10" x14ac:dyDescent="0.3">
      <c r="F253" s="3"/>
      <c r="G253" s="3"/>
      <c r="H253" s="3"/>
      <c r="I253" s="3"/>
      <c r="J253" s="3"/>
    </row>
    <row r="254" spans="6:10" x14ac:dyDescent="0.3">
      <c r="F254" s="3"/>
      <c r="G254" s="3"/>
      <c r="H254" s="3"/>
      <c r="I254" s="3"/>
      <c r="J254" s="3"/>
    </row>
    <row r="255" spans="6:10" x14ac:dyDescent="0.3">
      <c r="F255" s="3"/>
      <c r="G255" s="3"/>
      <c r="H255" s="3"/>
      <c r="I255" s="3"/>
      <c r="J255" s="3"/>
    </row>
    <row r="256" spans="6:10" x14ac:dyDescent="0.3">
      <c r="F256" s="3"/>
      <c r="G256" s="3"/>
      <c r="H256" s="3"/>
      <c r="I256" s="3"/>
      <c r="J256" s="3"/>
    </row>
    <row r="257" spans="6:10" x14ac:dyDescent="0.3">
      <c r="F257" s="3"/>
      <c r="G257" s="3"/>
      <c r="H257" s="3"/>
      <c r="I257" s="3"/>
      <c r="J257" s="3"/>
    </row>
    <row r="258" spans="6:10" x14ac:dyDescent="0.3">
      <c r="F258" s="3"/>
      <c r="G258" s="3"/>
      <c r="H258" s="3"/>
      <c r="I258" s="3"/>
      <c r="J258" s="3"/>
    </row>
    <row r="259" spans="6:10" x14ac:dyDescent="0.3">
      <c r="F259" s="3"/>
      <c r="G259" s="3"/>
      <c r="H259" s="3"/>
      <c r="I259" s="3"/>
      <c r="J259" s="3"/>
    </row>
    <row r="260" spans="6:10" x14ac:dyDescent="0.3">
      <c r="F260" s="3"/>
      <c r="G260" s="3"/>
      <c r="H260" s="3"/>
      <c r="I260" s="3"/>
      <c r="J260" s="3"/>
    </row>
    <row r="261" spans="6:10" x14ac:dyDescent="0.3">
      <c r="F261" s="3"/>
      <c r="G261" s="3"/>
      <c r="H261" s="3"/>
      <c r="I261" s="3"/>
      <c r="J261" s="3"/>
    </row>
    <row r="262" spans="6:10" x14ac:dyDescent="0.3">
      <c r="F262" s="3"/>
      <c r="G262" s="3"/>
      <c r="H262" s="3"/>
      <c r="I262" s="3"/>
      <c r="J262" s="3"/>
    </row>
    <row r="263" spans="6:10" x14ac:dyDescent="0.3">
      <c r="F263" s="3"/>
      <c r="G263" s="3"/>
      <c r="H263" s="3"/>
      <c r="I263" s="3"/>
      <c r="J263" s="3"/>
    </row>
    <row r="264" spans="6:10" x14ac:dyDescent="0.3">
      <c r="F264" s="3"/>
      <c r="G264" s="3"/>
      <c r="H264" s="3"/>
      <c r="I264" s="3"/>
      <c r="J264" s="3"/>
    </row>
    <row r="265" spans="6:10" x14ac:dyDescent="0.3">
      <c r="F265" s="3"/>
      <c r="G265" s="3"/>
      <c r="H265" s="3"/>
      <c r="I265" s="3"/>
      <c r="J265" s="3"/>
    </row>
    <row r="266" spans="6:10" x14ac:dyDescent="0.3">
      <c r="F266" s="3"/>
      <c r="G266" s="3"/>
      <c r="H266" s="3"/>
      <c r="I266" s="3"/>
      <c r="J266" s="3"/>
    </row>
    <row r="267" spans="6:10" x14ac:dyDescent="0.3">
      <c r="F267" s="3"/>
      <c r="G267" s="3"/>
      <c r="H267" s="3"/>
      <c r="I267" s="3"/>
      <c r="J267" s="3"/>
    </row>
    <row r="268" spans="6:10" x14ac:dyDescent="0.3">
      <c r="F268" s="3"/>
      <c r="G268" s="3"/>
      <c r="H268" s="3"/>
      <c r="I268" s="3"/>
      <c r="J268" s="3"/>
    </row>
    <row r="269" spans="6:10" x14ac:dyDescent="0.3">
      <c r="F269" s="3"/>
      <c r="G269" s="3"/>
      <c r="H269" s="3"/>
      <c r="I269" s="3"/>
      <c r="J269" s="3"/>
    </row>
    <row r="270" spans="6:10" x14ac:dyDescent="0.3">
      <c r="F270" s="3"/>
      <c r="G270" s="3"/>
      <c r="H270" s="3"/>
      <c r="I270" s="3"/>
      <c r="J270" s="3"/>
    </row>
    <row r="271" spans="6:10" x14ac:dyDescent="0.3">
      <c r="F271" s="3"/>
      <c r="G271" s="3"/>
      <c r="H271" s="3"/>
      <c r="I271" s="3"/>
      <c r="J271" s="3"/>
    </row>
    <row r="272" spans="6:10" x14ac:dyDescent="0.3">
      <c r="F272" s="3"/>
      <c r="G272" s="3"/>
      <c r="H272" s="3"/>
      <c r="I272" s="3"/>
      <c r="J272" s="3"/>
    </row>
    <row r="273" spans="6:10" x14ac:dyDescent="0.3">
      <c r="F273" s="3"/>
      <c r="G273" s="3"/>
      <c r="H273" s="3"/>
      <c r="I273" s="3"/>
      <c r="J273" s="3"/>
    </row>
    <row r="274" spans="6:10" x14ac:dyDescent="0.3">
      <c r="F274" s="3"/>
      <c r="G274" s="3"/>
      <c r="H274" s="3"/>
      <c r="I274" s="3"/>
      <c r="J274" s="3"/>
    </row>
    <row r="275" spans="6:10" x14ac:dyDescent="0.3">
      <c r="F275" s="3"/>
      <c r="G275" s="3"/>
      <c r="H275" s="3"/>
      <c r="I275" s="3"/>
      <c r="J275" s="3"/>
    </row>
    <row r="276" spans="6:10" x14ac:dyDescent="0.3">
      <c r="F276" s="3"/>
      <c r="G276" s="3"/>
      <c r="H276" s="3"/>
      <c r="I276" s="3"/>
      <c r="J276" s="3"/>
    </row>
    <row r="277" spans="6:10" x14ac:dyDescent="0.3">
      <c r="F277" s="3"/>
      <c r="G277" s="3"/>
      <c r="H277" s="3"/>
      <c r="I277" s="3"/>
      <c r="J277" s="3"/>
    </row>
    <row r="278" spans="6:10" x14ac:dyDescent="0.3">
      <c r="F278" s="3"/>
      <c r="G278" s="3"/>
      <c r="H278" s="3"/>
      <c r="I278" s="3"/>
      <c r="J278" s="3"/>
    </row>
    <row r="279" spans="6:10" x14ac:dyDescent="0.3">
      <c r="F279" s="3"/>
      <c r="G279" s="3"/>
      <c r="H279" s="3"/>
      <c r="I279" s="3"/>
      <c r="J279" s="3"/>
    </row>
    <row r="280" spans="6:10" x14ac:dyDescent="0.3">
      <c r="F280" s="3"/>
      <c r="G280" s="3"/>
      <c r="H280" s="3"/>
      <c r="I280" s="3"/>
      <c r="J280" s="3"/>
    </row>
    <row r="281" spans="6:10" x14ac:dyDescent="0.3">
      <c r="F281" s="3"/>
      <c r="G281" s="3"/>
      <c r="H281" s="3"/>
      <c r="I281" s="3"/>
      <c r="J281" s="3"/>
    </row>
    <row r="282" spans="6:10" x14ac:dyDescent="0.3">
      <c r="F282" s="3"/>
      <c r="G282" s="3"/>
      <c r="H282" s="3"/>
      <c r="I282" s="3"/>
      <c r="J282" s="3"/>
    </row>
    <row r="283" spans="6:10" x14ac:dyDescent="0.3">
      <c r="F283" s="3"/>
      <c r="G283" s="3"/>
      <c r="H283" s="3"/>
      <c r="I283" s="3"/>
      <c r="J283" s="3"/>
    </row>
    <row r="284" spans="6:10" x14ac:dyDescent="0.3">
      <c r="F284" s="3"/>
      <c r="G284" s="3"/>
      <c r="H284" s="3"/>
      <c r="I284" s="3"/>
      <c r="J284" s="3"/>
    </row>
    <row r="285" spans="6:10" x14ac:dyDescent="0.3">
      <c r="F285" s="3"/>
      <c r="G285" s="3"/>
      <c r="H285" s="3"/>
      <c r="I285" s="3"/>
      <c r="J285" s="3"/>
    </row>
    <row r="286" spans="6:10" x14ac:dyDescent="0.3">
      <c r="F286" s="3"/>
      <c r="G286" s="3"/>
      <c r="H286" s="3"/>
      <c r="I286" s="3"/>
      <c r="J286" s="3"/>
    </row>
    <row r="287" spans="6:10" x14ac:dyDescent="0.3">
      <c r="F287" s="3"/>
      <c r="G287" s="3"/>
      <c r="H287" s="3"/>
      <c r="I287" s="3"/>
      <c r="J287" s="3"/>
    </row>
    <row r="288" spans="6:10" x14ac:dyDescent="0.3">
      <c r="F288" s="3"/>
      <c r="G288" s="3"/>
      <c r="H288" s="3"/>
      <c r="I288" s="3"/>
      <c r="J288" s="3"/>
    </row>
    <row r="289" spans="6:10" x14ac:dyDescent="0.3">
      <c r="F289" s="3"/>
      <c r="G289" s="3"/>
      <c r="H289" s="3"/>
      <c r="I289" s="3"/>
      <c r="J289" s="3"/>
    </row>
    <row r="290" spans="6:10" x14ac:dyDescent="0.3">
      <c r="F290" s="3"/>
      <c r="G290" s="3"/>
      <c r="H290" s="3"/>
      <c r="I290" s="3"/>
      <c r="J290" s="3"/>
    </row>
    <row r="291" spans="6:10" x14ac:dyDescent="0.3">
      <c r="F291" s="3"/>
      <c r="G291" s="3"/>
      <c r="H291" s="3"/>
      <c r="I291" s="3"/>
      <c r="J291" s="3"/>
    </row>
    <row r="292" spans="6:10" x14ac:dyDescent="0.3">
      <c r="F292" s="3"/>
      <c r="G292" s="3"/>
      <c r="H292" s="3"/>
      <c r="I292" s="3"/>
      <c r="J292" s="3"/>
    </row>
    <row r="293" spans="6:10" x14ac:dyDescent="0.3">
      <c r="F293" s="3"/>
      <c r="G293" s="3"/>
      <c r="H293" s="3"/>
      <c r="I293" s="3"/>
      <c r="J293" s="3"/>
    </row>
    <row r="294" spans="6:10" x14ac:dyDescent="0.3">
      <c r="F294" s="3"/>
      <c r="G294" s="3"/>
      <c r="H294" s="3"/>
      <c r="I294" s="3"/>
      <c r="J294" s="3"/>
    </row>
    <row r="295" spans="6:10" x14ac:dyDescent="0.3">
      <c r="F295" s="3"/>
      <c r="G295" s="3"/>
      <c r="H295" s="3"/>
      <c r="I295" s="3"/>
      <c r="J295" s="3"/>
    </row>
    <row r="296" spans="6:10" x14ac:dyDescent="0.3">
      <c r="F296" s="3"/>
      <c r="G296" s="3"/>
      <c r="H296" s="3"/>
      <c r="I296" s="3"/>
      <c r="J296" s="3"/>
    </row>
    <row r="297" spans="6:10" x14ac:dyDescent="0.3">
      <c r="F297" s="3"/>
      <c r="G297" s="3"/>
      <c r="H297" s="3"/>
      <c r="I297" s="3"/>
      <c r="J297" s="3"/>
    </row>
    <row r="298" spans="6:10" x14ac:dyDescent="0.3">
      <c r="F298" s="3"/>
      <c r="G298" s="3"/>
      <c r="H298" s="3"/>
      <c r="I298" s="3"/>
      <c r="J298" s="3"/>
    </row>
    <row r="299" spans="6:10" x14ac:dyDescent="0.3">
      <c r="F299" s="3"/>
      <c r="G299" s="3"/>
      <c r="H299" s="3"/>
      <c r="I299" s="3"/>
      <c r="J299" s="3"/>
    </row>
    <row r="300" spans="6:10" x14ac:dyDescent="0.3">
      <c r="F300" s="3"/>
      <c r="G300" s="3"/>
      <c r="H300" s="3"/>
      <c r="I300" s="3"/>
      <c r="J300" s="3"/>
    </row>
    <row r="301" spans="6:10" x14ac:dyDescent="0.3">
      <c r="F301" s="3"/>
      <c r="G301" s="3"/>
      <c r="H301" s="3"/>
      <c r="I301" s="3"/>
      <c r="J301" s="3"/>
    </row>
    <row r="302" spans="6:10" x14ac:dyDescent="0.3">
      <c r="F302" s="3"/>
      <c r="G302" s="3"/>
      <c r="H302" s="3"/>
      <c r="I302" s="3"/>
      <c r="J302" s="3"/>
    </row>
    <row r="303" spans="6:10" x14ac:dyDescent="0.3">
      <c r="F303" s="3"/>
      <c r="G303" s="3"/>
      <c r="H303" s="3"/>
      <c r="I303" s="3"/>
      <c r="J303" s="3"/>
    </row>
    <row r="304" spans="6:10" x14ac:dyDescent="0.3">
      <c r="F304" s="3"/>
      <c r="G304" s="3"/>
      <c r="H304" s="3"/>
      <c r="I304" s="3"/>
      <c r="J304" s="3"/>
    </row>
    <row r="305" spans="6:10" x14ac:dyDescent="0.3">
      <c r="F305" s="3"/>
      <c r="G305" s="3"/>
      <c r="H305" s="3"/>
      <c r="I305" s="3"/>
      <c r="J305" s="3"/>
    </row>
    <row r="306" spans="6:10" x14ac:dyDescent="0.3">
      <c r="F306" s="3"/>
      <c r="G306" s="3"/>
      <c r="H306" s="3"/>
      <c r="I306" s="3"/>
      <c r="J306" s="3"/>
    </row>
    <row r="307" spans="6:10" x14ac:dyDescent="0.3">
      <c r="F307" s="3"/>
      <c r="G307" s="3"/>
      <c r="H307" s="3"/>
      <c r="I307" s="3"/>
      <c r="J307" s="3"/>
    </row>
    <row r="308" spans="6:10" x14ac:dyDescent="0.3">
      <c r="F308" s="3"/>
      <c r="G308" s="3"/>
      <c r="H308" s="3"/>
      <c r="I308" s="3"/>
      <c r="J308" s="3"/>
    </row>
    <row r="309" spans="6:10" x14ac:dyDescent="0.3">
      <c r="F309" s="3"/>
      <c r="G309" s="3"/>
      <c r="H309" s="3"/>
      <c r="I309" s="3"/>
      <c r="J309" s="3"/>
    </row>
    <row r="310" spans="6:10" x14ac:dyDescent="0.3">
      <c r="F310" s="3"/>
      <c r="G310" s="3"/>
      <c r="H310" s="3"/>
      <c r="I310" s="3"/>
      <c r="J310" s="3"/>
    </row>
    <row r="311" spans="6:10" x14ac:dyDescent="0.3">
      <c r="F311" s="3"/>
      <c r="G311" s="3"/>
      <c r="H311" s="3"/>
      <c r="I311" s="3"/>
      <c r="J311" s="3"/>
    </row>
    <row r="312" spans="6:10" x14ac:dyDescent="0.3">
      <c r="F312" s="3"/>
      <c r="G312" s="3"/>
      <c r="H312" s="3"/>
      <c r="I312" s="3"/>
      <c r="J312" s="3"/>
    </row>
    <row r="313" spans="6:10" x14ac:dyDescent="0.3">
      <c r="F313" s="3"/>
      <c r="G313" s="3"/>
      <c r="H313" s="3"/>
      <c r="I313" s="3"/>
      <c r="J313" s="3"/>
    </row>
    <row r="314" spans="6:10" x14ac:dyDescent="0.3">
      <c r="F314" s="3"/>
      <c r="G314" s="3"/>
      <c r="H314" s="3"/>
      <c r="I314" s="3"/>
      <c r="J314" s="3"/>
    </row>
    <row r="315" spans="6:10" x14ac:dyDescent="0.3">
      <c r="F315" s="3"/>
      <c r="G315" s="3"/>
      <c r="H315" s="3"/>
      <c r="I315" s="3"/>
      <c r="J315" s="3"/>
    </row>
    <row r="316" spans="6:10" x14ac:dyDescent="0.3">
      <c r="F316" s="3"/>
      <c r="G316" s="3"/>
      <c r="H316" s="3"/>
      <c r="I316" s="3"/>
      <c r="J316" s="3"/>
    </row>
    <row r="317" spans="6:10" x14ac:dyDescent="0.3">
      <c r="F317" s="3"/>
      <c r="G317" s="3"/>
      <c r="H317" s="3"/>
      <c r="I317" s="3"/>
      <c r="J317" s="3"/>
    </row>
    <row r="318" spans="6:10" x14ac:dyDescent="0.3">
      <c r="F318" s="3"/>
      <c r="G318" s="3"/>
      <c r="H318" s="3"/>
      <c r="I318" s="3"/>
      <c r="J318" s="3"/>
    </row>
    <row r="319" spans="6:10" x14ac:dyDescent="0.3">
      <c r="F319" s="3"/>
      <c r="G319" s="3"/>
      <c r="H319" s="3"/>
      <c r="I319" s="3"/>
      <c r="J319" s="3"/>
    </row>
    <row r="320" spans="6:10" x14ac:dyDescent="0.3">
      <c r="F320" s="3"/>
      <c r="G320" s="3"/>
      <c r="H320" s="3"/>
      <c r="I320" s="3"/>
      <c r="J320" s="3"/>
    </row>
    <row r="321" spans="6:10" x14ac:dyDescent="0.3">
      <c r="F321" s="3"/>
      <c r="G321" s="3"/>
      <c r="H321" s="3"/>
      <c r="I321" s="3"/>
      <c r="J321" s="3"/>
    </row>
    <row r="322" spans="6:10" x14ac:dyDescent="0.3">
      <c r="F322" s="3"/>
      <c r="G322" s="3"/>
      <c r="H322" s="3"/>
      <c r="I322" s="3"/>
      <c r="J322" s="3"/>
    </row>
    <row r="323" spans="6:10" x14ac:dyDescent="0.3">
      <c r="F323" s="3"/>
      <c r="G323" s="3"/>
      <c r="H323" s="3"/>
      <c r="I323" s="3"/>
      <c r="J323" s="3"/>
    </row>
    <row r="324" spans="6:10" x14ac:dyDescent="0.3">
      <c r="F324" s="3"/>
      <c r="G324" s="3"/>
      <c r="H324" s="3"/>
      <c r="I324" s="3"/>
      <c r="J324" s="3"/>
    </row>
    <row r="325" spans="6:10" x14ac:dyDescent="0.3">
      <c r="F325" s="3"/>
      <c r="G325" s="3"/>
      <c r="H325" s="3"/>
      <c r="I325" s="3"/>
      <c r="J325" s="3"/>
    </row>
    <row r="326" spans="6:10" x14ac:dyDescent="0.3">
      <c r="F326" s="3"/>
      <c r="G326" s="3"/>
      <c r="H326" s="3"/>
      <c r="I326" s="3"/>
      <c r="J326" s="3"/>
    </row>
    <row r="327" spans="6:10" x14ac:dyDescent="0.3">
      <c r="F327" s="3"/>
      <c r="G327" s="3"/>
      <c r="H327" s="3"/>
      <c r="I327" s="3"/>
      <c r="J327" s="3"/>
    </row>
    <row r="328" spans="6:10" x14ac:dyDescent="0.3">
      <c r="F328" s="3"/>
      <c r="G328" s="3"/>
      <c r="H328" s="3"/>
      <c r="I328" s="3"/>
      <c r="J328" s="3"/>
    </row>
    <row r="329" spans="6:10" x14ac:dyDescent="0.3">
      <c r="F329" s="3"/>
      <c r="G329" s="3"/>
      <c r="H329" s="3"/>
      <c r="I329" s="3"/>
      <c r="J329" s="3"/>
    </row>
    <row r="330" spans="6:10" x14ac:dyDescent="0.3">
      <c r="F330" s="3"/>
      <c r="G330" s="3"/>
      <c r="H330" s="3"/>
      <c r="I330" s="3"/>
      <c r="J330" s="3"/>
    </row>
    <row r="331" spans="6:10" x14ac:dyDescent="0.3">
      <c r="F331" s="3"/>
      <c r="G331" s="3"/>
      <c r="H331" s="3"/>
      <c r="I331" s="3"/>
      <c r="J331" s="3"/>
    </row>
    <row r="332" spans="6:10" x14ac:dyDescent="0.3">
      <c r="F332" s="3"/>
      <c r="G332" s="3"/>
      <c r="H332" s="3"/>
      <c r="I332" s="3"/>
      <c r="J332" s="3"/>
    </row>
    <row r="333" spans="6:10" x14ac:dyDescent="0.3">
      <c r="F333" s="3"/>
      <c r="G333" s="3"/>
      <c r="H333" s="3"/>
      <c r="I333" s="3"/>
      <c r="J333" s="3"/>
    </row>
    <row r="334" spans="6:10" x14ac:dyDescent="0.3">
      <c r="F334" s="3"/>
      <c r="G334" s="3"/>
      <c r="H334" s="3"/>
      <c r="I334" s="3"/>
      <c r="J334" s="3"/>
    </row>
    <row r="335" spans="6:10" x14ac:dyDescent="0.3">
      <c r="F335" s="3"/>
      <c r="G335" s="3"/>
      <c r="H335" s="3"/>
      <c r="I335" s="3"/>
      <c r="J335" s="3"/>
    </row>
    <row r="336" spans="6:10" x14ac:dyDescent="0.3">
      <c r="F336" s="3"/>
      <c r="G336" s="3"/>
      <c r="H336" s="3"/>
      <c r="I336" s="3"/>
      <c r="J336" s="3"/>
    </row>
    <row r="337" spans="6:10" x14ac:dyDescent="0.3">
      <c r="F337" s="3"/>
      <c r="G337" s="3"/>
      <c r="H337" s="3"/>
      <c r="I337" s="3"/>
      <c r="J337" s="3"/>
    </row>
    <row r="338" spans="6:10" x14ac:dyDescent="0.3">
      <c r="F338" s="3"/>
      <c r="G338" s="3"/>
      <c r="H338" s="3"/>
      <c r="I338" s="3"/>
      <c r="J338" s="3"/>
    </row>
    <row r="339" spans="6:10" x14ac:dyDescent="0.3">
      <c r="F339" s="3"/>
      <c r="G339" s="3"/>
      <c r="H339" s="3"/>
      <c r="I339" s="3"/>
      <c r="J339" s="3"/>
    </row>
    <row r="340" spans="6:10" x14ac:dyDescent="0.3">
      <c r="F340" s="3"/>
      <c r="G340" s="3"/>
      <c r="H340" s="3"/>
      <c r="I340" s="3"/>
      <c r="J340" s="3"/>
    </row>
    <row r="341" spans="6:10" x14ac:dyDescent="0.3">
      <c r="F341" s="3"/>
      <c r="G341" s="3"/>
      <c r="H341" s="3"/>
      <c r="I341" s="3"/>
      <c r="J341" s="3"/>
    </row>
    <row r="342" spans="6:10" x14ac:dyDescent="0.3">
      <c r="F342" s="3"/>
      <c r="G342" s="3"/>
      <c r="H342" s="3"/>
      <c r="I342" s="3"/>
      <c r="J342" s="3"/>
    </row>
    <row r="343" spans="6:10" x14ac:dyDescent="0.3">
      <c r="F343" s="3"/>
      <c r="G343" s="3"/>
      <c r="H343" s="3"/>
      <c r="I343" s="3"/>
      <c r="J343" s="3"/>
    </row>
    <row r="344" spans="6:10" x14ac:dyDescent="0.3">
      <c r="F344" s="3"/>
      <c r="G344" s="3"/>
      <c r="H344" s="3"/>
      <c r="I344" s="3"/>
      <c r="J344" s="3"/>
    </row>
    <row r="345" spans="6:10" x14ac:dyDescent="0.3">
      <c r="F345" s="3"/>
      <c r="G345" s="3"/>
      <c r="H345" s="3"/>
      <c r="I345" s="3"/>
      <c r="J345" s="3"/>
    </row>
    <row r="346" spans="6:10" x14ac:dyDescent="0.3">
      <c r="F346" s="3"/>
      <c r="G346" s="3"/>
      <c r="H346" s="3"/>
      <c r="I346" s="3"/>
      <c r="J346" s="3"/>
    </row>
    <row r="347" spans="6:10" x14ac:dyDescent="0.3">
      <c r="F347" s="3"/>
      <c r="G347" s="3"/>
      <c r="H347" s="3"/>
      <c r="I347" s="3"/>
      <c r="J347" s="3"/>
    </row>
    <row r="348" spans="6:10" x14ac:dyDescent="0.3">
      <c r="F348" s="3"/>
      <c r="G348" s="3"/>
      <c r="H348" s="3"/>
      <c r="I348" s="3"/>
      <c r="J348" s="3"/>
    </row>
    <row r="349" spans="6:10" x14ac:dyDescent="0.3">
      <c r="F349" s="3"/>
      <c r="G349" s="3"/>
      <c r="H349" s="3"/>
      <c r="I349" s="3"/>
      <c r="J349" s="3"/>
    </row>
    <row r="350" spans="6:10" x14ac:dyDescent="0.3">
      <c r="F350" s="3"/>
      <c r="G350" s="3"/>
      <c r="H350" s="3"/>
      <c r="I350" s="3"/>
      <c r="J350" s="3"/>
    </row>
    <row r="351" spans="6:10" x14ac:dyDescent="0.3">
      <c r="F351" s="3"/>
      <c r="G351" s="3"/>
      <c r="H351" s="3"/>
      <c r="I351" s="3"/>
      <c r="J351" s="3"/>
    </row>
  </sheetData>
  <printOptions horizontalCentered="1" gridLines="1"/>
  <pageMargins left="0.25" right="0.25" top="0.5" bottom="0.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tabSelected="1" topLeftCell="A103" workbookViewId="0">
      <selection activeCell="R110" sqref="R110"/>
    </sheetView>
  </sheetViews>
  <sheetFormatPr defaultRowHeight="13.8" x14ac:dyDescent="0.3"/>
  <cols>
    <col min="1" max="1" width="8.88671875" style="14"/>
    <col min="2" max="2" width="8.88671875" style="15"/>
    <col min="3" max="3" width="10.88671875" style="19" customWidth="1"/>
    <col min="4" max="4" width="9.21875" style="13" customWidth="1"/>
    <col min="5" max="5" width="9.88671875" style="13" customWidth="1"/>
    <col min="6" max="6" width="2.21875" style="13" customWidth="1"/>
    <col min="7" max="7" width="10.21875" style="20" bestFit="1" customWidth="1"/>
    <col min="8" max="8" width="8.88671875" style="19"/>
    <col min="9" max="9" width="2.21875" style="19" customWidth="1"/>
    <col min="10" max="10" width="9.77734375" style="19" customWidth="1"/>
    <col min="11" max="11" width="8.88671875" style="21"/>
    <col min="12" max="12" width="2.21875" style="19" customWidth="1"/>
    <col min="13" max="13" width="10" style="19" customWidth="1"/>
    <col min="14" max="14" width="8.88671875" style="19"/>
    <col min="15" max="15" width="2.21875" style="19" customWidth="1"/>
    <col min="16" max="16" width="10.33203125" style="19" customWidth="1"/>
    <col min="17" max="17" width="8.88671875" style="19"/>
    <col min="18" max="16384" width="8.88671875" style="16"/>
  </cols>
  <sheetData>
    <row r="1" spans="1:17" x14ac:dyDescent="0.3">
      <c r="A1" s="2" t="s">
        <v>127</v>
      </c>
    </row>
    <row r="2" spans="1:17" x14ac:dyDescent="0.3">
      <c r="A2" s="17" t="s">
        <v>130</v>
      </c>
    </row>
    <row r="4" spans="1:17" ht="55.8" thickBot="1" x14ac:dyDescent="0.35">
      <c r="A4" s="14" t="s">
        <v>3</v>
      </c>
      <c r="B4" s="15" t="s">
        <v>70</v>
      </c>
      <c r="C4" s="22" t="s">
        <v>115</v>
      </c>
      <c r="D4" s="23" t="s">
        <v>114</v>
      </c>
      <c r="E4" s="23" t="s">
        <v>114</v>
      </c>
      <c r="G4" s="22" t="s">
        <v>112</v>
      </c>
      <c r="H4" s="24" t="s">
        <v>113</v>
      </c>
      <c r="I4" s="25"/>
      <c r="J4" s="22" t="s">
        <v>116</v>
      </c>
      <c r="K4" s="26" t="s">
        <v>117</v>
      </c>
      <c r="L4" s="25"/>
      <c r="M4" s="22" t="s">
        <v>118</v>
      </c>
      <c r="N4" s="24" t="s">
        <v>119</v>
      </c>
      <c r="O4" s="25"/>
      <c r="P4" s="22" t="s">
        <v>120</v>
      </c>
      <c r="Q4" s="24" t="s">
        <v>121</v>
      </c>
    </row>
    <row r="5" spans="1:17" ht="27.6" x14ac:dyDescent="0.3">
      <c r="D5" s="27" t="s">
        <v>4</v>
      </c>
      <c r="E5" s="27" t="s">
        <v>5</v>
      </c>
      <c r="G5" s="28"/>
      <c r="H5" s="29"/>
    </row>
    <row r="6" spans="1:17" x14ac:dyDescent="0.3">
      <c r="A6" s="14" t="s">
        <v>6</v>
      </c>
      <c r="B6" s="15">
        <v>311</v>
      </c>
      <c r="C6" s="19" t="s">
        <v>122</v>
      </c>
      <c r="D6" s="13">
        <v>1.0999999999999999E-2</v>
      </c>
      <c r="E6" s="13">
        <v>1.15E-2</v>
      </c>
      <c r="F6" s="12"/>
      <c r="G6" s="19" t="s">
        <v>122</v>
      </c>
      <c r="H6" s="32">
        <v>1.2E-2</v>
      </c>
      <c r="J6" s="21">
        <v>1.2E-2</v>
      </c>
      <c r="K6" s="21">
        <v>1.2E-2</v>
      </c>
      <c r="M6" s="21">
        <v>1.2E-2</v>
      </c>
      <c r="N6" s="33">
        <v>1.2E-2</v>
      </c>
      <c r="P6" s="21">
        <v>1.2E-2</v>
      </c>
      <c r="Q6" s="21">
        <v>1.2E-2</v>
      </c>
    </row>
    <row r="7" spans="1:17" x14ac:dyDescent="0.3">
      <c r="A7" s="14" t="s">
        <v>7</v>
      </c>
      <c r="B7" s="15">
        <v>312</v>
      </c>
      <c r="C7" s="19" t="s">
        <v>122</v>
      </c>
      <c r="D7" s="13">
        <v>1.9099999999999999E-2</v>
      </c>
      <c r="E7" s="13">
        <v>1.9099999999999999E-2</v>
      </c>
      <c r="G7" s="19" t="s">
        <v>122</v>
      </c>
      <c r="H7" s="32">
        <v>1.9199999999999998E-2</v>
      </c>
      <c r="J7" s="21">
        <v>1.9199999999999998E-2</v>
      </c>
      <c r="K7" s="21">
        <v>1.9199999999999998E-2</v>
      </c>
      <c r="M7" s="21">
        <v>1.9199999999999998E-2</v>
      </c>
      <c r="N7" s="33">
        <v>1.9199999999999998E-2</v>
      </c>
      <c r="P7" s="21">
        <v>1.9199999999999998E-2</v>
      </c>
      <c r="Q7" s="21">
        <v>1.9199999999999998E-2</v>
      </c>
    </row>
    <row r="8" spans="1:17" x14ac:dyDescent="0.3">
      <c r="A8" s="14" t="s">
        <v>8</v>
      </c>
      <c r="B8" s="15">
        <v>314</v>
      </c>
      <c r="C8" s="19" t="s">
        <v>122</v>
      </c>
      <c r="D8" s="13">
        <v>1.6299999999999999E-2</v>
      </c>
      <c r="E8" s="13">
        <v>1.6299999999999999E-2</v>
      </c>
      <c r="G8" s="19" t="s">
        <v>122</v>
      </c>
      <c r="H8" s="32">
        <v>1.6299999999999999E-2</v>
      </c>
      <c r="J8" s="21">
        <v>1.6299999999999999E-2</v>
      </c>
      <c r="K8" s="21">
        <v>1.6299999999999999E-2</v>
      </c>
      <c r="M8" s="21">
        <v>1.6299999999999999E-2</v>
      </c>
      <c r="N8" s="33">
        <v>1.6299999999999999E-2</v>
      </c>
      <c r="P8" s="21">
        <v>1.6299999999999999E-2</v>
      </c>
      <c r="Q8" s="21">
        <v>1.6299999999999999E-2</v>
      </c>
    </row>
    <row r="9" spans="1:17" x14ac:dyDescent="0.3">
      <c r="A9" s="14" t="s">
        <v>9</v>
      </c>
      <c r="B9" s="15">
        <v>315</v>
      </c>
      <c r="C9" s="19" t="s">
        <v>122</v>
      </c>
      <c r="D9" s="13">
        <v>1.8100000000000002E-2</v>
      </c>
      <c r="E9" s="13">
        <v>1.83E-2</v>
      </c>
      <c r="G9" s="19" t="s">
        <v>122</v>
      </c>
      <c r="H9" s="32">
        <v>1.8499999999999999E-2</v>
      </c>
      <c r="J9" s="21">
        <v>1.8499999999999999E-2</v>
      </c>
      <c r="K9" s="21">
        <v>1.8499999999999999E-2</v>
      </c>
      <c r="M9" s="21">
        <v>1.8499999999999999E-2</v>
      </c>
      <c r="N9" s="33">
        <v>1.8499999999999999E-2</v>
      </c>
      <c r="P9" s="21">
        <v>1.8499999999999999E-2</v>
      </c>
      <c r="Q9" s="21">
        <v>1.8499999999999999E-2</v>
      </c>
    </row>
    <row r="10" spans="1:17" x14ac:dyDescent="0.3">
      <c r="A10" s="14" t="s">
        <v>10</v>
      </c>
      <c r="B10" s="15">
        <v>316</v>
      </c>
      <c r="C10" s="19" t="s">
        <v>122</v>
      </c>
      <c r="D10" s="13">
        <v>1.9699999999999999E-2</v>
      </c>
      <c r="E10" s="13">
        <v>1.9699999999999999E-2</v>
      </c>
      <c r="G10" s="19" t="s">
        <v>122</v>
      </c>
      <c r="H10" s="32">
        <v>1.9599999999999999E-2</v>
      </c>
      <c r="J10" s="21">
        <v>1.9599999999999999E-2</v>
      </c>
      <c r="K10" s="21">
        <v>1.9599999999999999E-2</v>
      </c>
      <c r="M10" s="21">
        <v>1.9599999999999999E-2</v>
      </c>
      <c r="N10" s="33">
        <v>1.9599999999999999E-2</v>
      </c>
      <c r="P10" s="21">
        <v>1.9599999999999999E-2</v>
      </c>
      <c r="Q10" s="21">
        <v>1.9599999999999999E-2</v>
      </c>
    </row>
    <row r="11" spans="1:17" x14ac:dyDescent="0.3">
      <c r="A11" s="14" t="s">
        <v>11</v>
      </c>
      <c r="G11" s="34"/>
      <c r="H11" s="32"/>
      <c r="J11" s="21"/>
      <c r="M11" s="21"/>
      <c r="N11" s="35"/>
      <c r="P11" s="21"/>
      <c r="Q11" s="21"/>
    </row>
    <row r="12" spans="1:17" x14ac:dyDescent="0.3">
      <c r="G12" s="31"/>
      <c r="H12" s="32"/>
      <c r="J12" s="21"/>
      <c r="M12" s="21"/>
      <c r="N12" s="33"/>
      <c r="P12" s="21"/>
      <c r="Q12" s="21"/>
    </row>
    <row r="13" spans="1:17" x14ac:dyDescent="0.3">
      <c r="A13" s="14" t="s">
        <v>12</v>
      </c>
      <c r="B13" s="15">
        <v>311</v>
      </c>
      <c r="C13" s="19" t="s">
        <v>122</v>
      </c>
      <c r="D13" s="13">
        <v>1.0999999999999999E-2</v>
      </c>
      <c r="E13" s="13">
        <v>1.15E-2</v>
      </c>
      <c r="G13" s="19" t="s">
        <v>122</v>
      </c>
      <c r="H13" s="32">
        <v>1.2E-2</v>
      </c>
      <c r="J13" s="21">
        <v>1.2E-2</v>
      </c>
      <c r="K13" s="21">
        <v>1.2E-2</v>
      </c>
      <c r="M13" s="21">
        <v>1.2E-2</v>
      </c>
      <c r="N13" s="33">
        <v>1.2E-2</v>
      </c>
      <c r="P13" s="21">
        <v>1.2E-2</v>
      </c>
      <c r="Q13" s="21">
        <v>1.2E-2</v>
      </c>
    </row>
    <row r="14" spans="1:17" x14ac:dyDescent="0.3">
      <c r="A14" s="14" t="s">
        <v>13</v>
      </c>
      <c r="B14" s="15">
        <v>312</v>
      </c>
      <c r="C14" s="19" t="s">
        <v>122</v>
      </c>
      <c r="D14" s="13">
        <v>1.9099999999999999E-2</v>
      </c>
      <c r="E14" s="13">
        <v>1.9099999999999999E-2</v>
      </c>
      <c r="G14" s="19" t="s">
        <v>122</v>
      </c>
      <c r="H14" s="32">
        <v>1.9199999999999998E-2</v>
      </c>
      <c r="J14" s="21">
        <v>1.9199999999999998E-2</v>
      </c>
      <c r="K14" s="21">
        <v>1.9199999999999998E-2</v>
      </c>
      <c r="M14" s="21">
        <v>1.9199999999999998E-2</v>
      </c>
      <c r="N14" s="33">
        <v>1.9199999999999998E-2</v>
      </c>
      <c r="P14" s="21">
        <v>1.9199999999999998E-2</v>
      </c>
      <c r="Q14" s="21">
        <v>1.9199999999999998E-2</v>
      </c>
    </row>
    <row r="15" spans="1:17" x14ac:dyDescent="0.3">
      <c r="A15" s="14" t="s">
        <v>14</v>
      </c>
      <c r="B15" s="15">
        <v>312</v>
      </c>
      <c r="C15" s="19" t="s">
        <v>122</v>
      </c>
      <c r="D15" s="13">
        <v>0</v>
      </c>
      <c r="E15" s="13">
        <v>1.9099999999999999E-2</v>
      </c>
      <c r="G15" s="19" t="s">
        <v>122</v>
      </c>
      <c r="H15" s="32">
        <v>0</v>
      </c>
      <c r="J15" s="21">
        <v>0</v>
      </c>
      <c r="K15" s="21">
        <v>0</v>
      </c>
      <c r="M15" s="21">
        <v>0</v>
      </c>
      <c r="N15" s="33">
        <v>0</v>
      </c>
      <c r="P15" s="21">
        <v>0</v>
      </c>
      <c r="Q15" s="21">
        <v>0</v>
      </c>
    </row>
    <row r="16" spans="1:17" x14ac:dyDescent="0.3">
      <c r="A16" s="14" t="s">
        <v>15</v>
      </c>
      <c r="B16" s="15">
        <v>314</v>
      </c>
      <c r="C16" s="19" t="s">
        <v>122</v>
      </c>
      <c r="D16" s="13">
        <v>1.6299999999999999E-2</v>
      </c>
      <c r="E16" s="13">
        <v>1.6299999999999999E-2</v>
      </c>
      <c r="G16" s="19" t="s">
        <v>122</v>
      </c>
      <c r="H16" s="32">
        <v>1.6299999999999999E-2</v>
      </c>
      <c r="J16" s="21">
        <v>1.6299999999999999E-2</v>
      </c>
      <c r="K16" s="21">
        <v>1.6299999999999999E-2</v>
      </c>
      <c r="M16" s="21">
        <v>1.6299999999999999E-2</v>
      </c>
      <c r="N16" s="33">
        <v>1.6299999999999999E-2</v>
      </c>
      <c r="P16" s="21">
        <v>1.6299999999999999E-2</v>
      </c>
      <c r="Q16" s="21">
        <v>1.6299999999999999E-2</v>
      </c>
    </row>
    <row r="17" spans="1:17" x14ac:dyDescent="0.3">
      <c r="A17" s="14" t="s">
        <v>16</v>
      </c>
      <c r="B17" s="15">
        <v>315</v>
      </c>
      <c r="C17" s="19" t="s">
        <v>122</v>
      </c>
      <c r="D17" s="13">
        <v>1.8100000000000002E-2</v>
      </c>
      <c r="E17" s="13">
        <v>1.83E-2</v>
      </c>
      <c r="G17" s="19" t="s">
        <v>122</v>
      </c>
      <c r="H17" s="32">
        <v>1.8499999999999999E-2</v>
      </c>
      <c r="J17" s="21">
        <v>1.8499999999999999E-2</v>
      </c>
      <c r="K17" s="21">
        <v>1.8499999999999999E-2</v>
      </c>
      <c r="M17" s="21">
        <v>1.8499999999999999E-2</v>
      </c>
      <c r="N17" s="33">
        <v>1.8499999999999999E-2</v>
      </c>
      <c r="P17" s="21">
        <v>1.8499999999999999E-2</v>
      </c>
      <c r="Q17" s="21">
        <v>1.8499999999999999E-2</v>
      </c>
    </row>
    <row r="18" spans="1:17" x14ac:dyDescent="0.3">
      <c r="A18" s="14" t="s">
        <v>17</v>
      </c>
      <c r="B18" s="15">
        <v>316</v>
      </c>
      <c r="C18" s="19" t="s">
        <v>122</v>
      </c>
      <c r="D18" s="13">
        <v>1.9699999999999999E-2</v>
      </c>
      <c r="E18" s="13">
        <v>1.9699999999999999E-2</v>
      </c>
      <c r="G18" s="19" t="s">
        <v>122</v>
      </c>
      <c r="H18" s="32">
        <v>1.9599999999999999E-2</v>
      </c>
      <c r="J18" s="21">
        <v>1.9599999999999999E-2</v>
      </c>
      <c r="K18" s="21">
        <v>1.9599999999999999E-2</v>
      </c>
      <c r="M18" s="21">
        <v>1.9599999999999999E-2</v>
      </c>
      <c r="N18" s="33">
        <v>1.9599999999999999E-2</v>
      </c>
      <c r="P18" s="21">
        <v>1.9599999999999999E-2</v>
      </c>
      <c r="Q18" s="21">
        <v>1.9599999999999999E-2</v>
      </c>
    </row>
    <row r="19" spans="1:17" x14ac:dyDescent="0.3">
      <c r="A19" s="14" t="s">
        <v>18</v>
      </c>
      <c r="G19" s="34"/>
      <c r="H19" s="32"/>
      <c r="J19" s="21"/>
      <c r="M19" s="21"/>
      <c r="N19" s="35"/>
      <c r="P19" s="21"/>
      <c r="Q19" s="21"/>
    </row>
    <row r="20" spans="1:17" x14ac:dyDescent="0.3">
      <c r="G20" s="31"/>
      <c r="H20" s="32"/>
      <c r="J20" s="21"/>
      <c r="M20" s="21"/>
      <c r="N20" s="33"/>
      <c r="P20" s="21"/>
      <c r="Q20" s="21"/>
    </row>
    <row r="21" spans="1:17" x14ac:dyDescent="0.3">
      <c r="A21" s="14" t="s">
        <v>19</v>
      </c>
      <c r="B21" s="15">
        <v>311</v>
      </c>
      <c r="C21" s="19" t="s">
        <v>122</v>
      </c>
      <c r="D21" s="13">
        <v>1.0999999999999999E-2</v>
      </c>
      <c r="E21" s="13">
        <v>1.15E-2</v>
      </c>
      <c r="G21" s="19" t="s">
        <v>122</v>
      </c>
      <c r="H21" s="32">
        <v>1.2E-2</v>
      </c>
      <c r="J21" s="21">
        <v>1.2E-2</v>
      </c>
      <c r="K21" s="21">
        <v>1.2E-2</v>
      </c>
      <c r="M21" s="21">
        <v>1.2E-2</v>
      </c>
      <c r="N21" s="33">
        <v>1.2E-2</v>
      </c>
      <c r="P21" s="21">
        <v>1.2E-2</v>
      </c>
      <c r="Q21" s="21">
        <v>1.2E-2</v>
      </c>
    </row>
    <row r="22" spans="1:17" x14ac:dyDescent="0.3">
      <c r="A22" s="14" t="s">
        <v>21</v>
      </c>
      <c r="B22" s="15">
        <v>312</v>
      </c>
      <c r="C22" s="19" t="s">
        <v>122</v>
      </c>
      <c r="D22" s="13">
        <v>1.9099999999999999E-2</v>
      </c>
      <c r="E22" s="13">
        <v>1.9099999999999999E-2</v>
      </c>
      <c r="G22" s="19" t="s">
        <v>122</v>
      </c>
      <c r="H22" s="32">
        <v>1.9199999999999998E-2</v>
      </c>
      <c r="J22" s="21">
        <v>1.9199999999999998E-2</v>
      </c>
      <c r="K22" s="21">
        <v>1.9199999999999998E-2</v>
      </c>
      <c r="M22" s="21">
        <v>1.9199999999999998E-2</v>
      </c>
      <c r="N22" s="33">
        <v>1.9199999999999998E-2</v>
      </c>
      <c r="P22" s="21">
        <v>1.9199999999999998E-2</v>
      </c>
      <c r="Q22" s="21">
        <v>1.9199999999999998E-2</v>
      </c>
    </row>
    <row r="23" spans="1:17" x14ac:dyDescent="0.3">
      <c r="A23" s="14" t="s">
        <v>20</v>
      </c>
      <c r="B23" s="15">
        <v>312</v>
      </c>
      <c r="C23" s="19" t="s">
        <v>122</v>
      </c>
      <c r="D23" s="13">
        <v>1.9099999999999999E-2</v>
      </c>
      <c r="E23" s="13">
        <v>1.9099999999999999E-2</v>
      </c>
      <c r="G23" s="19" t="s">
        <v>122</v>
      </c>
      <c r="H23" s="32">
        <v>1.9199999999999998E-2</v>
      </c>
      <c r="J23" s="21">
        <v>1.9199999999999998E-2</v>
      </c>
      <c r="K23" s="21">
        <v>1.9199999999999998E-2</v>
      </c>
      <c r="M23" s="21">
        <v>1.9199999999999998E-2</v>
      </c>
      <c r="N23" s="33">
        <v>1.9199999999999998E-2</v>
      </c>
      <c r="P23" s="21">
        <v>1.9199999999999998E-2</v>
      </c>
      <c r="Q23" s="21">
        <v>1.9199999999999998E-2</v>
      </c>
    </row>
    <row r="24" spans="1:17" x14ac:dyDescent="0.3">
      <c r="A24" s="14" t="s">
        <v>22</v>
      </c>
      <c r="B24" s="15">
        <v>314</v>
      </c>
      <c r="C24" s="19" t="s">
        <v>122</v>
      </c>
      <c r="D24" s="13">
        <v>1.6299999999999999E-2</v>
      </c>
      <c r="E24" s="13">
        <v>1.6299999999999999E-2</v>
      </c>
      <c r="G24" s="19" t="s">
        <v>122</v>
      </c>
      <c r="H24" s="32">
        <v>1.6299999999999999E-2</v>
      </c>
      <c r="J24" s="21">
        <v>1.6299999999999999E-2</v>
      </c>
      <c r="K24" s="21">
        <v>1.6299999999999999E-2</v>
      </c>
      <c r="M24" s="21">
        <v>1.6299999999999999E-2</v>
      </c>
      <c r="N24" s="33">
        <v>1.6299999999999999E-2</v>
      </c>
      <c r="P24" s="21">
        <v>1.6299999999999999E-2</v>
      </c>
      <c r="Q24" s="21">
        <v>1.6299999999999999E-2</v>
      </c>
    </row>
    <row r="25" spans="1:17" x14ac:dyDescent="0.3">
      <c r="A25" s="14" t="s">
        <v>23</v>
      </c>
      <c r="B25" s="15">
        <v>315</v>
      </c>
      <c r="C25" s="19" t="s">
        <v>122</v>
      </c>
      <c r="D25" s="13">
        <v>1.8100000000000002E-2</v>
      </c>
      <c r="E25" s="13">
        <v>1.83E-2</v>
      </c>
      <c r="G25" s="19" t="s">
        <v>122</v>
      </c>
      <c r="H25" s="32">
        <v>1.8499999999999999E-2</v>
      </c>
      <c r="J25" s="21">
        <v>1.8499999999999999E-2</v>
      </c>
      <c r="K25" s="21">
        <v>1.8499999999999999E-2</v>
      </c>
      <c r="M25" s="21">
        <v>1.8499999999999999E-2</v>
      </c>
      <c r="N25" s="33">
        <v>1.8499999999999999E-2</v>
      </c>
      <c r="P25" s="21">
        <v>1.8499999999999999E-2</v>
      </c>
      <c r="Q25" s="21">
        <v>1.8499999999999999E-2</v>
      </c>
    </row>
    <row r="26" spans="1:17" x14ac:dyDescent="0.3">
      <c r="A26" s="14" t="s">
        <v>24</v>
      </c>
      <c r="B26" s="15">
        <v>316</v>
      </c>
      <c r="C26" s="19" t="s">
        <v>122</v>
      </c>
      <c r="D26" s="13">
        <v>1.9699999999999999E-2</v>
      </c>
      <c r="E26" s="13">
        <v>1.9699999999999999E-2</v>
      </c>
      <c r="G26" s="19" t="s">
        <v>122</v>
      </c>
      <c r="H26" s="32">
        <v>1.9599999999999999E-2</v>
      </c>
      <c r="J26" s="21">
        <v>1.9599999999999999E-2</v>
      </c>
      <c r="K26" s="21">
        <v>1.9599999999999999E-2</v>
      </c>
      <c r="M26" s="21">
        <v>1.9599999999999999E-2</v>
      </c>
      <c r="N26" s="33">
        <v>1.9599999999999999E-2</v>
      </c>
      <c r="P26" s="21">
        <v>1.9599999999999999E-2</v>
      </c>
      <c r="Q26" s="21">
        <v>1.9599999999999999E-2</v>
      </c>
    </row>
    <row r="27" spans="1:17" x14ac:dyDescent="0.3">
      <c r="A27" s="14" t="s">
        <v>71</v>
      </c>
      <c r="G27" s="34"/>
      <c r="H27" s="32"/>
      <c r="J27" s="21"/>
      <c r="M27" s="21"/>
      <c r="N27" s="35"/>
      <c r="P27" s="21"/>
      <c r="Q27" s="21"/>
    </row>
    <row r="28" spans="1:17" x14ac:dyDescent="0.3">
      <c r="G28" s="31"/>
      <c r="H28" s="32"/>
      <c r="J28" s="21"/>
      <c r="M28" s="21"/>
      <c r="N28" s="33"/>
      <c r="P28" s="21"/>
      <c r="Q28" s="21"/>
    </row>
    <row r="29" spans="1:17" x14ac:dyDescent="0.3">
      <c r="A29" s="14" t="s">
        <v>25</v>
      </c>
      <c r="B29" s="15">
        <v>311</v>
      </c>
      <c r="C29" s="19" t="s">
        <v>122</v>
      </c>
      <c r="D29" s="13">
        <v>1.0999999999999999E-2</v>
      </c>
      <c r="E29" s="13">
        <v>1.15E-2</v>
      </c>
      <c r="G29" s="19" t="s">
        <v>122</v>
      </c>
      <c r="H29" s="32">
        <v>1.2E-2</v>
      </c>
      <c r="J29" s="21">
        <v>1.2E-2</v>
      </c>
      <c r="K29" s="21">
        <v>1.2E-2</v>
      </c>
      <c r="M29" s="21">
        <v>1.2E-2</v>
      </c>
      <c r="N29" s="33">
        <v>1.2E-2</v>
      </c>
      <c r="P29" s="21">
        <v>1.2E-2</v>
      </c>
      <c r="Q29" s="21">
        <v>1.2E-2</v>
      </c>
    </row>
    <row r="30" spans="1:17" x14ac:dyDescent="0.3">
      <c r="A30" s="14" t="s">
        <v>26</v>
      </c>
      <c r="B30" s="15">
        <v>312</v>
      </c>
      <c r="C30" s="19" t="s">
        <v>122</v>
      </c>
      <c r="D30" s="13">
        <v>1.9099999999999999E-2</v>
      </c>
      <c r="E30" s="13">
        <v>1.9099999999999999E-2</v>
      </c>
      <c r="G30" s="19" t="s">
        <v>122</v>
      </c>
      <c r="H30" s="32">
        <v>1.9199999999999998E-2</v>
      </c>
      <c r="J30" s="21">
        <v>1.9199999999999998E-2</v>
      </c>
      <c r="K30" s="21">
        <v>1.9199999999999998E-2</v>
      </c>
      <c r="M30" s="21">
        <v>1.9199999999999998E-2</v>
      </c>
      <c r="N30" s="33">
        <v>1.9199999999999998E-2</v>
      </c>
      <c r="P30" s="21">
        <v>1.9199999999999998E-2</v>
      </c>
      <c r="Q30" s="21">
        <v>1.9199999999999998E-2</v>
      </c>
    </row>
    <row r="31" spans="1:17" x14ac:dyDescent="0.3">
      <c r="A31" s="14" t="s">
        <v>27</v>
      </c>
      <c r="B31" s="15">
        <v>314</v>
      </c>
      <c r="C31" s="19" t="s">
        <v>122</v>
      </c>
      <c r="D31" s="13">
        <v>1.6299999999999999E-2</v>
      </c>
      <c r="E31" s="13">
        <v>1.6299999999999999E-2</v>
      </c>
      <c r="G31" s="19" t="s">
        <v>122</v>
      </c>
      <c r="H31" s="32">
        <v>1.6299999999999999E-2</v>
      </c>
      <c r="J31" s="21">
        <v>1.6299999999999999E-2</v>
      </c>
      <c r="K31" s="21">
        <v>1.6299999999999999E-2</v>
      </c>
      <c r="M31" s="21">
        <v>1.6299999999999999E-2</v>
      </c>
      <c r="N31" s="33">
        <v>1.6299999999999999E-2</v>
      </c>
      <c r="P31" s="21">
        <v>1.6299999999999999E-2</v>
      </c>
      <c r="Q31" s="21">
        <v>1.6299999999999999E-2</v>
      </c>
    </row>
    <row r="32" spans="1:17" x14ac:dyDescent="0.3">
      <c r="A32" s="14" t="s">
        <v>28</v>
      </c>
      <c r="B32" s="15">
        <v>315</v>
      </c>
      <c r="C32" s="19" t="s">
        <v>122</v>
      </c>
      <c r="D32" s="13">
        <v>1.8100000000000002E-2</v>
      </c>
      <c r="E32" s="13">
        <v>1.83E-2</v>
      </c>
      <c r="G32" s="19" t="s">
        <v>122</v>
      </c>
      <c r="H32" s="32">
        <v>1.8499999999999999E-2</v>
      </c>
      <c r="J32" s="21">
        <v>1.8499999999999999E-2</v>
      </c>
      <c r="K32" s="21">
        <v>1.8499999999999999E-2</v>
      </c>
      <c r="M32" s="21">
        <v>1.8499999999999999E-2</v>
      </c>
      <c r="N32" s="33">
        <v>1.8499999999999999E-2</v>
      </c>
      <c r="P32" s="21">
        <v>1.8499999999999999E-2</v>
      </c>
      <c r="Q32" s="21">
        <v>1.8499999999999999E-2</v>
      </c>
    </row>
    <row r="33" spans="1:17" x14ac:dyDescent="0.3">
      <c r="A33" s="14" t="s">
        <v>29</v>
      </c>
      <c r="B33" s="15">
        <v>316</v>
      </c>
      <c r="C33" s="19" t="s">
        <v>122</v>
      </c>
      <c r="D33" s="13">
        <v>1.9699999999999999E-2</v>
      </c>
      <c r="E33" s="13">
        <v>1.9699999999999999E-2</v>
      </c>
      <c r="G33" s="19" t="s">
        <v>122</v>
      </c>
      <c r="H33" s="32">
        <v>1.9599999999999999E-2</v>
      </c>
      <c r="J33" s="21">
        <v>1.9599999999999999E-2</v>
      </c>
      <c r="K33" s="21">
        <v>1.9599999999999999E-2</v>
      </c>
      <c r="M33" s="21">
        <v>1.9599999999999999E-2</v>
      </c>
      <c r="N33" s="33">
        <v>1.9599999999999999E-2</v>
      </c>
      <c r="P33" s="21">
        <v>1.9599999999999999E-2</v>
      </c>
      <c r="Q33" s="21">
        <v>1.9599999999999999E-2</v>
      </c>
    </row>
    <row r="34" spans="1:17" x14ac:dyDescent="0.3">
      <c r="A34" s="14" t="s">
        <v>30</v>
      </c>
      <c r="G34" s="34"/>
      <c r="H34" s="32"/>
      <c r="J34" s="21"/>
      <c r="M34" s="21"/>
      <c r="N34" s="35"/>
      <c r="P34" s="21"/>
      <c r="Q34" s="21"/>
    </row>
    <row r="35" spans="1:17" x14ac:dyDescent="0.3">
      <c r="G35" s="34"/>
      <c r="H35" s="32"/>
      <c r="J35" s="21"/>
      <c r="M35" s="21"/>
      <c r="N35" s="35"/>
      <c r="Q35" s="21"/>
    </row>
    <row r="36" spans="1:17" x14ac:dyDescent="0.3">
      <c r="A36" s="14" t="s">
        <v>31</v>
      </c>
      <c r="B36" s="15">
        <v>311</v>
      </c>
      <c r="C36" s="19" t="s">
        <v>122</v>
      </c>
      <c r="D36" s="13">
        <v>1.0999999999999999E-2</v>
      </c>
      <c r="E36" s="13">
        <v>1.15E-2</v>
      </c>
      <c r="G36" s="19" t="s">
        <v>122</v>
      </c>
      <c r="H36" s="32">
        <v>1.2E-2</v>
      </c>
      <c r="J36" s="21">
        <v>1.2E-2</v>
      </c>
      <c r="K36" s="21">
        <v>1.2E-2</v>
      </c>
      <c r="M36" s="21">
        <v>1.2E-2</v>
      </c>
      <c r="N36" s="33">
        <v>1.2E-2</v>
      </c>
      <c r="P36" s="21">
        <v>1.2E-2</v>
      </c>
      <c r="Q36" s="21">
        <v>1.2E-2</v>
      </c>
    </row>
    <row r="37" spans="1:17" x14ac:dyDescent="0.3">
      <c r="A37" s="14" t="s">
        <v>32</v>
      </c>
      <c r="B37" s="15">
        <v>312</v>
      </c>
      <c r="C37" s="19" t="s">
        <v>122</v>
      </c>
      <c r="D37" s="13">
        <v>1.9099999999999999E-2</v>
      </c>
      <c r="E37" s="13">
        <v>1.9099999999999999E-2</v>
      </c>
      <c r="G37" s="19" t="s">
        <v>122</v>
      </c>
      <c r="H37" s="32">
        <v>1.9199999999999998E-2</v>
      </c>
      <c r="J37" s="21">
        <v>1.9199999999999998E-2</v>
      </c>
      <c r="K37" s="21">
        <v>1.9199999999999998E-2</v>
      </c>
      <c r="M37" s="21">
        <v>1.9199999999999998E-2</v>
      </c>
      <c r="N37" s="33">
        <v>1.9199999999999998E-2</v>
      </c>
      <c r="P37" s="21">
        <v>1.9199999999999998E-2</v>
      </c>
      <c r="Q37" s="21">
        <v>1.9199999999999998E-2</v>
      </c>
    </row>
    <row r="38" spans="1:17" x14ac:dyDescent="0.3">
      <c r="A38" s="14" t="s">
        <v>33</v>
      </c>
      <c r="B38" s="15">
        <v>314</v>
      </c>
      <c r="C38" s="19" t="s">
        <v>122</v>
      </c>
      <c r="D38" s="13">
        <v>1.6299999999999999E-2</v>
      </c>
      <c r="E38" s="13">
        <v>1.6299999999999999E-2</v>
      </c>
      <c r="G38" s="19" t="s">
        <v>122</v>
      </c>
      <c r="H38" s="32">
        <v>1.6299999999999999E-2</v>
      </c>
      <c r="J38" s="21">
        <v>1.6299999999999999E-2</v>
      </c>
      <c r="K38" s="21">
        <v>1.6299999999999999E-2</v>
      </c>
      <c r="M38" s="21">
        <v>1.6299999999999999E-2</v>
      </c>
      <c r="N38" s="33">
        <v>1.6299999999999999E-2</v>
      </c>
      <c r="P38" s="21">
        <v>1.6299999999999999E-2</v>
      </c>
      <c r="Q38" s="21">
        <v>1.6299999999999999E-2</v>
      </c>
    </row>
    <row r="39" spans="1:17" x14ac:dyDescent="0.3">
      <c r="A39" s="14" t="s">
        <v>34</v>
      </c>
      <c r="B39" s="15">
        <v>315</v>
      </c>
      <c r="C39" s="19" t="s">
        <v>122</v>
      </c>
      <c r="D39" s="13">
        <v>1.8100000000000002E-2</v>
      </c>
      <c r="E39" s="13">
        <v>1.83E-2</v>
      </c>
      <c r="G39" s="19" t="s">
        <v>122</v>
      </c>
      <c r="H39" s="32">
        <v>1.8499999999999999E-2</v>
      </c>
      <c r="J39" s="21">
        <v>1.8499999999999999E-2</v>
      </c>
      <c r="K39" s="21">
        <v>1.8499999999999999E-2</v>
      </c>
      <c r="M39" s="21">
        <v>1.8499999999999999E-2</v>
      </c>
      <c r="N39" s="33">
        <v>1.8499999999999999E-2</v>
      </c>
      <c r="P39" s="21">
        <v>1.8499999999999999E-2</v>
      </c>
      <c r="Q39" s="21">
        <v>1.8499999999999999E-2</v>
      </c>
    </row>
    <row r="40" spans="1:17" x14ac:dyDescent="0.3">
      <c r="A40" s="14" t="s">
        <v>35</v>
      </c>
      <c r="B40" s="15">
        <v>316</v>
      </c>
      <c r="C40" s="19" t="s">
        <v>122</v>
      </c>
      <c r="D40" s="13">
        <v>1.9699999999999999E-2</v>
      </c>
      <c r="E40" s="13">
        <v>1.9699999999999999E-2</v>
      </c>
      <c r="G40" s="19" t="s">
        <v>122</v>
      </c>
      <c r="H40" s="32">
        <v>1.9599999999999999E-2</v>
      </c>
      <c r="J40" s="21">
        <v>1.9599999999999999E-2</v>
      </c>
      <c r="K40" s="21">
        <v>1.9599999999999999E-2</v>
      </c>
      <c r="M40" s="21">
        <v>1.9599999999999999E-2</v>
      </c>
      <c r="N40" s="33">
        <v>1.9599999999999999E-2</v>
      </c>
      <c r="P40" s="21">
        <v>1.9599999999999999E-2</v>
      </c>
      <c r="Q40" s="21">
        <v>1.9599999999999999E-2</v>
      </c>
    </row>
    <row r="41" spans="1:17" x14ac:dyDescent="0.3">
      <c r="A41" s="14" t="s">
        <v>72</v>
      </c>
      <c r="G41" s="34"/>
      <c r="H41" s="32"/>
      <c r="J41" s="21"/>
      <c r="K41" s="19"/>
      <c r="N41" s="35"/>
      <c r="P41" s="16"/>
      <c r="Q41" s="16"/>
    </row>
    <row r="42" spans="1:17" x14ac:dyDescent="0.3">
      <c r="G42" s="31"/>
      <c r="H42" s="32"/>
      <c r="J42" s="21"/>
      <c r="M42" s="21"/>
      <c r="N42" s="33"/>
      <c r="Q42" s="21"/>
    </row>
    <row r="43" spans="1:17" x14ac:dyDescent="0.3">
      <c r="A43" s="14" t="s">
        <v>36</v>
      </c>
      <c r="B43" s="15">
        <v>311</v>
      </c>
      <c r="C43" s="19" t="s">
        <v>122</v>
      </c>
      <c r="D43" s="13">
        <v>1.0999999999999999E-2</v>
      </c>
      <c r="E43" s="13">
        <v>1.15E-2</v>
      </c>
      <c r="G43" s="19" t="s">
        <v>122</v>
      </c>
      <c r="H43" s="32">
        <v>1.2E-2</v>
      </c>
      <c r="J43" s="21">
        <v>1.2E-2</v>
      </c>
      <c r="K43" s="21">
        <v>1.2E-2</v>
      </c>
      <c r="M43" s="21">
        <v>1.2E-2</v>
      </c>
      <c r="N43" s="33">
        <v>1.2E-2</v>
      </c>
      <c r="P43" s="21">
        <v>1.2E-2</v>
      </c>
      <c r="Q43" s="21">
        <v>1.2E-2</v>
      </c>
    </row>
    <row r="44" spans="1:17" x14ac:dyDescent="0.3">
      <c r="A44" s="14" t="s">
        <v>37</v>
      </c>
      <c r="B44" s="15">
        <v>312</v>
      </c>
      <c r="C44" s="19" t="s">
        <v>122</v>
      </c>
      <c r="D44" s="13">
        <v>1.9099999999999999E-2</v>
      </c>
      <c r="E44" s="13">
        <v>1.9099999999999999E-2</v>
      </c>
      <c r="G44" s="19" t="s">
        <v>122</v>
      </c>
      <c r="H44" s="32">
        <v>1.9199999999999998E-2</v>
      </c>
      <c r="J44" s="21">
        <v>1.9199999999999998E-2</v>
      </c>
      <c r="K44" s="21">
        <v>1.9199999999999998E-2</v>
      </c>
      <c r="M44" s="21">
        <v>1.9199999999999998E-2</v>
      </c>
      <c r="N44" s="33">
        <v>1.9199999999999998E-2</v>
      </c>
      <c r="P44" s="21">
        <v>1.9199999999999998E-2</v>
      </c>
      <c r="Q44" s="21">
        <v>1.9199999999999998E-2</v>
      </c>
    </row>
    <row r="45" spans="1:17" x14ac:dyDescent="0.3">
      <c r="A45" s="14" t="s">
        <v>38</v>
      </c>
      <c r="B45" s="15">
        <v>312</v>
      </c>
      <c r="C45" s="19" t="s">
        <v>122</v>
      </c>
      <c r="D45" s="13">
        <v>1.9099999999999999E-2</v>
      </c>
      <c r="E45" s="13">
        <v>1.9099999999999999E-2</v>
      </c>
      <c r="G45" s="19" t="s">
        <v>122</v>
      </c>
      <c r="H45" s="32">
        <v>1.9199999999999998E-2</v>
      </c>
      <c r="J45" s="21">
        <v>1.9199999999999998E-2</v>
      </c>
      <c r="K45" s="21">
        <v>1.9199999999999998E-2</v>
      </c>
      <c r="M45" s="21">
        <v>1.9199999999999998E-2</v>
      </c>
      <c r="N45" s="33">
        <v>1.9199999999999998E-2</v>
      </c>
      <c r="P45" s="21">
        <v>1.9199999999999998E-2</v>
      </c>
      <c r="Q45" s="21">
        <v>1.9199999999999998E-2</v>
      </c>
    </row>
    <row r="46" spans="1:17" x14ac:dyDescent="0.3">
      <c r="A46" s="14" t="s">
        <v>39</v>
      </c>
      <c r="B46" s="15">
        <v>314</v>
      </c>
      <c r="C46" s="19" t="s">
        <v>122</v>
      </c>
      <c r="D46" s="13">
        <v>1.6299999999999999E-2</v>
      </c>
      <c r="E46" s="13">
        <v>1.6299999999999999E-2</v>
      </c>
      <c r="G46" s="19" t="s">
        <v>122</v>
      </c>
      <c r="H46" s="32">
        <v>1.6299999999999999E-2</v>
      </c>
      <c r="J46" s="21">
        <v>1.6299999999999999E-2</v>
      </c>
      <c r="K46" s="21">
        <v>1.6299999999999999E-2</v>
      </c>
      <c r="M46" s="21">
        <v>1.6299999999999999E-2</v>
      </c>
      <c r="N46" s="33">
        <v>1.6299999999999999E-2</v>
      </c>
      <c r="P46" s="21">
        <v>1.6299999999999999E-2</v>
      </c>
      <c r="Q46" s="21">
        <v>1.6299999999999999E-2</v>
      </c>
    </row>
    <row r="47" spans="1:17" x14ac:dyDescent="0.3">
      <c r="A47" s="14" t="s">
        <v>40</v>
      </c>
      <c r="B47" s="15">
        <v>315</v>
      </c>
      <c r="C47" s="19" t="s">
        <v>122</v>
      </c>
      <c r="D47" s="13">
        <v>1.8100000000000002E-2</v>
      </c>
      <c r="E47" s="13">
        <v>1.83E-2</v>
      </c>
      <c r="G47" s="19" t="s">
        <v>122</v>
      </c>
      <c r="H47" s="32">
        <v>1.8499999999999999E-2</v>
      </c>
      <c r="J47" s="21">
        <v>1.8499999999999999E-2</v>
      </c>
      <c r="K47" s="21">
        <v>1.8499999999999999E-2</v>
      </c>
      <c r="M47" s="21">
        <v>1.8499999999999999E-2</v>
      </c>
      <c r="N47" s="33">
        <v>1.8499999999999999E-2</v>
      </c>
      <c r="P47" s="21">
        <v>1.8499999999999999E-2</v>
      </c>
      <c r="Q47" s="21">
        <v>1.8499999999999999E-2</v>
      </c>
    </row>
    <row r="48" spans="1:17" x14ac:dyDescent="0.3">
      <c r="A48" s="14" t="s">
        <v>41</v>
      </c>
      <c r="B48" s="15">
        <v>316</v>
      </c>
      <c r="C48" s="19" t="s">
        <v>122</v>
      </c>
      <c r="D48" s="13">
        <v>1.9699999999999999E-2</v>
      </c>
      <c r="E48" s="13">
        <v>1.9699999999999999E-2</v>
      </c>
      <c r="G48" s="19" t="s">
        <v>122</v>
      </c>
      <c r="H48" s="32">
        <v>1.9599999999999999E-2</v>
      </c>
      <c r="J48" s="21">
        <v>1.9599999999999999E-2</v>
      </c>
      <c r="K48" s="21">
        <v>1.9599999999999999E-2</v>
      </c>
      <c r="M48" s="21">
        <v>1.9599999999999999E-2</v>
      </c>
      <c r="N48" s="33">
        <v>1.9599999999999999E-2</v>
      </c>
      <c r="P48" s="21">
        <v>1.9599999999999999E-2</v>
      </c>
      <c r="Q48" s="21">
        <v>1.9599999999999999E-2</v>
      </c>
    </row>
    <row r="49" spans="1:17" x14ac:dyDescent="0.3">
      <c r="A49" s="14" t="s">
        <v>42</v>
      </c>
      <c r="G49" s="34"/>
      <c r="H49" s="32"/>
      <c r="K49" s="19"/>
    </row>
    <row r="50" spans="1:17" x14ac:dyDescent="0.3">
      <c r="G50" s="34"/>
      <c r="H50" s="32"/>
      <c r="J50" s="21"/>
      <c r="M50" s="21"/>
      <c r="N50" s="35"/>
      <c r="Q50" s="21"/>
    </row>
    <row r="51" spans="1:17" x14ac:dyDescent="0.3">
      <c r="A51" s="14">
        <v>331</v>
      </c>
      <c r="B51" s="15">
        <v>331</v>
      </c>
      <c r="C51" s="19" t="s">
        <v>122</v>
      </c>
      <c r="D51" s="13">
        <v>1.67E-2</v>
      </c>
      <c r="E51" s="13">
        <v>1.6500000000000001E-2</v>
      </c>
      <c r="G51" s="19" t="s">
        <v>122</v>
      </c>
      <c r="H51" s="32">
        <v>1.6500000000000001E-2</v>
      </c>
      <c r="J51" s="21">
        <v>1.6500000000000001E-2</v>
      </c>
      <c r="K51" s="21">
        <v>1.6500000000000001E-2</v>
      </c>
      <c r="M51" s="21">
        <v>1.6500000000000001E-2</v>
      </c>
      <c r="N51" s="33">
        <v>1.6500000000000001E-2</v>
      </c>
      <c r="P51" s="21">
        <v>1.6500000000000001E-2</v>
      </c>
      <c r="Q51" s="21">
        <v>1.6500000000000001E-2</v>
      </c>
    </row>
    <row r="52" spans="1:17" x14ac:dyDescent="0.3">
      <c r="A52" s="14">
        <v>332</v>
      </c>
      <c r="B52" s="15">
        <v>332</v>
      </c>
      <c r="C52" s="19" t="s">
        <v>122</v>
      </c>
      <c r="D52" s="13">
        <v>1.6799999999999999E-2</v>
      </c>
      <c r="E52" s="13">
        <v>1.6500000000000001E-2</v>
      </c>
      <c r="G52" s="19" t="s">
        <v>122</v>
      </c>
      <c r="H52" s="32">
        <v>1.6299999999999999E-2</v>
      </c>
      <c r="J52" s="21">
        <v>1.6299999999999999E-2</v>
      </c>
      <c r="K52" s="21">
        <v>1.6299999999999999E-2</v>
      </c>
      <c r="M52" s="21">
        <v>1.6299999999999999E-2</v>
      </c>
      <c r="N52" s="33">
        <v>1.6299999999999999E-2</v>
      </c>
      <c r="P52" s="21">
        <v>1.6299999999999999E-2</v>
      </c>
      <c r="Q52" s="21">
        <v>1.6299999999999999E-2</v>
      </c>
    </row>
    <row r="53" spans="1:17" x14ac:dyDescent="0.3">
      <c r="A53" s="14">
        <v>333</v>
      </c>
      <c r="B53" s="15">
        <v>333</v>
      </c>
      <c r="C53" s="19" t="s">
        <v>122</v>
      </c>
      <c r="D53" s="13">
        <v>1.47E-2</v>
      </c>
      <c r="E53" s="13">
        <v>1.46E-2</v>
      </c>
      <c r="G53" s="19" t="s">
        <v>122</v>
      </c>
      <c r="H53" s="32">
        <v>1.46E-2</v>
      </c>
      <c r="J53" s="21">
        <v>1.46E-2</v>
      </c>
      <c r="K53" s="21">
        <v>1.46E-2</v>
      </c>
      <c r="M53" s="21">
        <v>1.46E-2</v>
      </c>
      <c r="N53" s="33">
        <v>1.46E-2</v>
      </c>
      <c r="P53" s="21">
        <v>1.46E-2</v>
      </c>
      <c r="Q53" s="21">
        <v>1.46E-2</v>
      </c>
    </row>
    <row r="54" spans="1:17" x14ac:dyDescent="0.3">
      <c r="A54" s="14">
        <v>334</v>
      </c>
      <c r="B54" s="15">
        <v>334</v>
      </c>
      <c r="C54" s="19" t="s">
        <v>122</v>
      </c>
      <c r="D54" s="13">
        <v>1.4500000000000001E-2</v>
      </c>
      <c r="E54" s="13">
        <v>1.4500000000000001E-2</v>
      </c>
      <c r="G54" s="19" t="s">
        <v>122</v>
      </c>
      <c r="H54" s="32">
        <v>1.4500000000000001E-2</v>
      </c>
      <c r="J54" s="21">
        <v>1.4500000000000001E-2</v>
      </c>
      <c r="K54" s="21">
        <v>1.4500000000000001E-2</v>
      </c>
      <c r="M54" s="21">
        <v>1.4500000000000001E-2</v>
      </c>
      <c r="N54" s="33">
        <v>1.4500000000000001E-2</v>
      </c>
      <c r="P54" s="21">
        <v>1.4500000000000001E-2</v>
      </c>
      <c r="Q54" s="21">
        <v>1.4500000000000001E-2</v>
      </c>
    </row>
    <row r="55" spans="1:17" x14ac:dyDescent="0.3">
      <c r="A55" s="14">
        <v>335</v>
      </c>
      <c r="B55" s="15">
        <v>335</v>
      </c>
      <c r="C55" s="19" t="s">
        <v>122</v>
      </c>
      <c r="D55" s="13">
        <v>2.4299999999999999E-2</v>
      </c>
      <c r="E55" s="13">
        <v>2.4199999999999999E-2</v>
      </c>
      <c r="G55" s="19" t="s">
        <v>122</v>
      </c>
      <c r="H55" s="32">
        <v>2.41E-2</v>
      </c>
      <c r="J55" s="21">
        <v>2.41E-2</v>
      </c>
      <c r="K55" s="21">
        <v>2.41E-2</v>
      </c>
      <c r="M55" s="21">
        <v>2.41E-2</v>
      </c>
      <c r="N55" s="33">
        <v>2.41E-2</v>
      </c>
      <c r="P55" s="21">
        <v>2.41E-2</v>
      </c>
      <c r="Q55" s="21">
        <v>2.41E-2</v>
      </c>
    </row>
    <row r="56" spans="1:17" x14ac:dyDescent="0.3">
      <c r="A56" s="14" t="s">
        <v>108</v>
      </c>
      <c r="G56" s="34"/>
      <c r="H56" s="32"/>
      <c r="K56" s="19"/>
      <c r="P56" s="21"/>
    </row>
    <row r="57" spans="1:17" x14ac:dyDescent="0.3">
      <c r="G57" s="34"/>
      <c r="H57" s="32"/>
      <c r="J57" s="21"/>
      <c r="M57" s="21"/>
      <c r="N57" s="35"/>
      <c r="Q57" s="21"/>
    </row>
    <row r="58" spans="1:17" x14ac:dyDescent="0.3">
      <c r="A58" s="14" t="s">
        <v>43</v>
      </c>
      <c r="B58" s="15">
        <v>341</v>
      </c>
      <c r="C58" s="19" t="s">
        <v>122</v>
      </c>
      <c r="D58" s="13">
        <v>1.8599999999999998E-2</v>
      </c>
      <c r="E58" s="13">
        <v>1.83E-2</v>
      </c>
      <c r="G58" s="19" t="s">
        <v>122</v>
      </c>
      <c r="H58" s="32">
        <v>1.8100000000000002E-2</v>
      </c>
      <c r="J58" s="21">
        <v>1.8100000000000002E-2</v>
      </c>
      <c r="K58" s="21">
        <v>1.8100000000000002E-2</v>
      </c>
      <c r="M58" s="21">
        <v>1.8100000000000002E-2</v>
      </c>
      <c r="N58" s="33">
        <v>1.8100000000000002E-2</v>
      </c>
      <c r="P58" s="21">
        <v>1.8100000000000002E-2</v>
      </c>
      <c r="Q58" s="21">
        <v>1.8100000000000002E-2</v>
      </c>
    </row>
    <row r="59" spans="1:17" x14ac:dyDescent="0.3">
      <c r="A59" s="14" t="s">
        <v>44</v>
      </c>
      <c r="B59" s="15">
        <v>342</v>
      </c>
      <c r="C59" s="19" t="s">
        <v>122</v>
      </c>
      <c r="D59" s="13">
        <v>0</v>
      </c>
      <c r="E59" s="13">
        <v>0</v>
      </c>
      <c r="G59" s="19" t="s">
        <v>122</v>
      </c>
      <c r="H59" s="32">
        <v>3.78E-2</v>
      </c>
      <c r="J59" s="21">
        <v>3.78E-2</v>
      </c>
      <c r="K59" s="21">
        <v>3.78E-2</v>
      </c>
      <c r="M59" s="21">
        <v>3.78E-2</v>
      </c>
      <c r="N59" s="33">
        <v>3.78E-2</v>
      </c>
      <c r="P59" s="21">
        <v>3.78E-2</v>
      </c>
      <c r="Q59" s="21">
        <v>3.78E-2</v>
      </c>
    </row>
    <row r="60" spans="1:17" x14ac:dyDescent="0.3">
      <c r="A60" s="14" t="s">
        <v>45</v>
      </c>
      <c r="B60" s="15">
        <v>343</v>
      </c>
      <c r="C60" s="19" t="s">
        <v>122</v>
      </c>
      <c r="D60" s="13">
        <v>1.9599999999999999E-2</v>
      </c>
      <c r="E60" s="13">
        <v>1.9400000000000001E-2</v>
      </c>
      <c r="G60" s="19" t="s">
        <v>122</v>
      </c>
      <c r="H60" s="32">
        <v>1.9300000000000001E-2</v>
      </c>
      <c r="J60" s="21">
        <v>1.9300000000000001E-2</v>
      </c>
      <c r="K60" s="21">
        <v>1.9300000000000001E-2</v>
      </c>
      <c r="M60" s="21">
        <v>1.9300000000000001E-2</v>
      </c>
      <c r="N60" s="33">
        <v>1.9300000000000001E-2</v>
      </c>
      <c r="P60" s="21">
        <v>1.9300000000000001E-2</v>
      </c>
      <c r="Q60" s="21">
        <v>1.9300000000000001E-2</v>
      </c>
    </row>
    <row r="61" spans="1:17" x14ac:dyDescent="0.3">
      <c r="A61" s="14" t="s">
        <v>46</v>
      </c>
      <c r="B61" s="15">
        <v>344</v>
      </c>
      <c r="C61" s="19" t="s">
        <v>122</v>
      </c>
      <c r="D61" s="13">
        <v>0</v>
      </c>
      <c r="E61" s="13">
        <v>0</v>
      </c>
      <c r="G61" s="19" t="s">
        <v>122</v>
      </c>
      <c r="H61" s="32">
        <v>1.8200000000000001E-2</v>
      </c>
      <c r="J61" s="21">
        <v>1.8200000000000001E-2</v>
      </c>
      <c r="K61" s="21">
        <v>1.8200000000000001E-2</v>
      </c>
      <c r="M61" s="21">
        <v>1.8200000000000001E-2</v>
      </c>
      <c r="N61" s="33">
        <v>1.8200000000000001E-2</v>
      </c>
      <c r="P61" s="21">
        <v>1.8200000000000001E-2</v>
      </c>
      <c r="Q61" s="21">
        <v>1.8200000000000001E-2</v>
      </c>
    </row>
    <row r="62" spans="1:17" x14ac:dyDescent="0.3">
      <c r="A62" s="14" t="s">
        <v>47</v>
      </c>
      <c r="B62" s="15">
        <v>345</v>
      </c>
      <c r="C62" s="19" t="s">
        <v>122</v>
      </c>
      <c r="D62" s="13">
        <v>3.5700000000000003E-2</v>
      </c>
      <c r="E62" s="13">
        <v>3.5499999999999997E-2</v>
      </c>
      <c r="G62" s="19" t="s">
        <v>122</v>
      </c>
      <c r="H62" s="32">
        <v>3.5400000000000001E-2</v>
      </c>
      <c r="J62" s="21">
        <v>3.5400000000000001E-2</v>
      </c>
      <c r="K62" s="21">
        <v>3.5400000000000001E-2</v>
      </c>
      <c r="M62" s="21">
        <v>3.5400000000000001E-2</v>
      </c>
      <c r="N62" s="33">
        <v>3.5400000000000001E-2</v>
      </c>
      <c r="P62" s="21">
        <v>3.5400000000000001E-2</v>
      </c>
      <c r="Q62" s="21">
        <v>3.5400000000000001E-2</v>
      </c>
    </row>
    <row r="63" spans="1:17" x14ac:dyDescent="0.3">
      <c r="A63" s="14" t="s">
        <v>48</v>
      </c>
      <c r="B63" s="15">
        <v>346</v>
      </c>
      <c r="C63" s="19" t="s">
        <v>122</v>
      </c>
      <c r="D63" s="13">
        <v>0</v>
      </c>
      <c r="E63" s="13">
        <v>0</v>
      </c>
      <c r="G63" s="19" t="s">
        <v>122</v>
      </c>
      <c r="H63" s="32">
        <v>3.9399999999999998E-2</v>
      </c>
      <c r="J63" s="21">
        <v>3.9399999999999998E-2</v>
      </c>
      <c r="K63" s="21">
        <v>3.9399999999999998E-2</v>
      </c>
      <c r="M63" s="21">
        <v>3.9399999999999998E-2</v>
      </c>
      <c r="N63" s="33">
        <v>3.9399999999999998E-2</v>
      </c>
      <c r="P63" s="21">
        <v>3.9399999999999998E-2</v>
      </c>
      <c r="Q63" s="21">
        <v>3.9399999999999998E-2</v>
      </c>
    </row>
    <row r="64" spans="1:17" x14ac:dyDescent="0.3">
      <c r="A64" s="14" t="s">
        <v>73</v>
      </c>
      <c r="G64" s="34"/>
      <c r="H64" s="32"/>
      <c r="N64" s="35"/>
      <c r="P64" s="21"/>
      <c r="Q64" s="21"/>
    </row>
    <row r="65" spans="1:17" x14ac:dyDescent="0.3">
      <c r="G65" s="31"/>
      <c r="H65" s="32"/>
      <c r="J65" s="21"/>
      <c r="M65" s="21"/>
      <c r="N65" s="33"/>
      <c r="P65" s="21"/>
      <c r="Q65" s="21"/>
    </row>
    <row r="66" spans="1:17" x14ac:dyDescent="0.3">
      <c r="A66" s="14" t="s">
        <v>74</v>
      </c>
      <c r="B66" s="15">
        <v>341</v>
      </c>
      <c r="C66" s="19" t="s">
        <v>122</v>
      </c>
      <c r="D66" s="13">
        <v>1.8599999999999998E-2</v>
      </c>
      <c r="E66" s="13">
        <v>1.83E-2</v>
      </c>
      <c r="G66" s="19" t="s">
        <v>122</v>
      </c>
      <c r="H66" s="32">
        <v>1.8100000000000002E-2</v>
      </c>
      <c r="J66" s="21">
        <v>1.8100000000000002E-2</v>
      </c>
      <c r="K66" s="21">
        <v>1.8100000000000002E-2</v>
      </c>
      <c r="M66" s="21">
        <v>1.8100000000000002E-2</v>
      </c>
      <c r="N66" s="33">
        <v>1.8100000000000002E-2</v>
      </c>
      <c r="P66" s="21">
        <v>1.8100000000000002E-2</v>
      </c>
      <c r="Q66" s="21">
        <v>1.8100000000000002E-2</v>
      </c>
    </row>
    <row r="67" spans="1:17" x14ac:dyDescent="0.3">
      <c r="A67" s="14" t="s">
        <v>75</v>
      </c>
      <c r="B67" s="15">
        <v>342</v>
      </c>
      <c r="C67" s="19" t="s">
        <v>122</v>
      </c>
      <c r="D67" s="13">
        <v>3.85E-2</v>
      </c>
      <c r="E67" s="13">
        <v>3.8100000000000002E-2</v>
      </c>
      <c r="G67" s="19" t="s">
        <v>122</v>
      </c>
      <c r="H67" s="32">
        <v>3.78E-2</v>
      </c>
      <c r="J67" s="21">
        <v>3.78E-2</v>
      </c>
      <c r="K67" s="21">
        <v>3.78E-2</v>
      </c>
      <c r="M67" s="21">
        <v>3.78E-2</v>
      </c>
      <c r="N67" s="33">
        <v>3.78E-2</v>
      </c>
      <c r="P67" s="21">
        <v>3.78E-2</v>
      </c>
      <c r="Q67" s="21">
        <v>3.78E-2</v>
      </c>
    </row>
    <row r="68" spans="1:17" x14ac:dyDescent="0.3">
      <c r="A68" s="14" t="s">
        <v>76</v>
      </c>
      <c r="B68" s="15">
        <v>343</v>
      </c>
      <c r="C68" s="19" t="s">
        <v>122</v>
      </c>
      <c r="D68" s="13">
        <v>1.9599999999999999E-2</v>
      </c>
      <c r="E68" s="13">
        <v>1.9400000000000001E-2</v>
      </c>
      <c r="G68" s="19" t="s">
        <v>122</v>
      </c>
      <c r="H68" s="32">
        <v>1.9300000000000001E-2</v>
      </c>
      <c r="J68" s="21">
        <v>1.9300000000000001E-2</v>
      </c>
      <c r="K68" s="21">
        <v>1.9300000000000001E-2</v>
      </c>
      <c r="M68" s="21">
        <v>1.9300000000000001E-2</v>
      </c>
      <c r="N68" s="33">
        <v>1.9300000000000001E-2</v>
      </c>
      <c r="P68" s="21">
        <v>1.9300000000000001E-2</v>
      </c>
      <c r="Q68" s="21">
        <v>1.9300000000000001E-2</v>
      </c>
    </row>
    <row r="69" spans="1:17" x14ac:dyDescent="0.3">
      <c r="A69" s="14" t="s">
        <v>77</v>
      </c>
      <c r="B69" s="15">
        <v>344</v>
      </c>
      <c r="C69" s="19" t="s">
        <v>122</v>
      </c>
      <c r="D69" s="13">
        <v>1.8599999999999998E-2</v>
      </c>
      <c r="E69" s="13">
        <v>1.83E-2</v>
      </c>
      <c r="G69" s="19" t="s">
        <v>122</v>
      </c>
      <c r="H69" s="32">
        <v>1.8200000000000001E-2</v>
      </c>
      <c r="J69" s="21">
        <v>1.8200000000000001E-2</v>
      </c>
      <c r="K69" s="21">
        <v>1.8200000000000001E-2</v>
      </c>
      <c r="M69" s="21">
        <v>1.8200000000000001E-2</v>
      </c>
      <c r="N69" s="33">
        <v>1.8200000000000001E-2</v>
      </c>
      <c r="P69" s="21">
        <v>1.8200000000000001E-2</v>
      </c>
      <c r="Q69" s="21">
        <v>1.8200000000000001E-2</v>
      </c>
    </row>
    <row r="70" spans="1:17" x14ac:dyDescent="0.3">
      <c r="A70" s="14" t="s">
        <v>78</v>
      </c>
      <c r="B70" s="15">
        <v>345</v>
      </c>
      <c r="C70" s="19" t="s">
        <v>122</v>
      </c>
      <c r="D70" s="13">
        <v>3.5700000000000003E-2</v>
      </c>
      <c r="E70" s="13">
        <v>3.5499999999999997E-2</v>
      </c>
      <c r="G70" s="19" t="s">
        <v>122</v>
      </c>
      <c r="H70" s="32">
        <v>3.5400000000000001E-2</v>
      </c>
      <c r="J70" s="21">
        <v>3.5400000000000001E-2</v>
      </c>
      <c r="K70" s="21">
        <v>3.5400000000000001E-2</v>
      </c>
      <c r="M70" s="21">
        <v>3.5400000000000001E-2</v>
      </c>
      <c r="N70" s="33">
        <v>3.5400000000000001E-2</v>
      </c>
      <c r="P70" s="21">
        <v>3.5400000000000001E-2</v>
      </c>
      <c r="Q70" s="21">
        <v>3.5400000000000001E-2</v>
      </c>
    </row>
    <row r="71" spans="1:17" x14ac:dyDescent="0.3">
      <c r="A71" s="14" t="s">
        <v>79</v>
      </c>
      <c r="B71" s="15">
        <v>346</v>
      </c>
      <c r="C71" s="19" t="s">
        <v>122</v>
      </c>
      <c r="D71" s="13">
        <v>3.9899999999999998E-2</v>
      </c>
      <c r="E71" s="13">
        <v>3.9600000000000003E-2</v>
      </c>
      <c r="G71" s="19" t="s">
        <v>122</v>
      </c>
      <c r="H71" s="32">
        <v>3.9399999999999998E-2</v>
      </c>
      <c r="J71" s="21">
        <v>3.9399999999999998E-2</v>
      </c>
      <c r="K71" s="21">
        <v>3.9399999999999998E-2</v>
      </c>
      <c r="M71" s="21">
        <v>3.9399999999999998E-2</v>
      </c>
      <c r="N71" s="33">
        <v>3.9399999999999998E-2</v>
      </c>
      <c r="P71" s="21">
        <v>3.9399999999999998E-2</v>
      </c>
      <c r="Q71" s="21">
        <v>3.9399999999999998E-2</v>
      </c>
    </row>
    <row r="72" spans="1:17" x14ac:dyDescent="0.3">
      <c r="A72" s="14" t="s">
        <v>73</v>
      </c>
      <c r="G72" s="34"/>
      <c r="H72" s="32"/>
      <c r="N72" s="35"/>
      <c r="Q72" s="21"/>
    </row>
    <row r="73" spans="1:17" x14ac:dyDescent="0.3">
      <c r="G73" s="31"/>
      <c r="H73" s="32"/>
      <c r="J73" s="21"/>
      <c r="M73" s="21"/>
      <c r="N73" s="33"/>
      <c r="Q73" s="21"/>
    </row>
    <row r="74" spans="1:17" x14ac:dyDescent="0.3">
      <c r="A74" s="14" t="s">
        <v>49</v>
      </c>
      <c r="B74" s="15">
        <v>341</v>
      </c>
      <c r="C74" s="19" t="s">
        <v>122</v>
      </c>
      <c r="D74" s="13">
        <v>1.8599999999999998E-2</v>
      </c>
      <c r="E74" s="13">
        <v>1.83E-2</v>
      </c>
      <c r="G74" s="19" t="s">
        <v>122</v>
      </c>
      <c r="H74" s="32">
        <v>1.8100000000000002E-2</v>
      </c>
      <c r="J74" s="21">
        <v>1.8100000000000002E-2</v>
      </c>
      <c r="K74" s="21">
        <v>1.8100000000000002E-2</v>
      </c>
      <c r="M74" s="21">
        <v>1.8100000000000002E-2</v>
      </c>
      <c r="N74" s="33">
        <v>1.8100000000000002E-2</v>
      </c>
      <c r="P74" s="21">
        <v>1.8100000000000002E-2</v>
      </c>
      <c r="Q74" s="21">
        <v>1.8100000000000002E-2</v>
      </c>
    </row>
    <row r="75" spans="1:17" x14ac:dyDescent="0.3">
      <c r="A75" s="14" t="s">
        <v>50</v>
      </c>
      <c r="B75" s="15">
        <v>342</v>
      </c>
      <c r="C75" s="19" t="s">
        <v>122</v>
      </c>
      <c r="D75" s="13">
        <v>3.85E-2</v>
      </c>
      <c r="E75" s="13">
        <v>3.8100000000000002E-2</v>
      </c>
      <c r="G75" s="19" t="s">
        <v>122</v>
      </c>
      <c r="H75" s="32">
        <v>3.78E-2</v>
      </c>
      <c r="J75" s="21">
        <v>3.78E-2</v>
      </c>
      <c r="K75" s="21">
        <v>3.78E-2</v>
      </c>
      <c r="M75" s="21">
        <v>3.78E-2</v>
      </c>
      <c r="N75" s="33">
        <v>3.78E-2</v>
      </c>
      <c r="P75" s="21">
        <v>3.78E-2</v>
      </c>
      <c r="Q75" s="21">
        <v>3.78E-2</v>
      </c>
    </row>
    <row r="76" spans="1:17" x14ac:dyDescent="0.3">
      <c r="A76" s="14" t="s">
        <v>51</v>
      </c>
      <c r="B76" s="15">
        <v>343</v>
      </c>
      <c r="C76" s="19" t="s">
        <v>122</v>
      </c>
      <c r="D76" s="13">
        <v>1.9599999999999999E-2</v>
      </c>
      <c r="E76" s="13">
        <v>1.9400000000000001E-2</v>
      </c>
      <c r="G76" s="19" t="s">
        <v>122</v>
      </c>
      <c r="H76" s="32">
        <v>1.9300000000000001E-2</v>
      </c>
      <c r="J76" s="21">
        <v>1.9300000000000001E-2</v>
      </c>
      <c r="K76" s="21">
        <v>1.9300000000000001E-2</v>
      </c>
      <c r="M76" s="21">
        <v>1.9300000000000001E-2</v>
      </c>
      <c r="N76" s="33">
        <v>1.9300000000000001E-2</v>
      </c>
      <c r="P76" s="21">
        <v>1.9300000000000001E-2</v>
      </c>
      <c r="Q76" s="21">
        <v>1.9300000000000001E-2</v>
      </c>
    </row>
    <row r="77" spans="1:17" x14ac:dyDescent="0.3">
      <c r="A77" s="14" t="s">
        <v>52</v>
      </c>
      <c r="B77" s="15">
        <v>344</v>
      </c>
      <c r="C77" s="19" t="s">
        <v>122</v>
      </c>
      <c r="D77" s="13">
        <v>1.8599999999999998E-2</v>
      </c>
      <c r="E77" s="13">
        <v>1.83E-2</v>
      </c>
      <c r="G77" s="19" t="s">
        <v>122</v>
      </c>
      <c r="H77" s="32">
        <v>1.8200000000000001E-2</v>
      </c>
      <c r="J77" s="21">
        <v>1.8200000000000001E-2</v>
      </c>
      <c r="K77" s="21">
        <v>1.8200000000000001E-2</v>
      </c>
      <c r="M77" s="21">
        <v>1.8200000000000001E-2</v>
      </c>
      <c r="N77" s="33">
        <v>1.8200000000000001E-2</v>
      </c>
      <c r="P77" s="21">
        <v>1.8200000000000001E-2</v>
      </c>
      <c r="Q77" s="21">
        <v>1.8200000000000001E-2</v>
      </c>
    </row>
    <row r="78" spans="1:17" x14ac:dyDescent="0.3">
      <c r="A78" s="14" t="s">
        <v>53</v>
      </c>
      <c r="B78" s="15">
        <v>345</v>
      </c>
      <c r="C78" s="19" t="s">
        <v>122</v>
      </c>
      <c r="D78" s="13">
        <v>3.5700000000000003E-2</v>
      </c>
      <c r="E78" s="13">
        <v>3.5499999999999997E-2</v>
      </c>
      <c r="G78" s="19" t="s">
        <v>122</v>
      </c>
      <c r="H78" s="32">
        <v>3.5400000000000001E-2</v>
      </c>
      <c r="J78" s="21">
        <v>3.5400000000000001E-2</v>
      </c>
      <c r="K78" s="21">
        <v>3.5400000000000001E-2</v>
      </c>
      <c r="M78" s="21">
        <v>3.5400000000000001E-2</v>
      </c>
      <c r="N78" s="33">
        <v>3.5400000000000001E-2</v>
      </c>
      <c r="P78" s="21">
        <v>3.5400000000000001E-2</v>
      </c>
      <c r="Q78" s="21">
        <v>3.5400000000000001E-2</v>
      </c>
    </row>
    <row r="79" spans="1:17" x14ac:dyDescent="0.3">
      <c r="A79" s="14" t="s">
        <v>54</v>
      </c>
      <c r="B79" s="15">
        <v>346</v>
      </c>
      <c r="C79" s="19" t="s">
        <v>122</v>
      </c>
      <c r="D79" s="13">
        <v>3.9899999999999998E-2</v>
      </c>
      <c r="E79" s="13">
        <v>3.9600000000000003E-2</v>
      </c>
      <c r="G79" s="19" t="s">
        <v>122</v>
      </c>
      <c r="H79" s="32">
        <v>3.9399999999999998E-2</v>
      </c>
      <c r="J79" s="21">
        <v>3.9399999999999998E-2</v>
      </c>
      <c r="K79" s="21">
        <v>3.9399999999999998E-2</v>
      </c>
      <c r="M79" s="21">
        <v>3.9399999999999998E-2</v>
      </c>
      <c r="N79" s="33">
        <v>3.9399999999999998E-2</v>
      </c>
      <c r="P79" s="21">
        <v>3.9399999999999998E-2</v>
      </c>
      <c r="Q79" s="21">
        <v>3.9399999999999998E-2</v>
      </c>
    </row>
    <row r="80" spans="1:17" x14ac:dyDescent="0.3">
      <c r="A80" s="14" t="s">
        <v>124</v>
      </c>
      <c r="G80" s="34"/>
      <c r="H80" s="32"/>
      <c r="P80" s="21"/>
      <c r="Q80" s="21"/>
    </row>
    <row r="81" spans="1:17" x14ac:dyDescent="0.3">
      <c r="G81" s="30"/>
      <c r="H81" s="32"/>
      <c r="J81" s="21"/>
      <c r="N81" s="35"/>
      <c r="P81" s="21"/>
      <c r="Q81" s="21"/>
    </row>
    <row r="82" spans="1:17" x14ac:dyDescent="0.3">
      <c r="A82" s="14" t="s">
        <v>82</v>
      </c>
      <c r="B82" s="15">
        <v>341</v>
      </c>
      <c r="C82" s="19" t="s">
        <v>125</v>
      </c>
      <c r="D82" s="19" t="s">
        <v>125</v>
      </c>
      <c r="E82" s="19" t="s">
        <v>125</v>
      </c>
      <c r="G82" s="19" t="s">
        <v>125</v>
      </c>
      <c r="H82" s="19" t="s">
        <v>125</v>
      </c>
      <c r="J82" s="19" t="s">
        <v>125</v>
      </c>
      <c r="K82" s="19" t="s">
        <v>125</v>
      </c>
      <c r="M82" s="21">
        <v>1.8100000000000002E-2</v>
      </c>
      <c r="N82" s="33">
        <v>1.8100000000000002E-2</v>
      </c>
      <c r="P82" s="21">
        <v>1.8100000000000002E-2</v>
      </c>
      <c r="Q82" s="21">
        <v>1.8100000000000002E-2</v>
      </c>
    </row>
    <row r="83" spans="1:17" x14ac:dyDescent="0.3">
      <c r="A83" s="14" t="s">
        <v>83</v>
      </c>
      <c r="B83" s="15">
        <v>342</v>
      </c>
      <c r="C83" s="19" t="s">
        <v>125</v>
      </c>
      <c r="D83" s="19" t="s">
        <v>125</v>
      </c>
      <c r="E83" s="19" t="s">
        <v>125</v>
      </c>
      <c r="G83" s="19" t="s">
        <v>125</v>
      </c>
      <c r="H83" s="19" t="s">
        <v>125</v>
      </c>
      <c r="J83" s="19" t="s">
        <v>125</v>
      </c>
      <c r="K83" s="19" t="s">
        <v>125</v>
      </c>
      <c r="M83" s="21">
        <v>3.78E-2</v>
      </c>
      <c r="N83" s="33">
        <v>3.78E-2</v>
      </c>
      <c r="P83" s="21">
        <v>3.78E-2</v>
      </c>
      <c r="Q83" s="21">
        <v>3.78E-2</v>
      </c>
    </row>
    <row r="84" spans="1:17" x14ac:dyDescent="0.3">
      <c r="A84" s="14" t="s">
        <v>84</v>
      </c>
      <c r="B84" s="15">
        <v>343</v>
      </c>
      <c r="C84" s="19" t="s">
        <v>125</v>
      </c>
      <c r="D84" s="19" t="s">
        <v>125</v>
      </c>
      <c r="E84" s="19" t="s">
        <v>125</v>
      </c>
      <c r="G84" s="19" t="s">
        <v>125</v>
      </c>
      <c r="H84" s="19" t="s">
        <v>125</v>
      </c>
      <c r="J84" s="19" t="s">
        <v>125</v>
      </c>
      <c r="K84" s="19" t="s">
        <v>125</v>
      </c>
      <c r="M84" s="21">
        <v>1.9300000000000001E-2</v>
      </c>
      <c r="N84" s="33">
        <v>1.9300000000000001E-2</v>
      </c>
      <c r="P84" s="21">
        <v>1.9300000000000001E-2</v>
      </c>
      <c r="Q84" s="21">
        <v>1.9300000000000001E-2</v>
      </c>
    </row>
    <row r="85" spans="1:17" x14ac:dyDescent="0.3">
      <c r="A85" s="14" t="s">
        <v>85</v>
      </c>
      <c r="B85" s="15">
        <v>344</v>
      </c>
      <c r="C85" s="19" t="s">
        <v>125</v>
      </c>
      <c r="D85" s="19" t="s">
        <v>125</v>
      </c>
      <c r="E85" s="19" t="s">
        <v>125</v>
      </c>
      <c r="G85" s="19" t="s">
        <v>125</v>
      </c>
      <c r="H85" s="19" t="s">
        <v>125</v>
      </c>
      <c r="J85" s="19" t="s">
        <v>125</v>
      </c>
      <c r="K85" s="19" t="s">
        <v>125</v>
      </c>
      <c r="M85" s="21">
        <v>1.8200000000000001E-2</v>
      </c>
      <c r="N85" s="33">
        <v>1.8200000000000001E-2</v>
      </c>
      <c r="P85" s="21">
        <v>1.8200000000000001E-2</v>
      </c>
      <c r="Q85" s="21">
        <v>1.8200000000000001E-2</v>
      </c>
    </row>
    <row r="86" spans="1:17" x14ac:dyDescent="0.3">
      <c r="A86" s="14" t="s">
        <v>86</v>
      </c>
      <c r="B86" s="15">
        <v>345</v>
      </c>
      <c r="C86" s="19" t="s">
        <v>125</v>
      </c>
      <c r="D86" s="19" t="s">
        <v>125</v>
      </c>
      <c r="E86" s="19" t="s">
        <v>125</v>
      </c>
      <c r="G86" s="19" t="s">
        <v>125</v>
      </c>
      <c r="H86" s="19" t="s">
        <v>125</v>
      </c>
      <c r="J86" s="19" t="s">
        <v>125</v>
      </c>
      <c r="K86" s="19" t="s">
        <v>125</v>
      </c>
      <c r="M86" s="21">
        <v>3.5400000000000001E-2</v>
      </c>
      <c r="N86" s="33">
        <v>3.5400000000000001E-2</v>
      </c>
      <c r="P86" s="21">
        <v>3.5400000000000001E-2</v>
      </c>
      <c r="Q86" s="21">
        <v>3.5400000000000001E-2</v>
      </c>
    </row>
    <row r="87" spans="1:17" x14ac:dyDescent="0.3">
      <c r="A87" s="14" t="s">
        <v>87</v>
      </c>
      <c r="B87" s="15">
        <v>346</v>
      </c>
      <c r="C87" s="19" t="s">
        <v>125</v>
      </c>
      <c r="D87" s="19" t="s">
        <v>125</v>
      </c>
      <c r="E87" s="19" t="s">
        <v>125</v>
      </c>
      <c r="G87" s="19" t="s">
        <v>125</v>
      </c>
      <c r="H87" s="19" t="s">
        <v>125</v>
      </c>
      <c r="J87" s="19" t="s">
        <v>125</v>
      </c>
      <c r="K87" s="19" t="s">
        <v>125</v>
      </c>
      <c r="M87" s="21">
        <v>3.9399999999999998E-2</v>
      </c>
      <c r="N87" s="33">
        <v>3.9399999999999998E-2</v>
      </c>
      <c r="P87" s="21">
        <v>3.9399999999999998E-2</v>
      </c>
      <c r="Q87" s="21">
        <v>3.9399999999999998E-2</v>
      </c>
    </row>
    <row r="88" spans="1:17" x14ac:dyDescent="0.3">
      <c r="A88" s="14" t="s">
        <v>123</v>
      </c>
      <c r="G88" s="30"/>
      <c r="H88" s="32"/>
      <c r="N88" s="35"/>
      <c r="Q88" s="21"/>
    </row>
    <row r="89" spans="1:17" x14ac:dyDescent="0.3">
      <c r="G89" s="30"/>
      <c r="H89" s="32"/>
      <c r="N89" s="35"/>
      <c r="P89" s="21"/>
      <c r="Q89" s="21"/>
    </row>
    <row r="90" spans="1:17" x14ac:dyDescent="0.3">
      <c r="A90" s="14" t="s">
        <v>55</v>
      </c>
      <c r="B90" s="15">
        <v>341</v>
      </c>
      <c r="C90" s="19" t="s">
        <v>122</v>
      </c>
      <c r="D90" s="13">
        <v>0</v>
      </c>
      <c r="E90" s="13">
        <v>0</v>
      </c>
      <c r="G90" s="19" t="s">
        <v>122</v>
      </c>
      <c r="H90" s="32">
        <v>1.8100000000000002E-2</v>
      </c>
      <c r="J90" s="21">
        <v>1.8100000000000002E-2</v>
      </c>
      <c r="K90" s="21">
        <v>1.8100000000000002E-2</v>
      </c>
      <c r="M90" s="21">
        <v>1.8100000000000002E-2</v>
      </c>
      <c r="N90" s="33">
        <v>1.8100000000000002E-2</v>
      </c>
      <c r="P90" s="21">
        <v>1.8100000000000002E-2</v>
      </c>
      <c r="Q90" s="21">
        <v>1.8100000000000002E-2</v>
      </c>
    </row>
    <row r="91" spans="1:17" x14ac:dyDescent="0.3">
      <c r="A91" s="14" t="s">
        <v>56</v>
      </c>
      <c r="B91" s="15">
        <v>342</v>
      </c>
      <c r="C91" s="19" t="s">
        <v>122</v>
      </c>
      <c r="D91" s="13">
        <v>3.85E-2</v>
      </c>
      <c r="E91" s="13">
        <v>3.8100000000000002E-2</v>
      </c>
      <c r="G91" s="19" t="s">
        <v>122</v>
      </c>
      <c r="H91" s="32">
        <v>3.78E-2</v>
      </c>
      <c r="J91" s="21">
        <v>3.78E-2</v>
      </c>
      <c r="K91" s="21">
        <v>3.78E-2</v>
      </c>
      <c r="M91" s="21">
        <v>3.78E-2</v>
      </c>
      <c r="N91" s="33">
        <v>3.78E-2</v>
      </c>
      <c r="P91" s="21">
        <v>3.78E-2</v>
      </c>
      <c r="Q91" s="21">
        <v>3.78E-2</v>
      </c>
    </row>
    <row r="92" spans="1:17" x14ac:dyDescent="0.3">
      <c r="A92" s="14" t="s">
        <v>57</v>
      </c>
      <c r="B92" s="15">
        <v>343</v>
      </c>
      <c r="C92" s="19" t="s">
        <v>122</v>
      </c>
      <c r="D92" s="13">
        <v>1.9599999999999999E-2</v>
      </c>
      <c r="E92" s="13">
        <v>1.9400000000000001E-2</v>
      </c>
      <c r="G92" s="19" t="s">
        <v>122</v>
      </c>
      <c r="H92" s="32">
        <v>1.9300000000000001E-2</v>
      </c>
      <c r="J92" s="21">
        <v>1.9300000000000001E-2</v>
      </c>
      <c r="K92" s="21">
        <v>1.9300000000000001E-2</v>
      </c>
      <c r="M92" s="21">
        <v>1.9300000000000001E-2</v>
      </c>
      <c r="N92" s="33">
        <v>1.9300000000000001E-2</v>
      </c>
      <c r="P92" s="21">
        <v>1.9300000000000001E-2</v>
      </c>
      <c r="Q92" s="21">
        <v>1.9300000000000001E-2</v>
      </c>
    </row>
    <row r="93" spans="1:17" x14ac:dyDescent="0.3">
      <c r="A93" s="14" t="s">
        <v>58</v>
      </c>
      <c r="B93" s="15">
        <v>344</v>
      </c>
      <c r="C93" s="19" t="s">
        <v>122</v>
      </c>
      <c r="D93" s="13">
        <v>1.8599999999999998E-2</v>
      </c>
      <c r="E93" s="13">
        <v>1.83E-2</v>
      </c>
      <c r="G93" s="19" t="s">
        <v>122</v>
      </c>
      <c r="H93" s="32">
        <v>1.8200000000000001E-2</v>
      </c>
      <c r="J93" s="21">
        <v>1.8200000000000001E-2</v>
      </c>
      <c r="K93" s="21">
        <v>1.8200000000000001E-2</v>
      </c>
      <c r="M93" s="21">
        <v>1.8200000000000001E-2</v>
      </c>
      <c r="N93" s="33">
        <v>1.8200000000000001E-2</v>
      </c>
      <c r="P93" s="21">
        <v>1.8200000000000001E-2</v>
      </c>
      <c r="Q93" s="21">
        <v>1.8200000000000001E-2</v>
      </c>
    </row>
    <row r="94" spans="1:17" x14ac:dyDescent="0.3">
      <c r="A94" s="14" t="s">
        <v>59</v>
      </c>
      <c r="B94" s="15">
        <v>345</v>
      </c>
      <c r="C94" s="19" t="s">
        <v>122</v>
      </c>
      <c r="D94" s="13">
        <v>3.5700000000000003E-2</v>
      </c>
      <c r="E94" s="13">
        <v>3.5499999999999997E-2</v>
      </c>
      <c r="G94" s="19" t="s">
        <v>122</v>
      </c>
      <c r="H94" s="32">
        <v>3.5400000000000001E-2</v>
      </c>
      <c r="J94" s="21">
        <v>3.5400000000000001E-2</v>
      </c>
      <c r="K94" s="21">
        <v>3.5400000000000001E-2</v>
      </c>
      <c r="M94" s="21">
        <v>3.5400000000000001E-2</v>
      </c>
      <c r="N94" s="33">
        <v>3.5400000000000001E-2</v>
      </c>
      <c r="P94" s="21">
        <v>3.5400000000000001E-2</v>
      </c>
      <c r="Q94" s="21">
        <v>3.5400000000000001E-2</v>
      </c>
    </row>
    <row r="95" spans="1:17" x14ac:dyDescent="0.3">
      <c r="A95" s="14" t="s">
        <v>60</v>
      </c>
      <c r="B95" s="15">
        <v>346</v>
      </c>
      <c r="C95" s="19" t="s">
        <v>122</v>
      </c>
      <c r="D95" s="13">
        <v>3.9899999999999998E-2</v>
      </c>
      <c r="E95" s="13">
        <v>3.9600000000000003E-2</v>
      </c>
      <c r="G95" s="19" t="s">
        <v>122</v>
      </c>
      <c r="H95" s="32">
        <v>3.9399999999999998E-2</v>
      </c>
      <c r="J95" s="21">
        <v>3.9399999999999998E-2</v>
      </c>
      <c r="K95" s="21">
        <v>3.9399999999999998E-2</v>
      </c>
      <c r="M95" s="21">
        <v>3.9399999999999998E-2</v>
      </c>
      <c r="N95" s="33">
        <v>3.9399999999999998E-2</v>
      </c>
      <c r="P95" s="21">
        <v>3.9399999999999998E-2</v>
      </c>
      <c r="Q95" s="21">
        <v>3.9399999999999998E-2</v>
      </c>
    </row>
    <row r="96" spans="1:17" x14ac:dyDescent="0.3">
      <c r="A96" s="14" t="s">
        <v>80</v>
      </c>
      <c r="G96" s="34"/>
      <c r="H96" s="32"/>
      <c r="N96" s="35"/>
      <c r="P96" s="21"/>
      <c r="Q96" s="21"/>
    </row>
    <row r="97" spans="1:17" x14ac:dyDescent="0.3">
      <c r="G97" s="30"/>
      <c r="H97" s="32"/>
      <c r="N97" s="36"/>
      <c r="P97" s="21"/>
      <c r="Q97" s="21"/>
    </row>
    <row r="98" spans="1:17" x14ac:dyDescent="0.3">
      <c r="A98" s="14" t="s">
        <v>61</v>
      </c>
      <c r="B98" s="15">
        <v>341</v>
      </c>
      <c r="C98" s="19" t="s">
        <v>122</v>
      </c>
      <c r="D98" s="13">
        <v>2.87E-2</v>
      </c>
      <c r="E98" s="13">
        <v>2.8500000000000001E-2</v>
      </c>
      <c r="G98" s="19" t="s">
        <v>122</v>
      </c>
      <c r="H98" s="32">
        <v>2.8400000000000002E-2</v>
      </c>
      <c r="J98" s="21">
        <v>2.8400000000000002E-2</v>
      </c>
      <c r="K98" s="21">
        <v>2.8400000000000002E-2</v>
      </c>
      <c r="M98" s="21">
        <v>2.8400000000000002E-2</v>
      </c>
      <c r="N98" s="33">
        <v>2.8400000000000002E-2</v>
      </c>
      <c r="P98" s="21">
        <v>2.8400000000000002E-2</v>
      </c>
      <c r="Q98" s="21">
        <v>2.8400000000000002E-2</v>
      </c>
    </row>
    <row r="99" spans="1:17" x14ac:dyDescent="0.3">
      <c r="A99" s="14" t="s">
        <v>62</v>
      </c>
      <c r="B99" s="15">
        <v>342</v>
      </c>
      <c r="C99" s="19" t="s">
        <v>122</v>
      </c>
      <c r="D99" s="13">
        <v>0</v>
      </c>
      <c r="E99" s="13">
        <v>0</v>
      </c>
      <c r="G99" s="19" t="s">
        <v>122</v>
      </c>
      <c r="H99" s="32">
        <v>2.8400000000000002E-2</v>
      </c>
      <c r="J99" s="21">
        <v>2.8400000000000002E-2</v>
      </c>
      <c r="K99" s="21">
        <v>2.8400000000000002E-2</v>
      </c>
      <c r="M99" s="21">
        <v>2.8400000000000002E-2</v>
      </c>
      <c r="N99" s="33">
        <v>2.8400000000000002E-2</v>
      </c>
      <c r="P99" s="21">
        <v>2.8400000000000002E-2</v>
      </c>
      <c r="Q99" s="21">
        <v>2.8400000000000002E-2</v>
      </c>
    </row>
    <row r="100" spans="1:17" x14ac:dyDescent="0.3">
      <c r="A100" s="14" t="s">
        <v>63</v>
      </c>
      <c r="B100" s="15">
        <v>343</v>
      </c>
      <c r="C100" s="19" t="s">
        <v>122</v>
      </c>
      <c r="D100" s="13">
        <v>2.8799999999999999E-2</v>
      </c>
      <c r="E100" s="13">
        <v>2.8500000000000001E-2</v>
      </c>
      <c r="G100" s="19" t="s">
        <v>122</v>
      </c>
      <c r="H100" s="32">
        <v>2.8400000000000002E-2</v>
      </c>
      <c r="J100" s="21">
        <v>2.8400000000000002E-2</v>
      </c>
      <c r="K100" s="21">
        <v>2.8400000000000002E-2</v>
      </c>
      <c r="M100" s="21">
        <v>2.8400000000000002E-2</v>
      </c>
      <c r="N100" s="33">
        <v>2.8400000000000002E-2</v>
      </c>
      <c r="P100" s="21">
        <v>2.8400000000000002E-2</v>
      </c>
      <c r="Q100" s="21">
        <v>2.8400000000000002E-2</v>
      </c>
    </row>
    <row r="101" spans="1:17" x14ac:dyDescent="0.3">
      <c r="A101" s="14" t="s">
        <v>64</v>
      </c>
      <c r="B101" s="15">
        <v>344</v>
      </c>
      <c r="C101" s="19" t="s">
        <v>122</v>
      </c>
      <c r="D101" s="13">
        <v>2.8799999999999999E-2</v>
      </c>
      <c r="E101" s="13">
        <v>2.8500000000000001E-2</v>
      </c>
      <c r="G101" s="19" t="s">
        <v>122</v>
      </c>
      <c r="H101" s="32">
        <v>2.8400000000000002E-2</v>
      </c>
      <c r="J101" s="21">
        <v>2.8400000000000002E-2</v>
      </c>
      <c r="K101" s="21">
        <v>2.8400000000000002E-2</v>
      </c>
      <c r="M101" s="21">
        <v>2.8400000000000002E-2</v>
      </c>
      <c r="N101" s="33">
        <v>2.8400000000000002E-2</v>
      </c>
      <c r="P101" s="21">
        <v>2.8400000000000002E-2</v>
      </c>
      <c r="Q101" s="21">
        <v>2.8400000000000002E-2</v>
      </c>
    </row>
    <row r="102" spans="1:17" x14ac:dyDescent="0.3">
      <c r="A102" s="14" t="s">
        <v>65</v>
      </c>
      <c r="B102" s="15">
        <v>345</v>
      </c>
      <c r="C102" s="19" t="s">
        <v>122</v>
      </c>
      <c r="D102" s="13">
        <v>2.87E-2</v>
      </c>
      <c r="E102" s="13">
        <v>2.8500000000000001E-2</v>
      </c>
      <c r="G102" s="19" t="s">
        <v>122</v>
      </c>
      <c r="H102" s="32">
        <v>2.8400000000000002E-2</v>
      </c>
      <c r="J102" s="21">
        <v>2.8400000000000002E-2</v>
      </c>
      <c r="K102" s="21">
        <v>2.8400000000000002E-2</v>
      </c>
      <c r="M102" s="21">
        <v>2.8400000000000002E-2</v>
      </c>
      <c r="N102" s="33">
        <v>2.8400000000000002E-2</v>
      </c>
      <c r="P102" s="21">
        <v>2.8400000000000002E-2</v>
      </c>
      <c r="Q102" s="21">
        <v>2.8400000000000002E-2</v>
      </c>
    </row>
    <row r="103" spans="1:17" x14ac:dyDescent="0.3">
      <c r="A103" s="14" t="s">
        <v>66</v>
      </c>
      <c r="B103" s="15">
        <v>346</v>
      </c>
      <c r="C103" s="19" t="s">
        <v>122</v>
      </c>
      <c r="D103" s="13">
        <v>2.8799999999999999E-2</v>
      </c>
      <c r="E103" s="13">
        <v>2.8500000000000001E-2</v>
      </c>
      <c r="G103" s="19" t="s">
        <v>122</v>
      </c>
      <c r="H103" s="32">
        <v>2.8299999999999999E-2</v>
      </c>
      <c r="J103" s="21">
        <v>2.8299999999999999E-2</v>
      </c>
      <c r="K103" s="21">
        <v>2.8299999999999999E-2</v>
      </c>
      <c r="M103" s="21">
        <v>2.8299999999999999E-2</v>
      </c>
      <c r="N103" s="33">
        <v>2.8299999999999999E-2</v>
      </c>
      <c r="P103" s="21">
        <v>2.8299999999999999E-2</v>
      </c>
      <c r="Q103" s="21">
        <v>2.8299999999999999E-2</v>
      </c>
    </row>
    <row r="104" spans="1:17" x14ac:dyDescent="0.3">
      <c r="A104" s="14" t="s">
        <v>81</v>
      </c>
      <c r="G104" s="34"/>
      <c r="H104" s="32"/>
      <c r="N104" s="35"/>
      <c r="Q104" s="21"/>
    </row>
    <row r="105" spans="1:17" x14ac:dyDescent="0.3">
      <c r="G105" s="30"/>
      <c r="H105" s="32"/>
      <c r="N105" s="36"/>
      <c r="Q105" s="21"/>
    </row>
    <row r="106" spans="1:17" x14ac:dyDescent="0.3">
      <c r="A106" s="14">
        <v>352</v>
      </c>
      <c r="B106" s="15">
        <v>352</v>
      </c>
      <c r="C106" s="19" t="s">
        <v>122</v>
      </c>
      <c r="D106" s="13">
        <v>2.01E-2</v>
      </c>
      <c r="E106" s="13">
        <v>2.01E-2</v>
      </c>
      <c r="G106" s="31">
        <v>1.37E-2</v>
      </c>
      <c r="H106" s="32">
        <v>2.01E-2</v>
      </c>
      <c r="J106" s="21">
        <v>1.37E-2</v>
      </c>
      <c r="K106" s="21">
        <v>2.01E-2</v>
      </c>
      <c r="M106" s="21">
        <v>1.37E-2</v>
      </c>
      <c r="N106" s="33">
        <v>2.01E-2</v>
      </c>
      <c r="P106" s="21">
        <v>2.01E-2</v>
      </c>
      <c r="Q106" s="21">
        <v>2.01E-2</v>
      </c>
    </row>
    <row r="107" spans="1:17" x14ac:dyDescent="0.3">
      <c r="A107" s="14" t="s">
        <v>67</v>
      </c>
      <c r="B107" s="15">
        <v>352</v>
      </c>
      <c r="C107" s="19" t="s">
        <v>122</v>
      </c>
      <c r="D107" s="13">
        <v>0</v>
      </c>
      <c r="E107" s="13">
        <v>0</v>
      </c>
      <c r="G107" s="31">
        <v>1.37E-2</v>
      </c>
      <c r="H107" s="32">
        <v>2.01E-2</v>
      </c>
      <c r="J107" s="21">
        <v>1.37E-2</v>
      </c>
      <c r="K107" s="21">
        <v>2.01E-2</v>
      </c>
      <c r="M107" s="21">
        <v>1.37E-2</v>
      </c>
      <c r="N107" s="33">
        <v>2.01E-2</v>
      </c>
      <c r="P107" s="21">
        <v>2.01E-2</v>
      </c>
      <c r="Q107" s="21">
        <v>2.01E-2</v>
      </c>
    </row>
    <row r="108" spans="1:17" x14ac:dyDescent="0.3">
      <c r="A108" s="14">
        <v>353</v>
      </c>
      <c r="B108" s="15">
        <v>353</v>
      </c>
      <c r="C108" s="19" t="s">
        <v>122</v>
      </c>
      <c r="D108" s="13">
        <v>2.18E-2</v>
      </c>
      <c r="E108" s="13">
        <v>2.18E-2</v>
      </c>
      <c r="G108" s="31">
        <v>2.1899999999999999E-2</v>
      </c>
      <c r="H108" s="32">
        <v>2.18E-2</v>
      </c>
      <c r="J108" s="21">
        <v>2.1899999999999999E-2</v>
      </c>
      <c r="K108" s="21">
        <v>2.18E-2</v>
      </c>
      <c r="M108" s="21">
        <v>2.1899999999999999E-2</v>
      </c>
      <c r="N108" s="33">
        <v>2.18E-2</v>
      </c>
      <c r="P108" s="21">
        <v>2.18E-2</v>
      </c>
      <c r="Q108" s="21">
        <v>2.18E-2</v>
      </c>
    </row>
    <row r="109" spans="1:17" x14ac:dyDescent="0.3">
      <c r="A109" s="14" t="s">
        <v>68</v>
      </c>
      <c r="B109" s="15">
        <v>353</v>
      </c>
      <c r="C109" s="19" t="s">
        <v>122</v>
      </c>
      <c r="D109" s="13">
        <v>2.18E-2</v>
      </c>
      <c r="E109" s="13">
        <v>2.18E-2</v>
      </c>
      <c r="G109" s="31">
        <v>2.1899999999999999E-2</v>
      </c>
      <c r="H109" s="32">
        <v>2.18E-2</v>
      </c>
      <c r="J109" s="21">
        <v>2.1899999999999999E-2</v>
      </c>
      <c r="K109" s="21">
        <v>2.18E-2</v>
      </c>
      <c r="M109" s="21">
        <v>2.1899999999999999E-2</v>
      </c>
      <c r="N109" s="33">
        <v>2.18E-2</v>
      </c>
      <c r="P109" s="21">
        <v>2.18E-2</v>
      </c>
      <c r="Q109" s="21">
        <v>2.18E-2</v>
      </c>
    </row>
    <row r="110" spans="1:17" x14ac:dyDescent="0.3">
      <c r="A110" s="14">
        <v>354</v>
      </c>
      <c r="B110" s="15">
        <v>354</v>
      </c>
      <c r="C110" s="19" t="s">
        <v>122</v>
      </c>
      <c r="D110" s="13">
        <v>1.83E-2</v>
      </c>
      <c r="E110" s="13">
        <v>1.83E-2</v>
      </c>
      <c r="G110" s="31">
        <v>1.2999999999999999E-2</v>
      </c>
      <c r="H110" s="32">
        <v>1.83E-2</v>
      </c>
      <c r="J110" s="21">
        <v>1.2999999999999999E-2</v>
      </c>
      <c r="K110" s="21">
        <v>1.83E-2</v>
      </c>
      <c r="M110" s="21">
        <v>1.2999999999999999E-2</v>
      </c>
      <c r="N110" s="33">
        <v>1.83E-2</v>
      </c>
      <c r="P110" s="21">
        <v>1.83E-2</v>
      </c>
      <c r="Q110" s="21">
        <v>1.83E-2</v>
      </c>
    </row>
    <row r="111" spans="1:17" x14ac:dyDescent="0.3">
      <c r="A111" s="14">
        <v>355</v>
      </c>
      <c r="B111" s="15">
        <v>355</v>
      </c>
      <c r="C111" s="19" t="s">
        <v>122</v>
      </c>
      <c r="D111" s="13">
        <v>3.1899999999999998E-2</v>
      </c>
      <c r="E111" s="13">
        <v>3.1899999999999998E-2</v>
      </c>
      <c r="G111" s="31">
        <v>1.8499999999999999E-2</v>
      </c>
      <c r="H111" s="32">
        <v>3.1899999999999998E-2</v>
      </c>
      <c r="J111" s="21">
        <v>1.8499999999999999E-2</v>
      </c>
      <c r="K111" s="21">
        <v>3.1899999999999998E-2</v>
      </c>
      <c r="M111" s="21">
        <v>1.8499999999999999E-2</v>
      </c>
      <c r="N111" s="33">
        <v>3.1899999999999998E-2</v>
      </c>
      <c r="P111" s="21">
        <v>3.1899999999999998E-2</v>
      </c>
      <c r="Q111" s="21">
        <v>3.1899999999999998E-2</v>
      </c>
    </row>
    <row r="112" spans="1:17" x14ac:dyDescent="0.3">
      <c r="A112" s="14">
        <v>356</v>
      </c>
      <c r="B112" s="15">
        <v>356</v>
      </c>
      <c r="C112" s="19" t="s">
        <v>122</v>
      </c>
      <c r="D112" s="13">
        <v>2.0899999999999998E-2</v>
      </c>
      <c r="E112" s="13">
        <v>2.0899999999999998E-2</v>
      </c>
      <c r="G112" s="31">
        <v>1.43E-2</v>
      </c>
      <c r="H112" s="32">
        <v>2.0899999999999998E-2</v>
      </c>
      <c r="J112" s="21">
        <v>1.43E-2</v>
      </c>
      <c r="K112" s="21">
        <v>2.1499999999999998E-2</v>
      </c>
      <c r="M112" s="21">
        <v>1.43E-2</v>
      </c>
      <c r="N112" s="33">
        <v>2.0899999999999998E-2</v>
      </c>
      <c r="P112" s="21">
        <v>2.0899999999999998E-2</v>
      </c>
      <c r="Q112" s="21">
        <v>2.0899999999999998E-2</v>
      </c>
    </row>
    <row r="113" spans="1:17" x14ac:dyDescent="0.3">
      <c r="A113" s="14" t="s">
        <v>109</v>
      </c>
      <c r="G113" s="34"/>
      <c r="H113" s="32"/>
      <c r="N113" s="35"/>
      <c r="P113" s="21"/>
      <c r="Q113" s="21"/>
    </row>
    <row r="114" spans="1:17" x14ac:dyDescent="0.3">
      <c r="G114" s="31"/>
      <c r="N114" s="33"/>
      <c r="P114" s="21"/>
      <c r="Q114" s="21"/>
    </row>
    <row r="115" spans="1:17" x14ac:dyDescent="0.3">
      <c r="A115" s="14">
        <v>361</v>
      </c>
      <c r="B115" s="15">
        <v>361</v>
      </c>
      <c r="C115" s="19" t="s">
        <v>122</v>
      </c>
      <c r="D115" s="13">
        <v>1.9800000000000002E-2</v>
      </c>
      <c r="E115" s="13">
        <v>1.9800000000000002E-2</v>
      </c>
      <c r="G115" s="31">
        <v>1.9800000000000002E-2</v>
      </c>
      <c r="H115" s="32">
        <v>1.9800000000000002E-2</v>
      </c>
      <c r="J115" s="21">
        <v>1.9800000000000002E-2</v>
      </c>
      <c r="K115" s="21">
        <v>1.9800000000000002E-2</v>
      </c>
      <c r="M115" s="21">
        <v>1.9800000000000002E-2</v>
      </c>
      <c r="N115" s="33">
        <v>1.9800000000000002E-2</v>
      </c>
      <c r="P115" s="21">
        <v>1.9800000000000002E-2</v>
      </c>
      <c r="Q115" s="21">
        <v>1.9800000000000002E-2</v>
      </c>
    </row>
    <row r="116" spans="1:17" x14ac:dyDescent="0.3">
      <c r="A116" s="14">
        <v>362</v>
      </c>
      <c r="B116" s="15">
        <v>362</v>
      </c>
      <c r="C116" s="19" t="s">
        <v>122</v>
      </c>
      <c r="D116" s="13">
        <v>2.4400000000000002E-2</v>
      </c>
      <c r="E116" s="13">
        <v>2.4400000000000002E-2</v>
      </c>
      <c r="G116" s="31">
        <v>2.4400000000000002E-2</v>
      </c>
      <c r="H116" s="32">
        <v>2.4400000000000002E-2</v>
      </c>
      <c r="J116" s="21">
        <v>2.4400000000000002E-2</v>
      </c>
      <c r="K116" s="21">
        <v>2.4400000000000002E-2</v>
      </c>
      <c r="M116" s="21">
        <v>2.4400000000000002E-2</v>
      </c>
      <c r="N116" s="33">
        <v>2.4400000000000002E-2</v>
      </c>
      <c r="P116" s="21">
        <v>2.4400000000000002E-2</v>
      </c>
      <c r="Q116" s="21">
        <v>2.4400000000000002E-2</v>
      </c>
    </row>
    <row r="117" spans="1:17" x14ac:dyDescent="0.3">
      <c r="A117" s="14">
        <v>364</v>
      </c>
      <c r="B117" s="15">
        <v>364</v>
      </c>
      <c r="C117" s="19" t="s">
        <v>122</v>
      </c>
      <c r="D117" s="13">
        <v>2.4299999999999999E-2</v>
      </c>
      <c r="E117" s="13">
        <v>2.4299999999999999E-2</v>
      </c>
      <c r="G117" s="31">
        <v>2.4299999999999999E-2</v>
      </c>
      <c r="H117" s="32">
        <v>2.4299999999999999E-2</v>
      </c>
      <c r="J117" s="21">
        <v>2.4299999999999999E-2</v>
      </c>
      <c r="K117" s="21">
        <v>2.4299999999999999E-2</v>
      </c>
      <c r="M117" s="21">
        <v>2.4299999999999999E-2</v>
      </c>
      <c r="N117" s="33">
        <v>2.4299999999999999E-2</v>
      </c>
      <c r="P117" s="21">
        <v>2.4299999999999999E-2</v>
      </c>
      <c r="Q117" s="21">
        <v>2.4299999999999999E-2</v>
      </c>
    </row>
    <row r="118" spans="1:17" x14ac:dyDescent="0.3">
      <c r="A118" s="14">
        <v>365</v>
      </c>
      <c r="B118" s="15">
        <v>365</v>
      </c>
      <c r="C118" s="19" t="s">
        <v>122</v>
      </c>
      <c r="D118" s="13">
        <v>2.1000000000000001E-2</v>
      </c>
      <c r="E118" s="13">
        <v>2.1000000000000001E-2</v>
      </c>
      <c r="G118" s="31">
        <v>2.1000000000000001E-2</v>
      </c>
      <c r="H118" s="32">
        <v>2.1000000000000001E-2</v>
      </c>
      <c r="J118" s="21">
        <v>2.1000000000000001E-2</v>
      </c>
      <c r="K118" s="21">
        <v>2.1000000000000001E-2</v>
      </c>
      <c r="M118" s="21">
        <v>2.1000000000000001E-2</v>
      </c>
      <c r="N118" s="33">
        <v>2.1000000000000001E-2</v>
      </c>
      <c r="P118" s="21">
        <v>2.1000000000000001E-2</v>
      </c>
      <c r="Q118" s="21">
        <v>2.1000000000000001E-2</v>
      </c>
    </row>
    <row r="119" spans="1:17" x14ac:dyDescent="0.3">
      <c r="A119" s="14">
        <v>366</v>
      </c>
      <c r="B119" s="15">
        <v>366</v>
      </c>
      <c r="C119" s="19" t="s">
        <v>122</v>
      </c>
      <c r="D119" s="13">
        <v>2.9700000000000001E-2</v>
      </c>
      <c r="E119" s="13">
        <v>2.9700000000000001E-2</v>
      </c>
      <c r="G119" s="31">
        <v>2.9700000000000001E-2</v>
      </c>
      <c r="H119" s="32">
        <v>2.9700000000000001E-2</v>
      </c>
      <c r="J119" s="21">
        <v>2.9700000000000001E-2</v>
      </c>
      <c r="K119" s="21">
        <v>2.9700000000000001E-2</v>
      </c>
      <c r="M119" s="21">
        <v>2.9700000000000001E-2</v>
      </c>
      <c r="N119" s="33">
        <v>2.9700000000000001E-2</v>
      </c>
      <c r="P119" s="21">
        <v>2.9700000000000001E-2</v>
      </c>
      <c r="Q119" s="21">
        <v>2.9700000000000001E-2</v>
      </c>
    </row>
    <row r="120" spans="1:17" x14ac:dyDescent="0.3">
      <c r="A120" s="14">
        <v>367</v>
      </c>
      <c r="B120" s="15">
        <v>367</v>
      </c>
      <c r="C120" s="19" t="s">
        <v>122</v>
      </c>
      <c r="D120" s="13">
        <v>3.61E-2</v>
      </c>
      <c r="E120" s="13">
        <v>3.61E-2</v>
      </c>
      <c r="G120" s="31">
        <v>3.61E-2</v>
      </c>
      <c r="H120" s="32">
        <v>3.61E-2</v>
      </c>
      <c r="J120" s="21">
        <v>3.61E-2</v>
      </c>
      <c r="K120" s="21">
        <v>3.61E-2</v>
      </c>
      <c r="M120" s="21">
        <v>3.61E-2</v>
      </c>
      <c r="N120" s="33">
        <v>3.61E-2</v>
      </c>
      <c r="P120" s="21">
        <v>3.61E-2</v>
      </c>
      <c r="Q120" s="21">
        <v>3.61E-2</v>
      </c>
    </row>
    <row r="121" spans="1:17" x14ac:dyDescent="0.3">
      <c r="A121" s="14">
        <v>368</v>
      </c>
      <c r="B121" s="15">
        <v>368</v>
      </c>
      <c r="C121" s="19" t="s">
        <v>122</v>
      </c>
      <c r="D121" s="13">
        <v>2.5100000000000001E-2</v>
      </c>
      <c r="E121" s="13">
        <v>2.5100000000000001E-2</v>
      </c>
      <c r="G121" s="31">
        <v>2.5100000000000001E-2</v>
      </c>
      <c r="H121" s="32">
        <v>2.5100000000000001E-2</v>
      </c>
      <c r="J121" s="21">
        <v>2.5100000000000001E-2</v>
      </c>
      <c r="K121" s="21">
        <v>2.5100000000000001E-2</v>
      </c>
      <c r="M121" s="21">
        <v>2.5100000000000001E-2</v>
      </c>
      <c r="N121" s="33">
        <v>2.5100000000000001E-2</v>
      </c>
      <c r="P121" s="21">
        <v>2.5100000000000001E-2</v>
      </c>
      <c r="Q121" s="21">
        <v>2.5100000000000001E-2</v>
      </c>
    </row>
    <row r="122" spans="1:17" x14ac:dyDescent="0.3">
      <c r="A122" s="14">
        <v>369</v>
      </c>
      <c r="B122" s="15">
        <v>369</v>
      </c>
      <c r="C122" s="19" t="s">
        <v>122</v>
      </c>
      <c r="D122" s="13">
        <v>3.0300000000000001E-2</v>
      </c>
      <c r="E122" s="13">
        <v>3.0300000000000001E-2</v>
      </c>
      <c r="G122" s="31">
        <v>3.0300000000000001E-2</v>
      </c>
      <c r="H122" s="32">
        <v>3.0300000000000001E-2</v>
      </c>
      <c r="J122" s="21">
        <v>3.0300000000000001E-2</v>
      </c>
      <c r="K122" s="21">
        <v>3.0300000000000001E-2</v>
      </c>
      <c r="M122" s="21">
        <v>3.0300000000000001E-2</v>
      </c>
      <c r="N122" s="33">
        <v>3.0300000000000001E-2</v>
      </c>
      <c r="P122" s="21">
        <v>3.0300000000000001E-2</v>
      </c>
      <c r="Q122" s="21">
        <v>3.0300000000000001E-2</v>
      </c>
    </row>
    <row r="123" spans="1:17" x14ac:dyDescent="0.3">
      <c r="A123" s="14">
        <v>370</v>
      </c>
      <c r="B123" s="15">
        <v>370</v>
      </c>
      <c r="C123" s="19" t="s">
        <v>122</v>
      </c>
      <c r="D123" s="13">
        <v>2.58E-2</v>
      </c>
      <c r="E123" s="13">
        <v>2.58E-2</v>
      </c>
      <c r="G123" s="31">
        <v>2.58E-2</v>
      </c>
      <c r="H123" s="32">
        <v>2.58E-2</v>
      </c>
      <c r="J123" s="21">
        <v>2.58E-2</v>
      </c>
      <c r="K123" s="21">
        <v>2.58E-2</v>
      </c>
      <c r="M123" s="21">
        <v>2.58E-2</v>
      </c>
      <c r="N123" s="33">
        <v>2.58E-2</v>
      </c>
      <c r="P123" s="21">
        <v>2.58E-2</v>
      </c>
      <c r="Q123" s="21">
        <v>2.58E-2</v>
      </c>
    </row>
    <row r="124" spans="1:17" x14ac:dyDescent="0.3">
      <c r="A124" s="14">
        <v>371</v>
      </c>
      <c r="B124" s="15">
        <v>371</v>
      </c>
      <c r="C124" s="19" t="s">
        <v>122</v>
      </c>
      <c r="D124" s="13">
        <v>5.1499999999999997E-2</v>
      </c>
      <c r="E124" s="13">
        <v>5.1499999999999997E-2</v>
      </c>
      <c r="G124" s="31">
        <v>5.1499999999999997E-2</v>
      </c>
      <c r="H124" s="32">
        <v>5.1499999999999997E-2</v>
      </c>
      <c r="J124" s="21">
        <v>5.1499999999999997E-2</v>
      </c>
      <c r="K124" s="21">
        <v>5.1499999999999997E-2</v>
      </c>
      <c r="M124" s="21">
        <v>5.1499999999999997E-2</v>
      </c>
      <c r="N124" s="33">
        <v>5.1499999999999997E-2</v>
      </c>
      <c r="P124" s="21">
        <v>5.1499999999999997E-2</v>
      </c>
      <c r="Q124" s="21">
        <v>5.1499999999999997E-2</v>
      </c>
    </row>
    <row r="125" spans="1:17" x14ac:dyDescent="0.3">
      <c r="A125" s="14">
        <v>373</v>
      </c>
      <c r="B125" s="15">
        <v>373</v>
      </c>
      <c r="C125" s="19" t="s">
        <v>122</v>
      </c>
      <c r="D125" s="13">
        <v>2.3599999999999999E-2</v>
      </c>
      <c r="E125" s="13">
        <v>2.3599999999999999E-2</v>
      </c>
      <c r="G125" s="31">
        <v>2.3599999999999999E-2</v>
      </c>
      <c r="H125" s="32">
        <v>2.3599999999999999E-2</v>
      </c>
      <c r="J125" s="21">
        <v>2.3599999999999999E-2</v>
      </c>
      <c r="K125" s="21">
        <v>2.3599999999999999E-2</v>
      </c>
      <c r="M125" s="21">
        <v>2.3599999999999999E-2</v>
      </c>
      <c r="N125" s="33">
        <v>2.3599999999999999E-2</v>
      </c>
      <c r="P125" s="21">
        <v>2.3599999999999999E-2</v>
      </c>
      <c r="Q125" s="21">
        <v>2.3599999999999999E-2</v>
      </c>
    </row>
    <row r="126" spans="1:17" x14ac:dyDescent="0.3">
      <c r="A126" s="14" t="s">
        <v>110</v>
      </c>
      <c r="G126" s="34"/>
      <c r="H126" s="32"/>
      <c r="N126" s="33"/>
      <c r="P126" s="21"/>
      <c r="Q126" s="21"/>
    </row>
    <row r="127" spans="1:17" x14ac:dyDescent="0.3">
      <c r="G127" s="31"/>
      <c r="K127" s="19"/>
      <c r="Q127" s="21"/>
    </row>
    <row r="128" spans="1:17" x14ac:dyDescent="0.3">
      <c r="A128" s="14">
        <v>390</v>
      </c>
      <c r="B128" s="15">
        <v>390</v>
      </c>
      <c r="C128" s="19" t="s">
        <v>122</v>
      </c>
      <c r="D128" s="13">
        <v>2.8400000000000002E-2</v>
      </c>
      <c r="E128" s="13">
        <v>4.2700000000000002E-2</v>
      </c>
      <c r="G128" s="31">
        <v>4.2700000000000002E-2</v>
      </c>
      <c r="H128" s="32">
        <v>2.8400000000000002E-2</v>
      </c>
      <c r="J128" s="21">
        <v>4.2700000000000002E-2</v>
      </c>
      <c r="K128" s="21">
        <v>2.8400000000000002E-2</v>
      </c>
      <c r="M128" s="21">
        <v>4.2700000000000002E-2</v>
      </c>
      <c r="N128" s="33">
        <v>2.8400000000000002E-2</v>
      </c>
      <c r="P128" s="21">
        <v>2.8400000000000002E-2</v>
      </c>
      <c r="Q128" s="21">
        <v>2.8400000000000002E-2</v>
      </c>
    </row>
    <row r="129" spans="1:17" x14ac:dyDescent="0.3">
      <c r="A129" s="14">
        <v>391</v>
      </c>
      <c r="B129" s="15">
        <v>391</v>
      </c>
      <c r="C129" s="19" t="s">
        <v>122</v>
      </c>
      <c r="D129" s="13">
        <v>4.9599999999999998E-2</v>
      </c>
      <c r="E129" s="13">
        <v>4.8099999999999997E-2</v>
      </c>
      <c r="G129" s="31">
        <v>4.8099999999999997E-2</v>
      </c>
      <c r="H129" s="32">
        <v>4.9599999999999998E-2</v>
      </c>
      <c r="J129" s="21">
        <v>4.8099999999999997E-2</v>
      </c>
      <c r="K129" s="21">
        <v>4.9599999999999998E-2</v>
      </c>
      <c r="M129" s="21">
        <v>4.8099999999999997E-2</v>
      </c>
      <c r="N129" s="33">
        <v>4.9599999999999998E-2</v>
      </c>
      <c r="P129" s="21">
        <v>4.9599999999999998E-2</v>
      </c>
      <c r="Q129" s="21">
        <v>4.9599999999999998E-2</v>
      </c>
    </row>
    <row r="130" spans="1:17" x14ac:dyDescent="0.3">
      <c r="A130" s="14" t="s">
        <v>69</v>
      </c>
      <c r="B130" s="15">
        <v>391</v>
      </c>
      <c r="C130" s="19" t="s">
        <v>122</v>
      </c>
      <c r="D130" s="13">
        <v>0.1009</v>
      </c>
      <c r="E130" s="13">
        <v>0.1429</v>
      </c>
      <c r="G130" s="31">
        <v>0.1429</v>
      </c>
      <c r="H130" s="32">
        <v>0.1009</v>
      </c>
      <c r="J130" s="21">
        <v>0.1429</v>
      </c>
      <c r="K130" s="21">
        <v>0.1009</v>
      </c>
      <c r="M130" s="21">
        <v>0.1429</v>
      </c>
      <c r="N130" s="33">
        <v>0.1009</v>
      </c>
      <c r="P130" s="21">
        <v>0.1009</v>
      </c>
      <c r="Q130" s="21">
        <v>0.1009</v>
      </c>
    </row>
    <row r="131" spans="1:17" x14ac:dyDescent="0.3">
      <c r="A131" s="14">
        <v>392</v>
      </c>
      <c r="B131" s="15">
        <v>392</v>
      </c>
      <c r="C131" s="19" t="s">
        <v>122</v>
      </c>
      <c r="D131" s="13">
        <v>7.0000000000000007E-2</v>
      </c>
      <c r="E131" s="13">
        <v>9.5200000000000007E-2</v>
      </c>
      <c r="G131" s="31">
        <v>9.5200000000000007E-2</v>
      </c>
      <c r="H131" s="32">
        <v>7.0800000000000002E-2</v>
      </c>
      <c r="J131" s="21">
        <v>9.5200000000000007E-2</v>
      </c>
      <c r="K131" s="21">
        <v>7.0000000000000007E-2</v>
      </c>
      <c r="M131" s="21">
        <v>9.5200000000000007E-2</v>
      </c>
      <c r="N131" s="33">
        <v>7.0000000000000007E-2</v>
      </c>
      <c r="P131" s="21">
        <v>7.0000000000000007E-2</v>
      </c>
      <c r="Q131" s="21">
        <v>7.0000000000000007E-2</v>
      </c>
    </row>
    <row r="132" spans="1:17" x14ac:dyDescent="0.3">
      <c r="A132" s="14">
        <v>393</v>
      </c>
      <c r="B132" s="15">
        <v>393</v>
      </c>
      <c r="C132" s="19" t="s">
        <v>122</v>
      </c>
      <c r="D132" s="13">
        <v>3.1399999999999997E-2</v>
      </c>
      <c r="E132" s="13">
        <v>3.95E-2</v>
      </c>
      <c r="G132" s="31">
        <v>3.95E-2</v>
      </c>
      <c r="H132" s="32">
        <v>3.1800000000000002E-2</v>
      </c>
      <c r="J132" s="21">
        <v>3.95E-2</v>
      </c>
      <c r="K132" s="21">
        <v>3.1399999999999997E-2</v>
      </c>
      <c r="M132" s="21">
        <v>3.95E-2</v>
      </c>
      <c r="N132" s="33">
        <v>3.1399999999999997E-2</v>
      </c>
      <c r="P132" s="21">
        <v>3.1399999999999997E-2</v>
      </c>
      <c r="Q132" s="21">
        <v>3.1399999999999997E-2</v>
      </c>
    </row>
    <row r="133" spans="1:17" x14ac:dyDescent="0.3">
      <c r="A133" s="14">
        <v>394</v>
      </c>
      <c r="B133" s="15">
        <v>394</v>
      </c>
      <c r="C133" s="19" t="s">
        <v>122</v>
      </c>
      <c r="D133" s="13">
        <v>4.3400000000000001E-2</v>
      </c>
      <c r="E133" s="13">
        <v>2.5000000000000001E-2</v>
      </c>
      <c r="G133" s="31">
        <v>2.5000000000000001E-2</v>
      </c>
      <c r="H133" s="32">
        <v>4.3400000000000001E-2</v>
      </c>
      <c r="J133" s="21">
        <v>2.5000000000000001E-2</v>
      </c>
      <c r="K133" s="21">
        <v>4.3400000000000001E-2</v>
      </c>
      <c r="M133" s="21">
        <v>2.5000000000000001E-2</v>
      </c>
      <c r="N133" s="33">
        <v>4.3400000000000001E-2</v>
      </c>
      <c r="P133" s="21">
        <v>4.3400000000000001E-2</v>
      </c>
      <c r="Q133" s="21">
        <v>4.3400000000000001E-2</v>
      </c>
    </row>
    <row r="134" spans="1:17" x14ac:dyDescent="0.3">
      <c r="A134" s="14">
        <v>395</v>
      </c>
      <c r="B134" s="15">
        <v>395</v>
      </c>
      <c r="C134" s="19" t="s">
        <v>122</v>
      </c>
      <c r="D134" s="13">
        <v>2.58E-2</v>
      </c>
      <c r="E134" s="13">
        <v>2.6599999999999999E-2</v>
      </c>
      <c r="G134" s="31">
        <v>2.6599999999999999E-2</v>
      </c>
      <c r="H134" s="32">
        <v>2.58E-2</v>
      </c>
      <c r="J134" s="21">
        <v>2.6599999999999999E-2</v>
      </c>
      <c r="K134" s="21">
        <v>2.58E-2</v>
      </c>
      <c r="M134" s="21">
        <v>2.6599999999999999E-2</v>
      </c>
      <c r="N134" s="33">
        <v>2.58E-2</v>
      </c>
      <c r="P134" s="21">
        <v>2.58E-2</v>
      </c>
      <c r="Q134" s="21">
        <v>2.58E-2</v>
      </c>
    </row>
    <row r="135" spans="1:17" x14ac:dyDescent="0.3">
      <c r="A135" s="14">
        <v>396</v>
      </c>
      <c r="B135" s="15">
        <v>396</v>
      </c>
      <c r="C135" s="19" t="s">
        <v>122</v>
      </c>
      <c r="D135" s="13">
        <v>6.2700000000000006E-2</v>
      </c>
      <c r="E135" s="13">
        <v>6.6699999999999995E-2</v>
      </c>
      <c r="G135" s="31">
        <v>6.6699999999999995E-2</v>
      </c>
      <c r="H135" s="32">
        <v>6.2700000000000006E-2</v>
      </c>
      <c r="J135" s="21">
        <v>6.6699999999999995E-2</v>
      </c>
      <c r="K135" s="21">
        <v>6.2700000000000006E-2</v>
      </c>
      <c r="M135" s="21">
        <v>6.6699999999999995E-2</v>
      </c>
      <c r="N135" s="33">
        <v>6.2700000000000006E-2</v>
      </c>
      <c r="P135" s="21">
        <v>6.2700000000000006E-2</v>
      </c>
      <c r="Q135" s="21">
        <v>6.2700000000000006E-2</v>
      </c>
    </row>
    <row r="136" spans="1:17" x14ac:dyDescent="0.3">
      <c r="A136" s="14">
        <v>397</v>
      </c>
      <c r="B136" s="15">
        <v>397</v>
      </c>
      <c r="C136" s="19" t="s">
        <v>122</v>
      </c>
      <c r="D136" s="13">
        <v>4.0399999999999998E-2</v>
      </c>
      <c r="E136" s="13">
        <v>4.9500000000000002E-2</v>
      </c>
      <c r="G136" s="31">
        <v>4.9500000000000002E-2</v>
      </c>
      <c r="H136" s="32">
        <v>4.0399999999999998E-2</v>
      </c>
      <c r="J136" s="21">
        <v>4.9500000000000002E-2</v>
      </c>
      <c r="K136" s="21">
        <v>4.0399999999999998E-2</v>
      </c>
      <c r="M136" s="21">
        <v>4.9500000000000002E-2</v>
      </c>
      <c r="N136" s="33">
        <v>4.0399999999999998E-2</v>
      </c>
      <c r="P136" s="21">
        <v>4.0399999999999998E-2</v>
      </c>
      <c r="Q136" s="21">
        <v>4.0399999999999998E-2</v>
      </c>
    </row>
    <row r="137" spans="1:17" x14ac:dyDescent="0.3">
      <c r="A137" s="14">
        <v>398</v>
      </c>
      <c r="B137" s="15">
        <v>398</v>
      </c>
      <c r="C137" s="19" t="s">
        <v>122</v>
      </c>
      <c r="D137" s="13">
        <v>4.4200000000000003E-2</v>
      </c>
      <c r="E137" s="13">
        <v>3.7499999999999999E-2</v>
      </c>
      <c r="G137" s="31">
        <v>3.7499999999999999E-2</v>
      </c>
      <c r="H137" s="32">
        <v>4.4200000000000003E-2</v>
      </c>
      <c r="J137" s="21">
        <v>3.7499999999999999E-2</v>
      </c>
      <c r="K137" s="21">
        <v>4.4200000000000003E-2</v>
      </c>
      <c r="M137" s="21">
        <v>3.7499999999999999E-2</v>
      </c>
      <c r="N137" s="33">
        <v>4.4200000000000003E-2</v>
      </c>
      <c r="P137" s="21">
        <v>4.4200000000000003E-2</v>
      </c>
      <c r="Q137" s="21">
        <v>4.4200000000000003E-2</v>
      </c>
    </row>
    <row r="138" spans="1:17" x14ac:dyDescent="0.3">
      <c r="A138" s="14" t="s">
        <v>111</v>
      </c>
      <c r="G138" s="34"/>
      <c r="P138" s="21"/>
      <c r="Q138" s="21"/>
    </row>
    <row r="139" spans="1:17" x14ac:dyDescent="0.3">
      <c r="P139" s="21"/>
    </row>
    <row r="141" spans="1:17" x14ac:dyDescent="0.3">
      <c r="A141" s="14" t="s">
        <v>126</v>
      </c>
      <c r="G141" s="37"/>
    </row>
    <row r="142" spans="1:17" x14ac:dyDescent="0.3">
      <c r="G142" s="30"/>
    </row>
    <row r="149" spans="4:6" x14ac:dyDescent="0.3">
      <c r="D149" s="18"/>
      <c r="E149" s="18"/>
      <c r="F149" s="18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Regulatory Adjustments</vt:lpstr>
      <vt:lpstr>Rate History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Heady</dc:creator>
  <cp:lastModifiedBy>Karen Heady</cp:lastModifiedBy>
  <cp:lastPrinted>2017-09-27T21:40:01Z</cp:lastPrinted>
  <dcterms:created xsi:type="dcterms:W3CDTF">2015-11-17T22:29:11Z</dcterms:created>
  <dcterms:modified xsi:type="dcterms:W3CDTF">2017-09-29T13:32:39Z</dcterms:modified>
</cp:coreProperties>
</file>