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521" windowWidth="973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<sst xmlns="http://schemas.openxmlformats.org/spreadsheetml/2006/main" count="28" uniqueCount="28">
  <si>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</si>
  <si>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</si>
  <si>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</si>
  <si>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</si>
  <si>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</si>
  <si>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</si>
  <si>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</si>
  <si>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</si>
  <si>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</si>
  <si>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</si>
  <si>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</si>
  <si>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</si>
  <si>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Divide system peak by 12 months to get average peak   </t>
  </si>
  <si>
    <t xml:space="preserve">This should be based on fiscal year since all other information </t>
  </si>
  <si>
    <t xml:space="preserve">is reported on a fiscal year basis. </t>
  </si>
  <si>
    <t>NOTE:</t>
  </si>
  <si>
    <t>(per Jim)</t>
  </si>
  <si>
    <t xml:space="preserve">The utility's maximum monthly megawatt load (60-minute integration) for RQ service at time of applicable pricing zone coincident monthly peaks. </t>
  </si>
  <si>
    <t xml:space="preserve"> RQ service is service which the supplier plans to provide on an on-going basis (i.e., the supplier includes projected load for this service in its system resource planning).</t>
  </si>
  <si>
    <t xml:space="preserve">This is the peak hour submitted for the control area each month in our MP file. </t>
  </si>
  <si>
    <t>Year</t>
  </si>
  <si>
    <t>Peak</t>
  </si>
  <si>
    <t>Total / 12 * 1000 (3165/12 * 1000)</t>
  </si>
  <si>
    <t>Sum</t>
  </si>
  <si>
    <t>Fulton Only (GFA)</t>
  </si>
  <si>
    <t>Added column for Fulton in FY13 due to additional questions regarding GFA details asked in Att O email information request.</t>
  </si>
  <si>
    <t>Fiscal Year 2015 Month Coincident Control Area Peak for Attachment O</t>
  </si>
  <si>
    <t>Fiscal Year 2015 12 Month Average Coincident Control Area Peak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</si>
</sst>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m\-yy;@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 MT"/>
      <family val="0"/>
    </font>
    <font>
      <sz val="11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72" fontId="3" fillId="0" borderId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2" fillId="12" borderId="10" xfId="0" applyFont="1" applyFill="1" applyBorder="1" applyAlignment="1">
      <alignment/>
    </xf>
    <xf numFmtId="0" fontId="4" fillId="12" borderId="11" xfId="0" applyFont="1" applyFill="1" applyBorder="1" applyAlignment="1">
      <alignment/>
    </xf>
    <xf numFmtId="0" fontId="4" fillId="12" borderId="0" xfId="0" applyFont="1" applyFill="1" applyBorder="1" applyAlignment="1">
      <alignment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4" fillId="12" borderId="14" xfId="0" applyFont="1" applyFill="1" applyBorder="1" applyAlignment="1">
      <alignment/>
    </xf>
    <xf numFmtId="0" fontId="4" fillId="12" borderId="15" xfId="0" applyFont="1" applyFill="1" applyBorder="1" applyAlignment="1">
      <alignment/>
    </xf>
    <xf numFmtId="0" fontId="0" fillId="12" borderId="16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" fontId="5" fillId="33" borderId="0" xfId="0" applyNumberFormat="1" applyFont="1" applyFill="1" applyAlignment="1">
      <alignment horizontal="right"/>
    </xf>
    <xf numFmtId="0" fontId="4" fillId="12" borderId="17" xfId="57" applyNumberFormat="1" applyFont="1" applyFill="1" applyBorder="1" applyAlignment="1" applyProtection="1">
      <alignment vertical="top" wrapText="1"/>
      <protection locked="0"/>
    </xf>
    <xf numFmtId="0" fontId="4" fillId="12" borderId="18" xfId="57" applyNumberFormat="1" applyFont="1" applyFill="1" applyBorder="1" applyAlignment="1" applyProtection="1">
      <alignment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67.140625" style="0" bestFit="1" customWidth="1"/>
    <col min="2" max="2" width="5.140625" style="0" bestFit="1" customWidth="1"/>
    <col min="3" max="3" width="11.00390625" style="0" bestFit="1" customWidth="1"/>
    <col min="4" max="4" width="17.28125" style="0" bestFit="1" customWidth="1"/>
  </cols>
  <sheetData>
    <row r="1" spans="1:4" ht="12.75">
      <c r="A1" s="15" t="s">
        <v>26</v>
      </c>
      <c r="B1" s="15" t="s">
        <v>20</v>
      </c>
      <c r="C1" s="15" t="s">
        <v>21</v>
      </c>
      <c r="D1" s="16" t="s">
        <v>24</v>
      </c>
    </row>
    <row r="2" ht="13.5" thickBot="1">
      <c r="A2" s="2"/>
    </row>
    <row r="3" spans="1:6" ht="13.5" thickBot="1">
      <c r="A3" s="2" t="s">
        <v>9</v>
      </c>
      <c r="B3" s="14">
        <v>2014</v>
      </c>
      <c r="C3">
        <v>226</v>
      </c>
      <c r="D3">
        <v>18</v>
      </c>
      <c r="E3" s="6" t="s">
        <v>15</v>
      </c>
      <c r="F3" s="2" t="s">
        <v>16</v>
      </c>
    </row>
    <row r="4" spans="1:5" ht="12.75">
      <c r="A4" s="2" t="s">
        <v>10</v>
      </c>
      <c r="B4" s="14">
        <f>B3</f>
        <v>2014</v>
      </c>
      <c r="C4">
        <v>246</v>
      </c>
      <c r="D4">
        <v>25</v>
      </c>
      <c r="E4" s="2" t="s">
        <v>13</v>
      </c>
    </row>
    <row r="5" spans="1:5" ht="12.75">
      <c r="A5" t="s">
        <v>11</v>
      </c>
      <c r="B5" s="14">
        <f>B4</f>
        <v>2014</v>
      </c>
      <c r="C5">
        <v>232</v>
      </c>
      <c r="D5">
        <v>21</v>
      </c>
      <c r="E5" t="s">
        <v>14</v>
      </c>
    </row>
    <row r="6" spans="1:4" ht="12.75">
      <c r="A6" t="s">
        <v>0</v>
      </c>
      <c r="B6" s="14">
        <f>SUM(B5+1)</f>
        <v>2015</v>
      </c>
      <c r="C6">
        <v>258</v>
      </c>
      <c r="D6">
        <v>25</v>
      </c>
    </row>
    <row r="7" spans="1:4" ht="12.75">
      <c r="A7" t="s">
        <v>1</v>
      </c>
      <c r="B7" s="14">
        <f>B6</f>
        <v>2015</v>
      </c>
      <c r="C7">
        <v>254</v>
      </c>
      <c r="D7">
        <v>27</v>
      </c>
    </row>
    <row r="8" spans="1:4" ht="12.75">
      <c r="A8" t="s">
        <v>2</v>
      </c>
      <c r="B8" s="14">
        <f aca="true" t="shared" si="0" ref="B8:B14">B7</f>
        <v>2015</v>
      </c>
      <c r="C8">
        <v>232</v>
      </c>
      <c r="D8">
        <v>23</v>
      </c>
    </row>
    <row r="9" spans="1:4" ht="12.75">
      <c r="A9" t="s">
        <v>3</v>
      </c>
      <c r="B9" s="14">
        <f t="shared" si="0"/>
        <v>2015</v>
      </c>
      <c r="C9">
        <v>210</v>
      </c>
      <c r="D9">
        <v>20</v>
      </c>
    </row>
    <row r="10" spans="1:4" ht="12.75">
      <c r="A10" t="s">
        <v>4</v>
      </c>
      <c r="B10" s="14">
        <f t="shared" si="0"/>
        <v>2015</v>
      </c>
      <c r="C10">
        <v>236</v>
      </c>
      <c r="D10">
        <v>28</v>
      </c>
    </row>
    <row r="11" spans="1:6" ht="12.75">
      <c r="A11" t="s">
        <v>5</v>
      </c>
      <c r="B11" s="14">
        <f t="shared" si="0"/>
        <v>2015</v>
      </c>
      <c r="C11">
        <v>316</v>
      </c>
      <c r="D11">
        <v>32</v>
      </c>
      <c r="F11" t="s">
        <v>25</v>
      </c>
    </row>
    <row r="12" spans="1:4" ht="12.75">
      <c r="A12" t="s">
        <v>6</v>
      </c>
      <c r="B12" s="14">
        <f t="shared" si="0"/>
        <v>2015</v>
      </c>
      <c r="C12">
        <v>342</v>
      </c>
      <c r="D12">
        <v>36</v>
      </c>
    </row>
    <row r="13" spans="1:4" ht="12.75">
      <c r="A13" t="s">
        <v>7</v>
      </c>
      <c r="B13" s="14">
        <f t="shared" si="0"/>
        <v>2015</v>
      </c>
      <c r="C13">
        <v>333</v>
      </c>
      <c r="D13">
        <v>34</v>
      </c>
    </row>
    <row r="14" spans="1:4" ht="12.75">
      <c r="A14" t="s">
        <v>8</v>
      </c>
      <c r="B14" s="14">
        <f t="shared" si="0"/>
        <v>2015</v>
      </c>
      <c r="C14">
        <v>320</v>
      </c>
      <c r="D14">
        <v>33</v>
      </c>
    </row>
    <row r="15" spans="1:4" ht="12.75">
      <c r="A15" t="s">
        <v>23</v>
      </c>
      <c r="C15">
        <f>SUBTOTAL(109,C2:C14)</f>
        <v>3205</v>
      </c>
      <c r="D15">
        <f>SUBTOTAL(109,D2:D14)</f>
        <v>322</v>
      </c>
    </row>
    <row r="16" spans="1:4" ht="14.25" customHeight="1">
      <c r="A16" t="s">
        <v>12</v>
      </c>
      <c r="C16" s="4">
        <f>AVERAGE(C3:C14)</f>
        <v>267.0833333333333</v>
      </c>
      <c r="D16" s="4">
        <f>AVERAGE(D3:D14)</f>
        <v>26.833333333333332</v>
      </c>
    </row>
    <row r="17" spans="1:4" ht="12.75">
      <c r="A17" s="2" t="s">
        <v>22</v>
      </c>
      <c r="D17">
        <f>D15/12*1000</f>
        <v>26833.333333333332</v>
      </c>
    </row>
    <row r="18" spans="1:3" ht="12.75">
      <c r="A18" s="2"/>
      <c r="C18" s="5"/>
    </row>
    <row r="19" spans="1:3" ht="12.75">
      <c r="A19" s="3"/>
      <c r="B19" s="3"/>
      <c r="C19" s="3"/>
    </row>
    <row r="20" spans="1:4" ht="15.75">
      <c r="A20" s="17" t="s">
        <v>27</v>
      </c>
      <c r="C20" s="18">
        <f>SUM(C3:C14)/12*1000</f>
        <v>267083.3333333333</v>
      </c>
      <c r="D20">
        <f>ROUND(D17,0)</f>
        <v>26833</v>
      </c>
    </row>
    <row r="21" spans="2:3" ht="12.75">
      <c r="B21" s="1"/>
      <c r="C21" s="1"/>
    </row>
    <row r="26" spans="1:11" ht="14.25">
      <c r="A26" s="19" t="s">
        <v>17</v>
      </c>
      <c r="B26" s="20"/>
      <c r="C26" s="20"/>
      <c r="D26" s="20"/>
      <c r="E26" s="20"/>
      <c r="F26" s="20"/>
      <c r="G26" s="20"/>
      <c r="H26" s="20"/>
      <c r="I26" s="20"/>
      <c r="J26" s="20"/>
      <c r="K26" s="9"/>
    </row>
    <row r="27" spans="1:11" ht="14.25">
      <c r="A27" s="7" t="s">
        <v>18</v>
      </c>
      <c r="B27" s="8"/>
      <c r="C27" s="8"/>
      <c r="D27" s="8"/>
      <c r="E27" s="8"/>
      <c r="F27" s="8"/>
      <c r="G27" s="8"/>
      <c r="H27" s="8"/>
      <c r="I27" s="8"/>
      <c r="J27" s="8"/>
      <c r="K27" s="10"/>
    </row>
    <row r="28" spans="1:11" ht="14.25">
      <c r="A28" s="7"/>
      <c r="B28" s="8"/>
      <c r="C28" s="8"/>
      <c r="D28" s="8"/>
      <c r="E28" s="8"/>
      <c r="F28" s="8"/>
      <c r="G28" s="8"/>
      <c r="H28" s="8"/>
      <c r="I28" s="8"/>
      <c r="J28" s="8"/>
      <c r="K28" s="10"/>
    </row>
    <row r="29" spans="1:11" ht="14.25">
      <c r="A29" s="11" t="s">
        <v>19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</row>
  </sheetData>
  <sheetProtection/>
  <mergeCells count="1">
    <mergeCell ref="A26:J26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jodie kovar</dc:creator>
  <cp:keywords/>
  <dc:description/>
  <cp:lastModifiedBy>Kyla Morgan</cp:lastModifiedBy>
  <cp:lastPrinted>2009-04-17T13:31:11Z</cp:lastPrinted>
  <dcterms:created xsi:type="dcterms:W3CDTF">2008-04-16T19:44:39Z</dcterms:created>
  <dcterms:modified xsi:type="dcterms:W3CDTF">2016-03-14T18:49:09Z</dcterms:modified>
  <cp:category/>
  <cp:version/>
  <cp:contentType/>
  <cp:contentStatus/>
</cp:coreProperties>
</file>