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Sheet1!$A$1:$K$26</definedName>
  </definedNames>
  <calcPr calcId="145621"/>
</workbook>
</file>

<file path=xl/calcChain.xml><?xml version="1.0" encoding="utf-8"?>
<calcChain xmlns="http://schemas.openxmlformats.org/spreadsheetml/2006/main">
  <c r="G23" i="1" l="1"/>
  <c r="F21" i="1"/>
  <c r="E21" i="1"/>
  <c r="F15" i="1"/>
  <c r="E15" i="1"/>
</calcChain>
</file>

<file path=xl/sharedStrings.xml><?xml version="1.0" encoding="utf-8"?>
<sst xmlns="http://schemas.openxmlformats.org/spreadsheetml/2006/main" count="26" uniqueCount="26">
  <si>
    <t>Duke Energy Progress</t>
  </si>
  <si>
    <t>2018 OATT Annual Update</t>
  </si>
  <si>
    <t>Worksheet for Derivation of PBOP Expense</t>
  </si>
  <si>
    <t>Included in 2017 FERC Form 1 Data</t>
  </si>
  <si>
    <t>Actual PBOP Expense Components and Calculation Derivation (per Note S)</t>
  </si>
  <si>
    <t>Line</t>
  </si>
  <si>
    <t>FERC Account</t>
  </si>
  <si>
    <t>Description and Calculation Derivation</t>
  </si>
  <si>
    <t>DEP / Duke Energy Progress (801)</t>
  </si>
  <si>
    <t>Duke Energy Business Services
 (110)</t>
  </si>
  <si>
    <t>Total
 DEP</t>
  </si>
  <si>
    <t>Net Periodic Benefit Cost</t>
  </si>
  <si>
    <t>All Post-Retirement Health &amp; Welfare Plans (OPEB)</t>
  </si>
  <si>
    <t>DEP Actuarial Valuation Report Re PBOPs 2017</t>
  </si>
  <si>
    <t>Page 19</t>
  </si>
  <si>
    <t>Long-Term Disability (FAS 112)</t>
  </si>
  <si>
    <t>LTD FAS 112 Summary</t>
  </si>
  <si>
    <t xml:space="preserve">Total Net Periodic Benefit Cost </t>
  </si>
  <si>
    <t xml:space="preserve"> </t>
  </si>
  <si>
    <t>O&amp;M Percentage</t>
  </si>
  <si>
    <t>2016 O&amp;M/Cap split calculation</t>
  </si>
  <si>
    <t>Percent DEBS Allocation to DEP</t>
  </si>
  <si>
    <t>Service Company Labor Allocation to DEP for 2017</t>
  </si>
  <si>
    <t>PBOP Expense O&amp;M for DEP (Line 10 * Line 12 * Line 14)</t>
  </si>
  <si>
    <t>Total DEP Actual PBOP Expense - FERC Account 926</t>
  </si>
  <si>
    <t>Source (Document, Page)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</si>
</sst>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1" xfId="4" applyFont="1" applyFill="1" applyBorder="1"/>
    <xf numFmtId="0" fontId="5" fillId="0" borderId="2" xfId="4" applyFont="1" applyFill="1" applyBorder="1" applyAlignment="1">
      <alignment horizontal="centerContinuous"/>
    </xf>
    <xf numFmtId="0" fontId="5" fillId="0" borderId="3" xfId="4" applyFont="1" applyFill="1" applyBorder="1" applyAlignment="1">
      <alignment horizontal="centerContinuous"/>
    </xf>
    <xf numFmtId="0" fontId="5" fillId="0" borderId="4" xfId="4" applyFont="1" applyFill="1" applyBorder="1" applyAlignment="1">
      <alignment horizontal="centerContinuous"/>
    </xf>
    <xf numFmtId="0" fontId="5" fillId="0" borderId="1" xfId="4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 wrapText="1"/>
    </xf>
    <xf numFmtId="0" fontId="4" fillId="0" borderId="3" xfId="4" applyFont="1" applyFill="1" applyBorder="1"/>
    <xf numFmtId="0" fontId="4" fillId="0" borderId="3" xfId="4" applyFont="1" applyFill="1" applyBorder="1" applyAlignment="1">
      <alignment horizontal="centerContinuous"/>
    </xf>
    <xf numFmtId="0" fontId="4" fillId="0" borderId="4" xfId="4" applyFont="1" applyFill="1" applyBorder="1"/>
    <xf numFmtId="0" fontId="4" fillId="0" borderId="5" xfId="4" applyFont="1" applyFill="1" applyBorder="1"/>
    <xf numFmtId="0" fontId="5" fillId="0" borderId="5" xfId="4" applyFont="1" applyFill="1" applyBorder="1"/>
    <xf numFmtId="0" fontId="5" fillId="0" borderId="0" xfId="4" applyFont="1" applyFill="1" applyBorder="1"/>
    <xf numFmtId="0" fontId="5" fillId="0" borderId="6" xfId="4" applyFont="1" applyFill="1" applyBorder="1"/>
    <xf numFmtId="0" fontId="4" fillId="0" borderId="0" xfId="4" applyFont="1" applyFill="1" applyBorder="1"/>
    <xf numFmtId="0" fontId="5" fillId="0" borderId="7" xfId="4" applyFont="1" applyFill="1" applyBorder="1"/>
    <xf numFmtId="0" fontId="4" fillId="0" borderId="8" xfId="4" applyFont="1" applyFill="1" applyBorder="1"/>
    <xf numFmtId="0" fontId="4" fillId="0" borderId="5" xfId="4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/>
    </xf>
    <xf numFmtId="0" fontId="4" fillId="0" borderId="9" xfId="4" applyFont="1" applyFill="1" applyBorder="1" applyAlignment="1">
      <alignment horizontal="center" wrapText="1"/>
    </xf>
    <xf numFmtId="0" fontId="5" fillId="0" borderId="9" xfId="4" applyFont="1" applyFill="1" applyBorder="1" applyAlignment="1">
      <alignment horizontal="center" wrapText="1"/>
    </xf>
    <xf numFmtId="0" fontId="4" fillId="0" borderId="7" xfId="4" applyFont="1" applyFill="1" applyBorder="1"/>
    <xf numFmtId="0" fontId="4" fillId="0" borderId="0" xfId="4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164" fontId="4" fillId="0" borderId="0" xfId="2" applyNumberFormat="1" applyFont="1" applyFill="1" applyBorder="1"/>
    <xf numFmtId="0" fontId="4" fillId="0" borderId="7" xfId="4" applyFont="1" applyFill="1" applyBorder="1" applyAlignment="1">
      <alignment horizontal="left" indent="1"/>
    </xf>
    <xf numFmtId="0" fontId="4" fillId="0" borderId="0" xfId="4" applyFont="1" applyFill="1" applyBorder="1" applyAlignment="1">
      <alignment horizontal="left" indent="2"/>
    </xf>
    <xf numFmtId="165" fontId="4" fillId="0" borderId="0" xfId="1" applyNumberFormat="1" applyFont="1" applyFill="1" applyBorder="1"/>
    <xf numFmtId="165" fontId="4" fillId="0" borderId="10" xfId="1" applyNumberFormat="1" applyFont="1" applyFill="1" applyBorder="1"/>
    <xf numFmtId="0" fontId="4" fillId="0" borderId="0" xfId="4" applyFont="1" applyFill="1" applyBorder="1" applyAlignment="1">
      <alignment horizontal="left" vertical="center" indent="1"/>
    </xf>
    <xf numFmtId="0" fontId="4" fillId="0" borderId="0" xfId="4" applyFont="1" applyFill="1" applyBorder="1" applyAlignment="1">
      <alignment vertical="center"/>
    </xf>
    <xf numFmtId="10" fontId="6" fillId="0" borderId="0" xfId="3" applyNumberFormat="1" applyFont="1" applyFill="1" applyBorder="1" applyAlignment="1">
      <alignment vertical="center"/>
    </xf>
    <xf numFmtId="0" fontId="4" fillId="0" borderId="7" xfId="4" quotePrefix="1" applyFont="1" applyFill="1" applyBorder="1" applyAlignment="1">
      <alignment horizontal="left" wrapText="1" indent="1"/>
    </xf>
    <xf numFmtId="10" fontId="6" fillId="0" borderId="0" xfId="3" applyNumberFormat="1" applyFont="1" applyFill="1" applyBorder="1"/>
    <xf numFmtId="0" fontId="5" fillId="0" borderId="0" xfId="4" applyFont="1" applyFill="1" applyBorder="1" applyAlignment="1">
      <alignment horizontal="left" indent="1"/>
    </xf>
    <xf numFmtId="164" fontId="5" fillId="0" borderId="10" xfId="2" applyNumberFormat="1" applyFont="1" applyFill="1" applyBorder="1"/>
    <xf numFmtId="0" fontId="4" fillId="0" borderId="11" xfId="4" applyFont="1" applyFill="1" applyBorder="1"/>
    <xf numFmtId="0" fontId="4" fillId="0" borderId="12" xfId="4" applyFont="1" applyFill="1" applyBorder="1"/>
    <xf numFmtId="0" fontId="4" fillId="0" borderId="6" xfId="4" applyFont="1" applyFill="1" applyBorder="1"/>
    <xf numFmtId="165" fontId="4" fillId="0" borderId="6" xfId="1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 6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A26" sqref="A1:K26"/>
    </sheetView>
  </sheetViews>
  <sheetFormatPr defaultRowHeight="15" x14ac:dyDescent="0.25"/>
  <cols>
    <col min="1" max="1" width="6.85546875" style="2" customWidth="1"/>
    <col min="2" max="2" width="8.28515625" style="2" bestFit="1" customWidth="1"/>
    <col min="3" max="3" width="60.85546875" style="2" bestFit="1" customWidth="1"/>
    <col min="4" max="4" width="1.7109375" style="2" customWidth="1"/>
    <col min="5" max="5" width="15.5703125" style="2" bestFit="1" customWidth="1"/>
    <col min="6" max="6" width="14.5703125" style="2" bestFit="1" customWidth="1"/>
    <col min="7" max="7" width="12.85546875" style="2" bestFit="1" customWidth="1"/>
    <col min="8" max="8" width="1.7109375" style="2" customWidth="1"/>
    <col min="9" max="9" width="51.28515625" style="2" customWidth="1"/>
    <col min="10" max="10" width="9.140625" style="2"/>
    <col min="11" max="11" width="2.7109375" style="2" customWidth="1"/>
    <col min="12" max="16384" width="9.140625" style="2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7" spans="1:11" x14ac:dyDescent="0.25">
      <c r="A7" s="3"/>
      <c r="B7" s="4" t="s">
        <v>4</v>
      </c>
      <c r="C7" s="5"/>
      <c r="D7" s="5"/>
      <c r="E7" s="5"/>
      <c r="F7" s="5"/>
      <c r="G7" s="5"/>
      <c r="H7" s="5"/>
      <c r="I7" s="5"/>
      <c r="J7" s="5"/>
      <c r="K7" s="6"/>
    </row>
    <row r="8" spans="1:11" ht="26.25" x14ac:dyDescent="0.25">
      <c r="A8" s="7" t="s">
        <v>5</v>
      </c>
      <c r="B8" s="8" t="s">
        <v>6</v>
      </c>
      <c r="C8" s="5" t="s">
        <v>7</v>
      </c>
      <c r="D8" s="5"/>
      <c r="E8" s="5"/>
      <c r="F8" s="5"/>
      <c r="G8" s="5"/>
      <c r="H8" s="9"/>
      <c r="I8" s="4" t="s">
        <v>25</v>
      </c>
      <c r="J8" s="10"/>
      <c r="K8" s="11"/>
    </row>
    <row r="9" spans="1:11" x14ac:dyDescent="0.25">
      <c r="A9" s="12"/>
      <c r="B9" s="13"/>
      <c r="C9" s="14"/>
      <c r="D9" s="14"/>
      <c r="E9" s="15"/>
      <c r="F9" s="15"/>
      <c r="G9" s="15"/>
      <c r="H9" s="16"/>
      <c r="I9" s="17"/>
      <c r="J9" s="16"/>
      <c r="K9" s="18"/>
    </row>
    <row r="10" spans="1:11" ht="51.75" x14ac:dyDescent="0.25">
      <c r="A10" s="19">
        <v>1</v>
      </c>
      <c r="B10" s="20">
        <v>926</v>
      </c>
      <c r="D10" s="16"/>
      <c r="E10" s="21" t="s">
        <v>8</v>
      </c>
      <c r="F10" s="21" t="s">
        <v>9</v>
      </c>
      <c r="G10" s="22" t="s">
        <v>10</v>
      </c>
      <c r="H10" s="16"/>
      <c r="I10" s="23"/>
      <c r="J10" s="16"/>
      <c r="K10" s="18"/>
    </row>
    <row r="11" spans="1:11" x14ac:dyDescent="0.25">
      <c r="A11" s="19">
        <v>2</v>
      </c>
      <c r="B11" s="12"/>
      <c r="C11" s="24" t="s">
        <v>11</v>
      </c>
      <c r="D11" s="16"/>
      <c r="E11" s="16"/>
      <c r="F11" s="16"/>
      <c r="G11" s="16"/>
      <c r="H11" s="16"/>
      <c r="I11" s="23"/>
      <c r="J11" s="16"/>
      <c r="K11" s="18"/>
    </row>
    <row r="12" spans="1:11" x14ac:dyDescent="0.25">
      <c r="A12" s="19">
        <v>3</v>
      </c>
      <c r="B12" s="12"/>
      <c r="C12" s="25" t="s">
        <v>12</v>
      </c>
      <c r="D12" s="16"/>
      <c r="E12" s="26">
        <v>-34982536.103388943</v>
      </c>
      <c r="F12" s="26">
        <v>-18357124.945840865</v>
      </c>
      <c r="G12" s="16"/>
      <c r="H12" s="16"/>
      <c r="I12" s="27" t="s">
        <v>13</v>
      </c>
      <c r="J12" s="16" t="s">
        <v>14</v>
      </c>
      <c r="K12" s="18"/>
    </row>
    <row r="13" spans="1:11" x14ac:dyDescent="0.25">
      <c r="A13" s="19">
        <v>4</v>
      </c>
      <c r="B13" s="12"/>
      <c r="C13" s="28" t="s">
        <v>15</v>
      </c>
      <c r="D13" s="16"/>
      <c r="E13" s="29">
        <v>-3798069.69</v>
      </c>
      <c r="F13" s="29">
        <v>-3429899.85</v>
      </c>
      <c r="G13" s="16"/>
      <c r="H13" s="16"/>
      <c r="I13" s="27" t="s">
        <v>16</v>
      </c>
      <c r="J13" s="16"/>
      <c r="K13" s="18"/>
    </row>
    <row r="14" spans="1:11" x14ac:dyDescent="0.25">
      <c r="A14" s="19">
        <v>5</v>
      </c>
      <c r="B14" s="12"/>
      <c r="C14" s="16"/>
      <c r="D14" s="16"/>
      <c r="E14" s="29"/>
      <c r="F14" s="29"/>
      <c r="G14" s="16"/>
      <c r="H14" s="16"/>
      <c r="I14" s="23"/>
      <c r="J14" s="16"/>
      <c r="K14" s="18"/>
    </row>
    <row r="15" spans="1:11" ht="15.75" thickBot="1" x14ac:dyDescent="0.3">
      <c r="A15" s="19">
        <v>6</v>
      </c>
      <c r="B15" s="12"/>
      <c r="C15" s="24" t="s">
        <v>17</v>
      </c>
      <c r="D15" s="16"/>
      <c r="E15" s="30">
        <f>SUM(E12:E14)</f>
        <v>-38780605.79338894</v>
      </c>
      <c r="F15" s="30">
        <f>SUM(F12:F14)</f>
        <v>-21787024.795840867</v>
      </c>
      <c r="G15" s="16"/>
      <c r="H15" s="16"/>
      <c r="I15" s="23"/>
      <c r="J15" s="16"/>
      <c r="K15" s="18"/>
    </row>
    <row r="16" spans="1:11" ht="15.75" thickTop="1" x14ac:dyDescent="0.25">
      <c r="A16" s="19">
        <v>7</v>
      </c>
      <c r="B16" s="12"/>
      <c r="C16" s="16"/>
      <c r="D16" s="16"/>
      <c r="E16" s="29"/>
      <c r="F16" s="29"/>
      <c r="G16" s="16"/>
      <c r="H16" s="16"/>
      <c r="I16" s="23" t="s">
        <v>18</v>
      </c>
      <c r="J16" s="16"/>
      <c r="K16" s="18"/>
    </row>
    <row r="17" spans="1:11" x14ac:dyDescent="0.25">
      <c r="A17" s="19">
        <v>8</v>
      </c>
      <c r="B17" s="12"/>
      <c r="C17" s="31" t="s">
        <v>19</v>
      </c>
      <c r="D17" s="32"/>
      <c r="E17" s="33">
        <v>0.79268720953142813</v>
      </c>
      <c r="F17" s="33">
        <v>1</v>
      </c>
      <c r="G17" s="16"/>
      <c r="H17" s="16"/>
      <c r="I17" s="34" t="s">
        <v>20</v>
      </c>
      <c r="J17" s="16"/>
      <c r="K17" s="18"/>
    </row>
    <row r="18" spans="1:11" x14ac:dyDescent="0.25">
      <c r="A18" s="19">
        <v>9</v>
      </c>
      <c r="B18" s="12"/>
      <c r="C18" s="16"/>
      <c r="D18" s="16"/>
      <c r="E18" s="29"/>
      <c r="F18" s="29"/>
      <c r="G18" s="16"/>
      <c r="H18" s="16"/>
      <c r="I18" s="23"/>
      <c r="J18" s="16"/>
      <c r="K18" s="18"/>
    </row>
    <row r="19" spans="1:11" x14ac:dyDescent="0.25">
      <c r="A19" s="19">
        <v>10</v>
      </c>
      <c r="B19" s="12"/>
      <c r="C19" s="24" t="s">
        <v>21</v>
      </c>
      <c r="D19" s="16"/>
      <c r="E19" s="29"/>
      <c r="F19" s="35">
        <v>0.18424965072914712</v>
      </c>
      <c r="G19" s="16"/>
      <c r="H19" s="16"/>
      <c r="I19" s="27" t="s">
        <v>22</v>
      </c>
      <c r="J19" s="16"/>
      <c r="K19" s="18"/>
    </row>
    <row r="20" spans="1:11" x14ac:dyDescent="0.25">
      <c r="A20" s="19">
        <v>11</v>
      </c>
      <c r="B20" s="12"/>
      <c r="C20" s="16"/>
      <c r="D20" s="16"/>
      <c r="E20" s="29"/>
      <c r="F20" s="29"/>
      <c r="G20" s="16"/>
      <c r="H20" s="16"/>
      <c r="I20" s="23"/>
      <c r="J20" s="16"/>
      <c r="K20" s="18"/>
    </row>
    <row r="21" spans="1:11" x14ac:dyDescent="0.25">
      <c r="A21" s="19">
        <v>12</v>
      </c>
      <c r="B21" s="12"/>
      <c r="C21" s="24" t="s">
        <v>23</v>
      </c>
      <c r="D21" s="16"/>
      <c r="E21" s="41">
        <f>ROUND(E15*E17,0)</f>
        <v>-30740890</v>
      </c>
      <c r="F21" s="41">
        <f>ROUND(F15*F17*F19,0)</f>
        <v>-4014252</v>
      </c>
      <c r="H21" s="16"/>
      <c r="I21" s="23"/>
      <c r="J21" s="16"/>
      <c r="K21" s="18"/>
    </row>
    <row r="22" spans="1:11" x14ac:dyDescent="0.25">
      <c r="A22" s="19">
        <v>13</v>
      </c>
      <c r="B22" s="12"/>
      <c r="C22" s="16"/>
      <c r="D22" s="16"/>
      <c r="E22" s="29"/>
      <c r="F22" s="29"/>
      <c r="G22" s="16"/>
      <c r="H22" s="16"/>
      <c r="I22" s="23"/>
      <c r="J22" s="16"/>
      <c r="K22" s="18"/>
    </row>
    <row r="23" spans="1:11" ht="15.75" thickBot="1" x14ac:dyDescent="0.3">
      <c r="A23" s="19">
        <v>14</v>
      </c>
      <c r="B23" s="12"/>
      <c r="C23" s="36" t="s">
        <v>24</v>
      </c>
      <c r="D23" s="16"/>
      <c r="E23" s="29"/>
      <c r="F23" s="29"/>
      <c r="G23" s="37">
        <f>+E21+F21</f>
        <v>-34755142</v>
      </c>
      <c r="H23" s="16"/>
      <c r="I23" s="23"/>
      <c r="J23" s="16"/>
      <c r="K23" s="18"/>
    </row>
    <row r="24" spans="1:11" ht="15.75" thickTop="1" x14ac:dyDescent="0.25">
      <c r="A24" s="19"/>
      <c r="B24" s="38"/>
      <c r="C24" s="16"/>
      <c r="D24" s="16"/>
      <c r="E24" s="16"/>
      <c r="F24" s="16"/>
      <c r="G24" s="29"/>
      <c r="H24" s="16"/>
      <c r="I24" s="23"/>
      <c r="J24" s="16"/>
      <c r="K24" s="39"/>
    </row>
    <row r="25" spans="1:11" x14ac:dyDescent="0.25">
      <c r="A25" s="40"/>
      <c r="C25" s="40"/>
      <c r="D25" s="40"/>
      <c r="E25" s="40"/>
      <c r="F25" s="40"/>
      <c r="G25" s="40"/>
      <c r="H25" s="40"/>
      <c r="I25" s="40"/>
      <c r="J25" s="40"/>
      <c r="K25" s="40"/>
    </row>
  </sheetData>
  <pageMargins left="0.7" right="0.7" top="0.75" bottom="0.75" header="0.3" footer="0.3"/>
  <pageSetup scale="66" orientation="landscape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Haskett, Tim</dc:creator>
  <cp:lastModifiedBy>Haskett, Tim</cp:lastModifiedBy>
  <cp:lastPrinted>2018-04-30T19:08:00Z</cp:lastPrinted>
  <dcterms:created xsi:type="dcterms:W3CDTF">2018-04-30T19:03:06Z</dcterms:created>
  <dcterms:modified xsi:type="dcterms:W3CDTF">2018-04-30T19:08:54Z</dcterms:modified>
</cp:coreProperties>
</file>